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137" documentId="8_{24C4A2B2-6BF2-B44B-834B-9FE5AB857C77}" xr6:coauthVersionLast="47" xr6:coauthVersionMax="47" xr10:uidLastSave="{032FD11A-307D-4848-920E-769F625AAF1F}"/>
  <bookViews>
    <workbookView xWindow="28680" yWindow="-120" windowWidth="29040" windowHeight="15720" xr2:uid="{A8EF94FB-02BC-4A0C-8D0E-D6F617E32693}"/>
  </bookViews>
  <sheets>
    <sheet name="Broadband Funding - California" sheetId="1" r:id="rId1"/>
  </sheets>
  <definedNames>
    <definedName name="_ftn1" localSheetId="0">'Broadband Funding - California'!#REF!</definedName>
    <definedName name="_ftn2" localSheetId="0">'Broadband Funding - California'!$D$33</definedName>
    <definedName name="_ftn3" localSheetId="0">'Broadband Funding - California'!$D$34</definedName>
    <definedName name="_ftnref1" localSheetId="0">'Broadband Funding - California'!$E$3</definedName>
    <definedName name="_ftnref2" localSheetId="0">'Broadband Funding - California'!$F$16</definedName>
    <definedName name="_ftnref3" localSheetId="0">'Broadband Funding - California'!$G$29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F17" i="1"/>
  <c r="F29" i="1"/>
  <c r="F28" i="1"/>
  <c r="F27" i="1"/>
  <c r="F26" i="1"/>
  <c r="F25" i="1"/>
  <c r="F24" i="1"/>
  <c r="F23" i="1"/>
  <c r="F22" i="1"/>
  <c r="F21" i="1"/>
  <c r="F19" i="1"/>
  <c r="F18" i="1"/>
  <c r="F16" i="1"/>
  <c r="F11" i="1"/>
  <c r="F6" i="1"/>
  <c r="F7" i="1"/>
</calcChain>
</file>

<file path=xl/sharedStrings.xml><?xml version="1.0" encoding="utf-8"?>
<sst xmlns="http://schemas.openxmlformats.org/spreadsheetml/2006/main" count="119" uniqueCount="78">
  <si>
    <t>Source</t>
  </si>
  <si>
    <t>Purpose</t>
  </si>
  <si>
    <t>Total</t>
  </si>
  <si>
    <t>Expended</t>
  </si>
  <si>
    <t>Available</t>
  </si>
  <si>
    <t>CPUC Last -Mile Federal Funding Account* </t>
  </si>
  <si>
    <t xml:space="preserve">Fund last-mile broadband infrastructure projects in every county. Must be allocated by the CPUC by December 31, 2026, and available for encumbrance, expenditure, and liquidation until December 31, 2028. </t>
  </si>
  <si>
    <t>Almost $2 billion over the life of the program, including over $540 million in American Rescue Plan Capital Projects Fund monies</t>
  </si>
  <si>
    <t xml:space="preserve">CPUC Loan Loss Reserve** </t>
  </si>
  <si>
    <t>Enable local governments, Tribal entities, and nonprofits to secure financing for broadband infrastructure</t>
  </si>
  <si>
    <t xml:space="preserve">$175,000,000 for FY 23/24 
($750 million is available over the life of the program) </t>
  </si>
  <si>
    <t>CPUC CASF Infrastructure Account *** </t>
  </si>
  <si>
    <t>Subsidies to build broadband infrastructure in unserved parts of California, particularly in areas with barriers to access</t>
  </si>
  <si>
    <t>CPUC CASF Line Extension Account *** </t>
  </si>
  <si>
    <t>Helps individual household and/or property owner offset the costs of connecting a household or property to an existing or proposed facility-based broadband provider </t>
  </si>
  <si>
    <t>$0 expended for FY 23/24 as of August 25, 2023</t>
  </si>
  <si>
    <t>CPUC CASF Public Housing Account *** </t>
  </si>
  <si>
    <t xml:space="preserve"> 
Grants to build broadband offering free service for low-income communities including publicly supported housing developments, and other housing developments or mobile home parks with low-income residents </t>
  </si>
  <si>
    <t xml:space="preserve">CPUC CASF Adoption Account*** </t>
  </si>
  <si>
    <t>Grants for broadband access and digital inclusion education, such as grants for digital literacy training programs and public education to communities with limited broadband adoption</t>
  </si>
  <si>
    <t>CPUC CASF Tribal Technical Assistance***</t>
  </si>
  <si>
    <t xml:space="preserve">Grants to assist California Tribes in developing market studies, feasibilities studies, and/or business plans, which support Tribes in their pursuit of improved communications and broadband </t>
  </si>
  <si>
    <t>CPUC Digital Divide Grant Program</t>
  </si>
  <si>
    <t xml:space="preserve">Grant program supported through a percentage of revenues generated from lease agreement for wireless telecommunications facilities located on State-owned property. Funding is restricted to digital divide projects. </t>
  </si>
  <si>
    <t>$999,470 (4 grants awarded in 2023, Resolution T-17794)</t>
  </si>
  <si>
    <t>CPUC Local Agency Technical Assistance </t>
  </si>
  <si>
    <t xml:space="preserve">Grants support Tribes and local agencies in their efforts to expand broadband service to unserved and underserved Californians. For planning work that will facilitate high-speed broadband infrastructure projects </t>
  </si>
  <si>
    <t xml:space="preserve">$50,000,000 
(As of July 1, 2023, all funds have been allocated or requested.) </t>
  </si>
  <si>
    <t>NTIA Broadband Equity, Access, and Deployment—Initial Planning Funding </t>
  </si>
  <si>
    <t xml:space="preserve">The NTIA issued funds to the CPUC on 12/01/22 under the Initial Planning Funding phase of the BEAD Program (BEAD-IPF). This award is for personnel resources at CPUC to build the capacity of Commission staff assigned to BEAD planning duties. Additionally, the funding will be used by the CPUC to retain contractors to assist in writing the BEAD Five-Year Action Plan, and the first elements of the BEAD Initial Proposal. </t>
  </si>
  <si>
    <t>NTIA Broadband Equity, Access, and Deployment</t>
  </si>
  <si>
    <t>BEAD funding allocation </t>
  </si>
  <si>
    <t xml:space="preserve">USDA ReConnect Program Total </t>
  </si>
  <si>
    <t>Grant and loan funds awarded FY 2022 and 2023 to four broadband providers that will connect rural residents, farmers, anchor institutions, and business owners to high-speed internet through fiber-to-the-premises facilities in multiple rural counties. </t>
  </si>
  <si>
    <t>Calaveras Telephone Company</t>
  </si>
  <si>
    <t>Grant and loan funds awarded FY 2022 and 2023 to Six projects that will connect rural residents, farmers, anchor institutions, and business owners to high-speed internet through fiber-to-the-premises facilities in multiple rural counties. </t>
  </si>
  <si>
    <t>The Ponderosa Telephone Co.</t>
  </si>
  <si>
    <t>Cal-Ore Telephone Company</t>
  </si>
  <si>
    <t>Fort Mojave Telecommunications, Inc.</t>
  </si>
  <si>
    <t>Grant and loan funds awarded FY 2022 and 2023 to five projects that will connect rural residents, farmers, anchor institutions, and business owners to high-speed internet through fiber-to-the-premises facilities in multiple rural counties. </t>
  </si>
  <si>
    <t>The Volcano Telephone Company 1</t>
  </si>
  <si>
    <t>RDOF(State Total)</t>
  </si>
  <si>
    <t> Reverse auction that provided support to connect rural homes and small businesses to high-speed broadband networks.</t>
  </si>
  <si>
    <t>Anza Electric Cooperative, Inc. - CA - Gigabit</t>
  </si>
  <si>
    <t>Citizens Telecommunications Company of California - CA - Gigabit</t>
  </si>
  <si>
    <t>Cox California Telcom, LLC - CA - Gigabit</t>
  </si>
  <si>
    <t>Hankins Information Technology - CA - Gigabit</t>
  </si>
  <si>
    <t>Hunter Communications &amp; Technologies LLC - CA - Gigabit</t>
  </si>
  <si>
    <t>Time Warner Cable Information Services (California - CA - Gigabit</t>
  </si>
  <si>
    <t>California State Open Access Middle Mile Program</t>
  </si>
  <si>
    <t>Design, build, maintain and operate an essential open-access statewide middle-mile network, which will be overseen by the California Department of Technology (CDT).</t>
  </si>
  <si>
    <t>Name</t>
  </si>
  <si>
    <t>Tribal Broadband Connectivity Program</t>
  </si>
  <si>
    <t>Grants to tribal governments to be used for broadband deployment on tribal lands, as well as for telehealth, distance learning, broadband affordability, and digital inclusion.</t>
  </si>
  <si>
    <t>IIJA</t>
  </si>
  <si>
    <t>NTIA Enabling Middle Mile Broadband Infrastructure Program</t>
  </si>
  <si>
    <t>A  program to expand middle mile infrastructure, to reduce the cost of connecting unserved and underserved areas. Middle mile infrastructure broadly refers to the mid-section of Internet infrastructure that carries large amounts of data at high speeds over long distances. This program will also increase the resilience of Internet infrastructure.</t>
  </si>
  <si>
    <t>$1,338,807, 909 of the almost $2 billion is available for granting during the current budget cycle</t>
  </si>
  <si>
    <t>$32,769,000 for FY 23/24</t>
  </si>
  <si>
    <t>CPUC CASF Rural and Urban Regional Broadband Consortia Grant Account***</t>
  </si>
  <si>
    <t xml:space="preserve">Grants to support eligible consortia to facilitate deployment of broadband services in regional and local communities including technical support for applicants to State programs in project development and application processes. In January 2023, the CPUC distributed $10.333 million to 15 regional consortia for work over the next three to five years. </t>
  </si>
  <si>
    <t>$1,830,000 for FY 23/24 (to support remaining unrepresented regional consortia)</t>
  </si>
  <si>
    <t>NTIA Broadband Equity, Access, and Deployment--Initial Planning Funding</t>
  </si>
  <si>
    <t>The NTIA issued funds to the CPUC on 12/01/22 under the Initial Planning Funding phase of the BEAD Program (BEAD-IPF). This award is for personnel resources at CPUC to build the capacity of Commission staff assigned to BEAD planning duties. Additionally, the funding will be used by the CPUC to retain contractors to assist in writing the BEAD Five-Year Action Plan, and the first elements of the BEAD Initial Proposal.</t>
  </si>
  <si>
    <t>$1,709,979 total funds obligated and expended as of August 25, 2023</t>
  </si>
  <si>
    <t>NTIA Connecting Minority Communities Pilot Program****</t>
  </si>
  <si>
    <t>N/A</t>
  </si>
  <si>
    <t>NTIA Tribal Broadband Connectivity Program****</t>
  </si>
  <si>
    <t xml:space="preserve">34 grants to support federally recognized Tribal governments bringing high-speed internet to Tribal lands in California </t>
  </si>
  <si>
    <t>NTIA Enabling Middle Mile Broadband Infrastructure Grant Program****</t>
  </si>
  <si>
    <t xml:space="preserve">Grant funding to the California Department of Technology to support additional miles of fiber for the statewide open access middle mile network, bringing the state project closer to unserved locations and anchor institutions </t>
  </si>
  <si>
    <t>Digital Divide Account (funded by a percentage of fees collected from the lease of certain state-owned property to wireless telecommunications service providers for wireless telecommunications facilities, pursuant to Govt. Code Section 14666.8)</t>
  </si>
  <si>
    <t>Program to Historically Black Colleges and Universities (HBCUs), Tribal Colleges and Universities (TCUs) and Minority-Serving Institutions (MSIs) for the purchase of broadband internet access service and eligible equipment or to hire and train information technology personnel. Nine grants awarded to California colleges and institutions that serve minority and Tribal communities to support broadband access and digital equity for students and the surrounding communities.</t>
  </si>
  <si>
    <t>Post award phase</t>
  </si>
  <si>
    <t>US DOC</t>
  </si>
  <si>
    <t>high-cost USF</t>
  </si>
  <si>
    <t>General Fund</t>
  </si>
  <si>
    <t>CPUC 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</si>
</sst>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7" x14ac:knownFonts="1">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3" fillId="0" borderId="2" xfId="0" applyFont="1" applyBorder="1" applyAlignment="1">
      <alignment wrapText="1"/>
    </xf>
    <xf numFmtId="0" fontId="5" fillId="0" borderId="0" xfId="0" applyFont="1" applyAlignment="1">
      <alignment wrapText="1"/>
    </xf>
    <xf numFmtId="0" fontId="4" fillId="2" borderId="1" xfId="0" applyFont="1" applyFill="1" applyBorder="1" applyAlignment="1">
      <alignment wrapText="1"/>
    </xf>
    <xf numFmtId="0" fontId="2" fillId="0" borderId="0" xfId="0" applyFont="1" applyAlignment="1">
      <alignment wrapText="1"/>
    </xf>
    <xf numFmtId="6"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8" fontId="1" fillId="0" borderId="0" xfId="0" applyNumberFormat="1" applyFont="1" applyAlignment="1">
      <alignment horizontal="center" vertical="center" wrapText="1"/>
    </xf>
    <xf numFmtId="0" fontId="0" fillId="0" borderId="0" xfId="0" applyAlignment="1">
      <alignment wrapText="1"/>
    </xf>
    <xf numFmtId="0" fontId="4" fillId="2" borderId="1" xfId="0" applyFont="1" applyFill="1" applyBorder="1" applyAlignment="1">
      <alignment horizontal="center" wrapText="1"/>
    </xf>
    <xf numFmtId="0" fontId="3" fillId="0" borderId="0" xfId="0" applyFont="1" applyAlignment="1">
      <alignment wrapText="1"/>
    </xf>
    <xf numFmtId="8" fontId="1" fillId="0" borderId="0" xfId="0" applyNumberFormat="1" applyFont="1" applyAlignment="1">
      <alignment horizontal="center" wrapText="1"/>
    </xf>
    <xf numFmtId="0" fontId="2" fillId="0" borderId="0" xfId="0" applyFont="1" applyAlignment="1">
      <alignment horizontal="center" wrapText="1"/>
    </xf>
    <xf numFmtId="6" fontId="2" fillId="0" borderId="0" xfId="0" applyNumberFormat="1" applyFont="1" applyAlignment="1">
      <alignment horizontal="center" vertical="center" wrapText="1"/>
    </xf>
    <xf numFmtId="0" fontId="6" fillId="0" borderId="0" xfId="0" applyFont="1" applyAlignment="1">
      <alignment wrapText="1"/>
    </xf>
    <xf numFmtId="0" fontId="4" fillId="0" borderId="0" xfId="0" applyFont="1" applyAlignment="1">
      <alignment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43A3A-DB30-479A-91F4-7F035D3D874C}">
  <dimension ref="A1:G33"/>
  <sheetViews>
    <sheetView tabSelected="1" zoomScale="149" zoomScaleNormal="145" workbookViewId="0">
      <pane ySplit="1" topLeftCell="A25" activePane="bottomLeft" state="frozen"/>
      <selection pane="bottomLeft" activeCell="D23" sqref="D23"/>
    </sheetView>
  </sheetViews>
  <sheetFormatPr defaultColWidth="8.77734375" defaultRowHeight="14.4" x14ac:dyDescent="0.3"/>
  <cols>
    <col min="1" max="1" width="24.77734375" style="4" customWidth="1"/>
    <col min="2" max="2" width="35.77734375" style="4" bestFit="1" customWidth="1"/>
    <col min="3" max="3" width="51.33203125" style="4" customWidth="1"/>
    <col min="4" max="4" width="41.109375" style="4" customWidth="1"/>
    <col min="5" max="5" width="32.109375" style="4" bestFit="1" customWidth="1"/>
    <col min="6" max="6" width="43.33203125" style="13" customWidth="1"/>
    <col min="7" max="7" width="32.77734375" style="4" bestFit="1" customWidth="1"/>
    <col min="8" max="16384" width="8.77734375" style="4"/>
  </cols>
  <sheetData>
    <row r="1" spans="1:7" ht="15" thickBot="1" x14ac:dyDescent="0.35">
      <c r="A1" s="3" t="s">
        <v>0</v>
      </c>
      <c r="B1" s="3" t="s">
        <v>51</v>
      </c>
      <c r="C1" s="3" t="s">
        <v>1</v>
      </c>
      <c r="D1" s="3" t="s">
        <v>2</v>
      </c>
      <c r="E1" s="3" t="s">
        <v>3</v>
      </c>
      <c r="F1" s="10" t="s">
        <v>4</v>
      </c>
      <c r="G1" s="7"/>
    </row>
    <row r="2" spans="1:7" ht="58.2" thickTop="1" x14ac:dyDescent="0.3">
      <c r="A2" s="9" t="s">
        <v>76</v>
      </c>
      <c r="B2" s="2" t="s">
        <v>5</v>
      </c>
      <c r="C2" s="7" t="s">
        <v>6</v>
      </c>
      <c r="D2" s="11" t="s">
        <v>7</v>
      </c>
      <c r="E2" s="5">
        <v>0</v>
      </c>
      <c r="F2" s="5" t="s">
        <v>57</v>
      </c>
      <c r="G2" s="6"/>
    </row>
    <row r="3" spans="1:7" ht="57.6" x14ac:dyDescent="0.3">
      <c r="A3" s="9" t="s">
        <v>76</v>
      </c>
      <c r="B3" s="7" t="s">
        <v>8</v>
      </c>
      <c r="C3" s="7" t="s">
        <v>9</v>
      </c>
      <c r="D3" s="8" t="s">
        <v>10</v>
      </c>
      <c r="E3" s="5">
        <v>0</v>
      </c>
      <c r="F3" s="5" t="s">
        <v>10</v>
      </c>
      <c r="G3" s="6"/>
    </row>
    <row r="4" spans="1:7" ht="28.8" x14ac:dyDescent="0.3">
      <c r="A4" s="9" t="s">
        <v>77</v>
      </c>
      <c r="B4" s="7" t="s">
        <v>11</v>
      </c>
      <c r="C4" s="7" t="s">
        <v>12</v>
      </c>
      <c r="D4" s="8" t="s">
        <v>58</v>
      </c>
      <c r="E4" s="5">
        <v>0</v>
      </c>
      <c r="F4" s="8">
        <v>32769000</v>
      </c>
      <c r="G4" s="7"/>
    </row>
    <row r="5" spans="1:7" ht="43.2" x14ac:dyDescent="0.3">
      <c r="A5" s="9" t="s">
        <v>77</v>
      </c>
      <c r="B5" s="7" t="s">
        <v>13</v>
      </c>
      <c r="C5" s="7" t="s">
        <v>14</v>
      </c>
      <c r="D5" s="8">
        <v>688000</v>
      </c>
      <c r="E5" s="8" t="s">
        <v>15</v>
      </c>
      <c r="F5" s="8">
        <v>688000</v>
      </c>
      <c r="G5" s="7"/>
    </row>
    <row r="6" spans="1:7" ht="86.4" x14ac:dyDescent="0.3">
      <c r="A6" s="9" t="s">
        <v>77</v>
      </c>
      <c r="B6" s="7" t="s">
        <v>16</v>
      </c>
      <c r="C6" s="7" t="s">
        <v>17</v>
      </c>
      <c r="D6" s="8">
        <v>15000000</v>
      </c>
      <c r="E6" s="5">
        <v>0</v>
      </c>
      <c r="F6" s="8">
        <f t="shared" ref="F6:F7" si="0">D6-E6</f>
        <v>15000000</v>
      </c>
      <c r="G6" s="7"/>
    </row>
    <row r="7" spans="1:7" ht="57.6" x14ac:dyDescent="0.3">
      <c r="A7" s="9" t="s">
        <v>77</v>
      </c>
      <c r="B7" s="7" t="s">
        <v>18</v>
      </c>
      <c r="C7" s="7" t="s">
        <v>19</v>
      </c>
      <c r="D7" s="8">
        <v>20024000</v>
      </c>
      <c r="E7" s="8">
        <v>0</v>
      </c>
      <c r="F7" s="8">
        <f t="shared" si="0"/>
        <v>20024000</v>
      </c>
      <c r="G7" s="7"/>
    </row>
    <row r="8" spans="1:7" ht="57.6" x14ac:dyDescent="0.3">
      <c r="A8" s="9" t="s">
        <v>77</v>
      </c>
      <c r="B8" s="7" t="s">
        <v>20</v>
      </c>
      <c r="C8" s="7" t="s">
        <v>21</v>
      </c>
      <c r="D8" s="8">
        <v>2300000</v>
      </c>
      <c r="E8" s="8" t="s">
        <v>15</v>
      </c>
      <c r="F8" s="8">
        <v>2300000</v>
      </c>
      <c r="G8" s="7"/>
    </row>
    <row r="9" spans="1:7" ht="144" x14ac:dyDescent="0.3">
      <c r="A9" s="9" t="s">
        <v>71</v>
      </c>
      <c r="B9" s="7" t="s">
        <v>22</v>
      </c>
      <c r="C9" s="7" t="s">
        <v>23</v>
      </c>
      <c r="D9" s="8">
        <v>1200000</v>
      </c>
      <c r="E9" s="8" t="s">
        <v>24</v>
      </c>
      <c r="F9" s="8">
        <v>200530</v>
      </c>
      <c r="G9" s="7"/>
    </row>
    <row r="10" spans="1:7" ht="57.6" x14ac:dyDescent="0.3">
      <c r="A10" s="9" t="s">
        <v>76</v>
      </c>
      <c r="B10" s="7" t="s">
        <v>25</v>
      </c>
      <c r="C10" s="7" t="s">
        <v>26</v>
      </c>
      <c r="D10" s="8">
        <v>50000000</v>
      </c>
      <c r="E10" s="5" t="s">
        <v>27</v>
      </c>
      <c r="F10" s="8">
        <v>0</v>
      </c>
      <c r="G10" s="7"/>
    </row>
    <row r="11" spans="1:7" ht="115.2" hidden="1" x14ac:dyDescent="0.3">
      <c r="B11" s="7" t="s">
        <v>28</v>
      </c>
      <c r="C11" s="7" t="s">
        <v>29</v>
      </c>
      <c r="D11" s="8">
        <v>4996502</v>
      </c>
      <c r="E11" s="5">
        <v>978000</v>
      </c>
      <c r="F11" s="8">
        <f>D11-E11</f>
        <v>4018502</v>
      </c>
      <c r="G11" s="7"/>
    </row>
    <row r="12" spans="1:7" ht="57.6" x14ac:dyDescent="0.3">
      <c r="A12" s="9" t="s">
        <v>54</v>
      </c>
      <c r="B12" s="7" t="s">
        <v>52</v>
      </c>
      <c r="C12" s="7" t="s">
        <v>53</v>
      </c>
      <c r="D12" s="8">
        <v>3000000000</v>
      </c>
      <c r="E12" s="5">
        <v>1865354444.5699999</v>
      </c>
      <c r="F12" s="8"/>
      <c r="G12" s="7"/>
    </row>
    <row r="13" spans="1:7" ht="129.6" x14ac:dyDescent="0.3">
      <c r="A13" s="9" t="s">
        <v>74</v>
      </c>
      <c r="B13" s="9" t="s">
        <v>65</v>
      </c>
      <c r="C13" s="9" t="s">
        <v>72</v>
      </c>
      <c r="D13" s="8">
        <v>26410328</v>
      </c>
      <c r="E13" s="5" t="s">
        <v>73</v>
      </c>
      <c r="F13" s="8" t="s">
        <v>66</v>
      </c>
      <c r="G13" s="7"/>
    </row>
    <row r="14" spans="1:7" ht="86.4" x14ac:dyDescent="0.3">
      <c r="A14" s="9" t="s">
        <v>54</v>
      </c>
      <c r="B14" s="7" t="s">
        <v>55</v>
      </c>
      <c r="C14" s="9" t="s">
        <v>56</v>
      </c>
      <c r="D14" s="8">
        <v>1000000</v>
      </c>
      <c r="E14" s="5"/>
      <c r="F14" s="8"/>
      <c r="G14" s="7"/>
    </row>
    <row r="15" spans="1:7" ht="43.2" x14ac:dyDescent="0.3">
      <c r="A15" s="9" t="s">
        <v>76</v>
      </c>
      <c r="B15" s="9" t="s">
        <v>49</v>
      </c>
      <c r="C15" s="7" t="s">
        <v>50</v>
      </c>
      <c r="D15" s="8">
        <v>3250000000</v>
      </c>
      <c r="E15" s="5"/>
      <c r="F15" s="8"/>
      <c r="G15" s="7"/>
    </row>
    <row r="16" spans="1:7" ht="28.8" x14ac:dyDescent="0.3">
      <c r="A16" s="9" t="s">
        <v>54</v>
      </c>
      <c r="B16" s="7" t="s">
        <v>30</v>
      </c>
      <c r="C16" s="7" t="s">
        <v>31</v>
      </c>
      <c r="D16" s="8">
        <v>1864136508.9300001</v>
      </c>
      <c r="E16" s="5">
        <v>0</v>
      </c>
      <c r="F16" s="8">
        <f>D16-E16</f>
        <v>1864136508.9300001</v>
      </c>
      <c r="G16" s="7"/>
    </row>
    <row r="17" spans="1:7" ht="72" x14ac:dyDescent="0.3">
      <c r="A17" s="9" t="s">
        <v>54</v>
      </c>
      <c r="B17" s="15" t="s">
        <v>32</v>
      </c>
      <c r="C17" s="2" t="s">
        <v>33</v>
      </c>
      <c r="D17" s="8">
        <f>SUM(D18:D22)</f>
        <v>148645533</v>
      </c>
      <c r="E17" s="5">
        <v>0</v>
      </c>
      <c r="F17" s="12">
        <f>SUM(D17-E17)</f>
        <v>148645533</v>
      </c>
      <c r="G17" s="7"/>
    </row>
    <row r="18" spans="1:7" ht="72" x14ac:dyDescent="0.3">
      <c r="A18" s="9" t="s">
        <v>54</v>
      </c>
      <c r="B18" s="2" t="s">
        <v>34</v>
      </c>
      <c r="C18" s="2" t="s">
        <v>35</v>
      </c>
      <c r="D18" s="8">
        <v>15277786</v>
      </c>
      <c r="E18" s="5">
        <v>0</v>
      </c>
      <c r="F18" s="12">
        <f>SUM(D18-E18)</f>
        <v>15277786</v>
      </c>
      <c r="G18" s="7"/>
    </row>
    <row r="19" spans="1:7" ht="72" x14ac:dyDescent="0.3">
      <c r="A19" s="9" t="s">
        <v>54</v>
      </c>
      <c r="B19" s="2" t="s">
        <v>36</v>
      </c>
      <c r="C19" s="2" t="s">
        <v>35</v>
      </c>
      <c r="D19" s="8">
        <v>55486742</v>
      </c>
      <c r="E19" s="5">
        <v>0</v>
      </c>
      <c r="F19" s="12">
        <f>SUM(D19-E19)</f>
        <v>55486742</v>
      </c>
      <c r="G19" s="7"/>
    </row>
    <row r="20" spans="1:7" ht="72" x14ac:dyDescent="0.3">
      <c r="A20" s="9" t="s">
        <v>54</v>
      </c>
      <c r="B20" s="2" t="s">
        <v>37</v>
      </c>
      <c r="C20" s="2" t="s">
        <v>35</v>
      </c>
      <c r="D20" s="8">
        <v>42620515</v>
      </c>
      <c r="E20" s="5">
        <v>0</v>
      </c>
      <c r="F20" s="12">
        <v>42620515</v>
      </c>
      <c r="G20" s="7"/>
    </row>
    <row r="21" spans="1:7" ht="72" x14ac:dyDescent="0.3">
      <c r="A21" s="9" t="s">
        <v>54</v>
      </c>
      <c r="B21" s="2" t="s">
        <v>38</v>
      </c>
      <c r="C21" s="2" t="s">
        <v>39</v>
      </c>
      <c r="D21" s="8">
        <v>7009160</v>
      </c>
      <c r="E21" s="5">
        <v>0</v>
      </c>
      <c r="F21" s="12">
        <f t="shared" ref="F21:F29" si="1">SUM(D21-E21)</f>
        <v>7009160</v>
      </c>
      <c r="G21" s="7"/>
    </row>
    <row r="22" spans="1:7" ht="72" x14ac:dyDescent="0.3">
      <c r="A22" s="9" t="s">
        <v>54</v>
      </c>
      <c r="B22" s="2" t="s">
        <v>40</v>
      </c>
      <c r="C22" s="2" t="s">
        <v>35</v>
      </c>
      <c r="D22" s="8">
        <v>28251330</v>
      </c>
      <c r="E22" s="5">
        <v>0</v>
      </c>
      <c r="F22" s="12">
        <f t="shared" si="1"/>
        <v>28251330</v>
      </c>
      <c r="G22" s="7"/>
    </row>
    <row r="23" spans="1:7" ht="43.2" x14ac:dyDescent="0.3">
      <c r="A23" s="9" t="s">
        <v>75</v>
      </c>
      <c r="B23" s="16" t="s">
        <v>41</v>
      </c>
      <c r="C23" s="1" t="s">
        <v>42</v>
      </c>
      <c r="D23" s="8">
        <v>43806331</v>
      </c>
      <c r="E23" s="5">
        <v>0</v>
      </c>
      <c r="F23" s="12">
        <f t="shared" si="1"/>
        <v>43806331</v>
      </c>
      <c r="G23" s="7"/>
    </row>
    <row r="24" spans="1:7" ht="43.2" x14ac:dyDescent="0.3">
      <c r="A24" s="9" t="s">
        <v>75</v>
      </c>
      <c r="B24" s="7" t="s">
        <v>43</v>
      </c>
      <c r="C24" s="1" t="s">
        <v>42</v>
      </c>
      <c r="D24" s="8">
        <v>819773</v>
      </c>
      <c r="E24" s="5">
        <v>0</v>
      </c>
      <c r="F24" s="12">
        <f t="shared" si="1"/>
        <v>819773</v>
      </c>
      <c r="G24" s="7"/>
    </row>
    <row r="25" spans="1:7" ht="43.2" x14ac:dyDescent="0.3">
      <c r="A25" s="9" t="s">
        <v>75</v>
      </c>
      <c r="B25" s="7" t="s">
        <v>44</v>
      </c>
      <c r="C25" s="1" t="s">
        <v>42</v>
      </c>
      <c r="D25" s="8">
        <v>33343793</v>
      </c>
      <c r="E25" s="5">
        <v>0</v>
      </c>
      <c r="F25" s="12">
        <f t="shared" si="1"/>
        <v>33343793</v>
      </c>
      <c r="G25" s="7"/>
    </row>
    <row r="26" spans="1:7" ht="43.2" x14ac:dyDescent="0.3">
      <c r="A26" s="9" t="s">
        <v>75</v>
      </c>
      <c r="B26" s="7" t="s">
        <v>45</v>
      </c>
      <c r="C26" s="1" t="s">
        <v>42</v>
      </c>
      <c r="D26" s="8">
        <v>1904010</v>
      </c>
      <c r="E26" s="5">
        <v>0</v>
      </c>
      <c r="F26" s="12">
        <f t="shared" si="1"/>
        <v>1904010</v>
      </c>
      <c r="G26" s="7"/>
    </row>
    <row r="27" spans="1:7" ht="43.2" x14ac:dyDescent="0.3">
      <c r="A27" s="9" t="s">
        <v>75</v>
      </c>
      <c r="B27" s="7" t="s">
        <v>46</v>
      </c>
      <c r="C27" s="1" t="s">
        <v>42</v>
      </c>
      <c r="D27" s="8">
        <v>2171844</v>
      </c>
      <c r="E27" s="5">
        <v>0</v>
      </c>
      <c r="F27" s="12">
        <f t="shared" si="1"/>
        <v>2171844</v>
      </c>
      <c r="G27" s="7"/>
    </row>
    <row r="28" spans="1:7" ht="43.2" x14ac:dyDescent="0.3">
      <c r="A28" s="9" t="s">
        <v>75</v>
      </c>
      <c r="B28" s="7" t="s">
        <v>47</v>
      </c>
      <c r="C28" s="1" t="s">
        <v>42</v>
      </c>
      <c r="D28" s="8">
        <v>5475648</v>
      </c>
      <c r="E28" s="5">
        <v>0</v>
      </c>
      <c r="F28" s="12">
        <f t="shared" si="1"/>
        <v>5475648</v>
      </c>
      <c r="G28" s="7"/>
    </row>
    <row r="29" spans="1:7" ht="43.2" x14ac:dyDescent="0.3">
      <c r="A29" s="9" t="s">
        <v>75</v>
      </c>
      <c r="B29" s="7" t="s">
        <v>48</v>
      </c>
      <c r="C29" s="1" t="s">
        <v>42</v>
      </c>
      <c r="D29" s="8">
        <v>91263</v>
      </c>
      <c r="E29" s="5">
        <v>0</v>
      </c>
      <c r="F29" s="12">
        <f t="shared" si="1"/>
        <v>91263</v>
      </c>
      <c r="G29" s="7"/>
    </row>
    <row r="30" spans="1:7" ht="86.4" x14ac:dyDescent="0.3">
      <c r="A30" s="9" t="s">
        <v>77</v>
      </c>
      <c r="B30" s="9" t="s">
        <v>59</v>
      </c>
      <c r="C30" s="9" t="s">
        <v>60</v>
      </c>
      <c r="D30" s="17" t="s">
        <v>61</v>
      </c>
      <c r="E30" s="17" t="s">
        <v>15</v>
      </c>
      <c r="F30" s="14">
        <v>1830000</v>
      </c>
    </row>
    <row r="31" spans="1:7" ht="115.2" x14ac:dyDescent="0.3">
      <c r="A31" s="9" t="s">
        <v>54</v>
      </c>
      <c r="B31" s="9" t="s">
        <v>62</v>
      </c>
      <c r="C31" s="9" t="s">
        <v>63</v>
      </c>
      <c r="D31" s="14">
        <v>4996502</v>
      </c>
      <c r="E31" s="17" t="s">
        <v>64</v>
      </c>
      <c r="F31" s="14">
        <v>3286523</v>
      </c>
    </row>
    <row r="32" spans="1:7" ht="28.8" x14ac:dyDescent="0.3">
      <c r="A32" s="9" t="s">
        <v>54</v>
      </c>
      <c r="B32" s="9" t="s">
        <v>67</v>
      </c>
      <c r="C32" s="9" t="s">
        <v>68</v>
      </c>
      <c r="D32" s="14">
        <v>162526229</v>
      </c>
      <c r="E32" s="17" t="s">
        <v>66</v>
      </c>
      <c r="F32" s="17" t="s">
        <v>66</v>
      </c>
    </row>
    <row r="33" spans="1:6" ht="57.6" x14ac:dyDescent="0.3">
      <c r="A33" s="9" t="s">
        <v>54</v>
      </c>
      <c r="B33" s="9" t="s">
        <v>69</v>
      </c>
      <c r="C33" s="9" t="s">
        <v>70</v>
      </c>
      <c r="D33" s="14">
        <v>73000000</v>
      </c>
      <c r="E33" s="17" t="s">
        <v>66</v>
      </c>
      <c r="F33" s="17" t="s">
        <v>66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7c0e9e2-db86-4813-ad0c-b927f8c7be1a">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1BB74D5BDA2D47B681CE3EC1342E1D" ma:contentTypeVersion="5" ma:contentTypeDescription="Create a new document." ma:contentTypeScope="" ma:versionID="943a551d6df580731fe1584297185dd8">
  <xsd:schema xmlns:xsd="http://www.w3.org/2001/XMLSchema" xmlns:xs="http://www.w3.org/2001/XMLSchema" xmlns:p="http://schemas.microsoft.com/office/2006/metadata/properties" xmlns:ns2="f566a949-424e-4a35-8e5c-f13c5e73e50f" xmlns:ns3="17c0e9e2-db86-4813-ad0c-b927f8c7be1a" targetNamespace="http://schemas.microsoft.com/office/2006/metadata/properties" ma:root="true" ma:fieldsID="34db4608fb27105781644e29f692b518" ns2:_="" ns3:_="">
    <xsd:import namespace="f566a949-424e-4a35-8e5c-f13c5e73e50f"/>
    <xsd:import namespace="17c0e9e2-db86-4813-ad0c-b927f8c7be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66a949-424e-4a35-8e5c-f13c5e73e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0e9e2-db86-4813-ad0c-b927f8c7be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D0D2A7-208C-494C-B7DC-9663629C591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f566a949-424e-4a35-8e5c-f13c5e73e50f"/>
    <ds:schemaRef ds:uri="http://schemas.microsoft.com/office/infopath/2007/PartnerControls"/>
    <ds:schemaRef ds:uri="17c0e9e2-db86-4813-ad0c-b927f8c7be1a"/>
    <ds:schemaRef ds:uri="http://www.w3.org/XML/1998/namespace"/>
  </ds:schemaRefs>
</ds:datastoreItem>
</file>

<file path=customXml/itemProps2.xml><?xml version="1.0" encoding="utf-8"?>
<ds:datastoreItem xmlns:ds="http://schemas.openxmlformats.org/officeDocument/2006/customXml" ds:itemID="{6E72012C-91AF-4276-812B-54A91119A092}">
  <ds:schemaRefs>
    <ds:schemaRef ds:uri="http://schemas.microsoft.com/sharepoint/v3/contenttype/forms"/>
  </ds:schemaRefs>
</ds:datastoreItem>
</file>

<file path=customXml/itemProps3.xml><?xml version="1.0" encoding="utf-8"?>
<ds:datastoreItem xmlns:ds="http://schemas.openxmlformats.org/officeDocument/2006/customXml" ds:itemID="{5BEC5527-8CC4-4355-8803-E6920CDB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66a949-424e-4a35-8e5c-f13c5e73e50f"/>
    <ds:schemaRef ds:uri="17c0e9e2-db86-4813-ad0c-b927f8c7b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Broadband Funding - California</vt:lpstr>
      <vt:lpstr>'Broadband Funding - California'!_ftn2</vt:lpstr>
      <vt:lpstr>'Broadband Funding - California'!_ftn3</vt:lpstr>
      <vt:lpstr>'Broadband Funding - California'!_ftnref1</vt:lpstr>
      <vt:lpstr>'Broadband Funding - California'!_ftnref2</vt:lpstr>
      <vt:lpstr>'Broadband Funding - California'!_ftnref3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2023-04-25T19:30:43Z</dcterms:created>
  <dcterms:modified xsi:type="dcterms:W3CDTF">2023-11-01T19:09:22Z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0x010100DE1BB74D5BDA2D47B681CE3EC1342E1D</vt:lpwstr>
  </property>
  <property fmtid="{D5CDD505-2E9C-101B-9397-08002B2CF9AE}" pid="3" name="MediaServiceImageTags">
    <vt:lpwstr/>
  </property>
  <property fmtid="{D5CDD505-2E9C-101B-9397-08002B2CF9AE}" pid="4" name="Order">
    <vt:r8>929600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