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puc-my.sharepoint.com/personal/michael_mullaney_cpuc_ca_gov/Documents/Documents/0 - 2021 Legislation/"/>
    </mc:Choice>
  </mc:AlternateContent>
  <xr:revisionPtr revIDLastSave="0" documentId="8_{32A4E262-421E-4A5E-A675-B7072FDDA5E9}" xr6:coauthVersionLast="46" xr6:coauthVersionMax="46" xr10:uidLastSave="{00000000-0000-0000-0000-000000000000}"/>
  <bookViews>
    <workbookView xWindow="24375" yWindow="3990" windowWidth="8130" windowHeight="6000" tabRatio="593" xr2:uid="{73C1357F-84FF-4122-9AF8-BCC20D44341E}"/>
  </bookViews>
  <sheets>
    <sheet name="Summary - All CDPs" sheetId="6" r:id="rId1"/>
    <sheet name="All CDPs" sheetId="1" r:id="rId2"/>
    <sheet name="UnDesignated and Unincorporated" sheetId="7" r:id="rId3"/>
  </sheets>
  <definedNames>
    <definedName name="_xlnm._FilterDatabase" localSheetId="1" hidden="1">'All CDPs'!$A$1:$J$1512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6" l="1"/>
  <c r="C5" i="6"/>
  <c r="C4" i="6"/>
  <c r="E9" i="6"/>
  <c r="E8" i="6"/>
  <c r="E7" i="6"/>
  <c r="E6" i="6"/>
  <c r="E5" i="6"/>
  <c r="E4" i="6"/>
  <c r="D9" i="6"/>
  <c r="D8" i="6"/>
  <c r="D7" i="6"/>
  <c r="D6" i="6"/>
  <c r="D5" i="6"/>
  <c r="D4" i="6"/>
  <c r="D3" i="6"/>
  <c r="E3" i="6"/>
  <c r="C9" i="6"/>
  <c r="C8" i="6"/>
  <c r="C7" i="6"/>
  <c r="C6" i="6"/>
</calcChain>
</file>

<file path=xl/sharedStrings.xml><?xml version="1.0" encoding="utf-8"?>
<sst xmlns="http://schemas.openxmlformats.org/spreadsheetml/2006/main" count="3170" uniqueCount="1536">
  <si>
    <t>County</t>
  </si>
  <si>
    <t>CDP</t>
  </si>
  <si>
    <t>No. of  Community Anchor Institutions</t>
  </si>
  <si>
    <t>Unserved HH (%)</t>
  </si>
  <si>
    <t>Unserved HH</t>
  </si>
  <si>
    <t>Served HH (%)</t>
  </si>
  <si>
    <t>Served HH</t>
  </si>
  <si>
    <t>Total HH</t>
  </si>
  <si>
    <t>MHI</t>
  </si>
  <si>
    <t>Area (Sqmi)</t>
  </si>
  <si>
    <t>Alameda</t>
  </si>
  <si>
    <t>Newark</t>
  </si>
  <si>
    <t>Piedmont</t>
  </si>
  <si>
    <t>Fairview</t>
  </si>
  <si>
    <t>Cherryland</t>
  </si>
  <si>
    <t>Sunol</t>
  </si>
  <si>
    <t>Emeryville</t>
  </si>
  <si>
    <t>San Lorenzo</t>
  </si>
  <si>
    <t>San Leandro</t>
  </si>
  <si>
    <t>Ashland</t>
  </si>
  <si>
    <t>Castro Valley</t>
  </si>
  <si>
    <t>Livermore</t>
  </si>
  <si>
    <t>Union City</t>
  </si>
  <si>
    <t>Pleasanton</t>
  </si>
  <si>
    <t>Dublin</t>
  </si>
  <si>
    <t>Berkeley</t>
  </si>
  <si>
    <t>Albany</t>
  </si>
  <si>
    <t>Hayward</t>
  </si>
  <si>
    <t>Fremont</t>
  </si>
  <si>
    <t>Oakland</t>
  </si>
  <si>
    <t>Alpine</t>
  </si>
  <si>
    <t>Alpine Village</t>
  </si>
  <si>
    <t>Bear Valley</t>
  </si>
  <si>
    <t>Kirkwood</t>
  </si>
  <si>
    <t>Markleeville</t>
  </si>
  <si>
    <t>Mesa Vista</t>
  </si>
  <si>
    <t>Amador</t>
  </si>
  <si>
    <t>Amador City</t>
  </si>
  <si>
    <t>Sutter Creek</t>
  </si>
  <si>
    <t>Fiddletown</t>
  </si>
  <si>
    <t>Martell</t>
  </si>
  <si>
    <t>Volcano</t>
  </si>
  <si>
    <t>Plymouth</t>
  </si>
  <si>
    <t>Drytown</t>
  </si>
  <si>
    <t>Jackson</t>
  </si>
  <si>
    <t>Buena Vista</t>
  </si>
  <si>
    <t>River Pines</t>
  </si>
  <si>
    <t>Camanche Village</t>
  </si>
  <si>
    <t>Pioneer</t>
  </si>
  <si>
    <t>Camanche North Shore</t>
  </si>
  <si>
    <t>Red Corral</t>
  </si>
  <si>
    <t>Pine Grove</t>
  </si>
  <si>
    <t>Buckhorn</t>
  </si>
  <si>
    <t>Ione</t>
  </si>
  <si>
    <t>Butte</t>
  </si>
  <si>
    <t>Kelly Ridge</t>
  </si>
  <si>
    <t>Cherokee</t>
  </si>
  <si>
    <t>Robinson Mill</t>
  </si>
  <si>
    <t>Gridley</t>
  </si>
  <si>
    <t>Biggs</t>
  </si>
  <si>
    <t>Butte Meadows</t>
  </si>
  <si>
    <t>South Oroville</t>
  </si>
  <si>
    <t>Forbestown</t>
  </si>
  <si>
    <t>Clipper Mills</t>
  </si>
  <si>
    <t>Rackerby</t>
  </si>
  <si>
    <t>Nord</t>
  </si>
  <si>
    <t>Bangor</t>
  </si>
  <si>
    <t>Stirling City</t>
  </si>
  <si>
    <t>Yankee Hill</t>
  </si>
  <si>
    <t>Honcut</t>
  </si>
  <si>
    <t>Thermalito</t>
  </si>
  <si>
    <t>Richvale</t>
  </si>
  <si>
    <t>Oroville</t>
  </si>
  <si>
    <t>Concow</t>
  </si>
  <si>
    <t>Oroville East</t>
  </si>
  <si>
    <t>Butte Valley</t>
  </si>
  <si>
    <t>Paradise</t>
  </si>
  <si>
    <t>Chico</t>
  </si>
  <si>
    <t>Forest Ranch</t>
  </si>
  <si>
    <t>Cohasset</t>
  </si>
  <si>
    <t>Butte Creek Canyon</t>
  </si>
  <si>
    <t>Berry Creek</t>
  </si>
  <si>
    <t>Magalia</t>
  </si>
  <si>
    <t>Durham</t>
  </si>
  <si>
    <t>Palermo</t>
  </si>
  <si>
    <t>Calaveras</t>
  </si>
  <si>
    <t>Dorrington</t>
  </si>
  <si>
    <t>Mokelumne Hill</t>
  </si>
  <si>
    <t>San Andreas</t>
  </si>
  <si>
    <t>Forest Meadows</t>
  </si>
  <si>
    <t>Avery</t>
  </si>
  <si>
    <t>Rancho Calaveras</t>
  </si>
  <si>
    <t>Wallace</t>
  </si>
  <si>
    <t>Arnold</t>
  </si>
  <si>
    <t>Vallecito</t>
  </si>
  <si>
    <t>Rail Road Flat</t>
  </si>
  <si>
    <t>Valley Springs</t>
  </si>
  <si>
    <t>West Point</t>
  </si>
  <si>
    <t>Angels</t>
  </si>
  <si>
    <t>Mountain Ranch</t>
  </si>
  <si>
    <t>Murphys</t>
  </si>
  <si>
    <t>Copperopolis</t>
  </si>
  <si>
    <t>Colusa</t>
  </si>
  <si>
    <t>Stonyford</t>
  </si>
  <si>
    <t>Lodoga</t>
  </si>
  <si>
    <t>College City</t>
  </si>
  <si>
    <t>Grimes</t>
  </si>
  <si>
    <t>Princeton</t>
  </si>
  <si>
    <t>Maxwell</t>
  </si>
  <si>
    <t>Arbuckle</t>
  </si>
  <si>
    <t>Williams</t>
  </si>
  <si>
    <t>Contra Costa</t>
  </si>
  <si>
    <t>Acalanes Ridge</t>
  </si>
  <si>
    <t>Alhambra Valley</t>
  </si>
  <si>
    <t>Bayview</t>
  </si>
  <si>
    <t>Camino Tassajara</t>
  </si>
  <si>
    <t>Castle Hill</t>
  </si>
  <si>
    <t>Contra Costa Centre</t>
  </si>
  <si>
    <t>Diablo</t>
  </si>
  <si>
    <t>East Richmond Heights</t>
  </si>
  <si>
    <t>Norris Canyon</t>
  </si>
  <si>
    <t>North Gate</t>
  </si>
  <si>
    <t>Pinole</t>
  </si>
  <si>
    <t>Port Costa</t>
  </si>
  <si>
    <t>Reliez Valley</t>
  </si>
  <si>
    <t>Rollingwood</t>
  </si>
  <si>
    <t>San Miguel</t>
  </si>
  <si>
    <t>San Pablo</t>
  </si>
  <si>
    <t>Saranap</t>
  </si>
  <si>
    <t>Shell Ridge</t>
  </si>
  <si>
    <t>Tara Hills</t>
  </si>
  <si>
    <t>Clayton</t>
  </si>
  <si>
    <t>Moraga</t>
  </si>
  <si>
    <t>Blackhawk</t>
  </si>
  <si>
    <t>El Sobrante</t>
  </si>
  <si>
    <t>Mountain View</t>
  </si>
  <si>
    <t>El Cerrito</t>
  </si>
  <si>
    <t>Lafayette</t>
  </si>
  <si>
    <t>Vine Hill</t>
  </si>
  <si>
    <t>Crockett</t>
  </si>
  <si>
    <t>Orinda</t>
  </si>
  <si>
    <t>Kensington</t>
  </si>
  <si>
    <t>Alamo</t>
  </si>
  <si>
    <t>Rodeo</t>
  </si>
  <si>
    <t>Pacheco</t>
  </si>
  <si>
    <t>Danville</t>
  </si>
  <si>
    <t>Clyde</t>
  </si>
  <si>
    <t>Montalvin Manor</t>
  </si>
  <si>
    <t>Discovery Bay</t>
  </si>
  <si>
    <t>North Richmond</t>
  </si>
  <si>
    <t>Knightsen</t>
  </si>
  <si>
    <t>Oakley</t>
  </si>
  <si>
    <t>Byron</t>
  </si>
  <si>
    <t>Pleasant Hill</t>
  </si>
  <si>
    <t>Bethel Island</t>
  </si>
  <si>
    <t>Bay Point</t>
  </si>
  <si>
    <t>Brentwood</t>
  </si>
  <si>
    <t>Hercules</t>
  </si>
  <si>
    <t>Martinez</t>
  </si>
  <si>
    <t>Walnut Creek</t>
  </si>
  <si>
    <t>Richmond</t>
  </si>
  <si>
    <t>San Ramon</t>
  </si>
  <si>
    <t>Antioch</t>
  </si>
  <si>
    <t>Pittsburg</t>
  </si>
  <si>
    <t>Concord</t>
  </si>
  <si>
    <t>Del Norte</t>
  </si>
  <si>
    <t>Bertsch-Oceanview</t>
  </si>
  <si>
    <t>Crescent City</t>
  </si>
  <si>
    <t>Hiouchi</t>
  </si>
  <si>
    <t>Gasquet</t>
  </si>
  <si>
    <t>Smith River</t>
  </si>
  <si>
    <t>Klamath</t>
  </si>
  <si>
    <t>El Dorado</t>
  </si>
  <si>
    <t>Camino</t>
  </si>
  <si>
    <t>Cold Springs</t>
  </si>
  <si>
    <t>Pollock Pines</t>
  </si>
  <si>
    <t>Shingle Springs</t>
  </si>
  <si>
    <t>Coloma</t>
  </si>
  <si>
    <t>Tahoma</t>
  </si>
  <si>
    <t>South Lake Tahoe</t>
  </si>
  <si>
    <t>Cameron Park</t>
  </si>
  <si>
    <t>Placerville</t>
  </si>
  <si>
    <t>Georgetown</t>
  </si>
  <si>
    <t>El Dorado Hills</t>
  </si>
  <si>
    <t>Grizzly Flats</t>
  </si>
  <si>
    <t>Diamond Springs</t>
  </si>
  <si>
    <t>Auburn Lake Trails</t>
  </si>
  <si>
    <t>Fresno</t>
  </si>
  <si>
    <t>Calwa</t>
  </si>
  <si>
    <t>Fort Washington</t>
  </si>
  <si>
    <t>Friant</t>
  </si>
  <si>
    <t>Malaga</t>
  </si>
  <si>
    <t>Mayfair</t>
  </si>
  <si>
    <t>Old Fig Garden</t>
  </si>
  <si>
    <t>Sunnyside</t>
  </si>
  <si>
    <t>Tarpey Village</t>
  </si>
  <si>
    <t>Del Rey</t>
  </si>
  <si>
    <t>San Joaquin</t>
  </si>
  <si>
    <t>Lanare</t>
  </si>
  <si>
    <t>Reedley</t>
  </si>
  <si>
    <t>Kingsburg</t>
  </si>
  <si>
    <t>Mendota</t>
  </si>
  <si>
    <t>Kerman</t>
  </si>
  <si>
    <t>Three Rocks</t>
  </si>
  <si>
    <t>Big Creek</t>
  </si>
  <si>
    <t>Riverdale</t>
  </si>
  <si>
    <t>Parlier</t>
  </si>
  <si>
    <t>Bowles</t>
  </si>
  <si>
    <t>Fowler</t>
  </si>
  <si>
    <t>Laton</t>
  </si>
  <si>
    <t>Monmouth</t>
  </si>
  <si>
    <t>Sanger</t>
  </si>
  <si>
    <t>Cantua Creek</t>
  </si>
  <si>
    <t>Firebaugh</t>
  </si>
  <si>
    <t>Raisin City</t>
  </si>
  <si>
    <t>Tranquillity</t>
  </si>
  <si>
    <t>Centerville</t>
  </si>
  <si>
    <t>Selma</t>
  </si>
  <si>
    <t>Shaver Lake</t>
  </si>
  <si>
    <t>West Park</t>
  </si>
  <si>
    <t>Minkler</t>
  </si>
  <si>
    <t>Auberry</t>
  </si>
  <si>
    <t>Biola</t>
  </si>
  <si>
    <t>Clovis</t>
  </si>
  <si>
    <t>Orange Cove</t>
  </si>
  <si>
    <t>Easton</t>
  </si>
  <si>
    <t>Squaw Valley</t>
  </si>
  <si>
    <t>Caruthers</t>
  </si>
  <si>
    <t>Huron</t>
  </si>
  <si>
    <t>Coalinga</t>
  </si>
  <si>
    <t>Glenn</t>
  </si>
  <si>
    <t>Hamilton City</t>
  </si>
  <si>
    <t>Elk Creek</t>
  </si>
  <si>
    <t>Orland</t>
  </si>
  <si>
    <t>Artois</t>
  </si>
  <si>
    <t>Willows</t>
  </si>
  <si>
    <t>Humboldt</t>
  </si>
  <si>
    <t>Redway</t>
  </si>
  <si>
    <t>Big Lagoon</t>
  </si>
  <si>
    <t>Cutten</t>
  </si>
  <si>
    <t>Samoa</t>
  </si>
  <si>
    <t>Trinidad</t>
  </si>
  <si>
    <t>Manila</t>
  </si>
  <si>
    <t>Ferndale</t>
  </si>
  <si>
    <t>Fields Landing</t>
  </si>
  <si>
    <t>Myrtletown</t>
  </si>
  <si>
    <t>Westhaven-Moonstone</t>
  </si>
  <si>
    <t>Alderpoint</t>
  </si>
  <si>
    <t>Redcrest</t>
  </si>
  <si>
    <t>Loleta</t>
  </si>
  <si>
    <t>Phillipsville</t>
  </si>
  <si>
    <t>Pine Hills</t>
  </si>
  <si>
    <t>Humboldt Hill</t>
  </si>
  <si>
    <t>Benbow</t>
  </si>
  <si>
    <t>Myers Flat</t>
  </si>
  <si>
    <t>Garberville</t>
  </si>
  <si>
    <t>Hydesville</t>
  </si>
  <si>
    <t>Blue Lake</t>
  </si>
  <si>
    <t>Rio Dell</t>
  </si>
  <si>
    <t>Indianola</t>
  </si>
  <si>
    <t>Orick</t>
  </si>
  <si>
    <t>Weott</t>
  </si>
  <si>
    <t>Fortuna</t>
  </si>
  <si>
    <t>Fieldbrook</t>
  </si>
  <si>
    <t>Miranda</t>
  </si>
  <si>
    <t>Scotia</t>
  </si>
  <si>
    <t>McKinleyville</t>
  </si>
  <si>
    <t>Arcata</t>
  </si>
  <si>
    <t>Shelter Cove</t>
  </si>
  <si>
    <t>Eureka</t>
  </si>
  <si>
    <t>Willow Creek</t>
  </si>
  <si>
    <t>Imperial</t>
  </si>
  <si>
    <t>Heber</t>
  </si>
  <si>
    <t>Seeley</t>
  </si>
  <si>
    <t>Winterhaven</t>
  </si>
  <si>
    <t>Westmorland</t>
  </si>
  <si>
    <t>Brawley</t>
  </si>
  <si>
    <t>Holtville</t>
  </si>
  <si>
    <t>Calexico</t>
  </si>
  <si>
    <t>Palo Verde</t>
  </si>
  <si>
    <t>Salton Sea Beach</t>
  </si>
  <si>
    <t>El Centro</t>
  </si>
  <si>
    <t>Bombay Beach</t>
  </si>
  <si>
    <t>Ocotillo</t>
  </si>
  <si>
    <t>Desert Shores</t>
  </si>
  <si>
    <t>Niland</t>
  </si>
  <si>
    <t>Salton City</t>
  </si>
  <si>
    <t>Calipatria</t>
  </si>
  <si>
    <t>Inyo</t>
  </si>
  <si>
    <t>Homewood Canyon</t>
  </si>
  <si>
    <t>Valley Wells</t>
  </si>
  <si>
    <t>Mesa</t>
  </si>
  <si>
    <t>Pearsonville</t>
  </si>
  <si>
    <t>Trona</t>
  </si>
  <si>
    <t>Furnace Creek</t>
  </si>
  <si>
    <t>West Bishop</t>
  </si>
  <si>
    <t>Shoshone</t>
  </si>
  <si>
    <t>Round Valley</t>
  </si>
  <si>
    <t>Wilkerson</t>
  </si>
  <si>
    <t>Darwin</t>
  </si>
  <si>
    <t>Dixon Lane-Meadow Creek</t>
  </si>
  <si>
    <t>Lone Pine</t>
  </si>
  <si>
    <t>Cartago</t>
  </si>
  <si>
    <t>Keeler</t>
  </si>
  <si>
    <t>Tecopa</t>
  </si>
  <si>
    <t>Olancha</t>
  </si>
  <si>
    <t>Bishop</t>
  </si>
  <si>
    <t>Big Pine</t>
  </si>
  <si>
    <t>Independence</t>
  </si>
  <si>
    <t>Kern</t>
  </si>
  <si>
    <t>Ford City</t>
  </si>
  <si>
    <t>Fuller Acres</t>
  </si>
  <si>
    <t>Greenacres</t>
  </si>
  <si>
    <t>Randsburg</t>
  </si>
  <si>
    <t>Taft Heights</t>
  </si>
  <si>
    <t>Weedpatch</t>
  </si>
  <si>
    <t>South Taft</t>
  </si>
  <si>
    <t>Squirrel Mountain Valley</t>
  </si>
  <si>
    <t>Stallion Springs</t>
  </si>
  <si>
    <t>Dustin Acres</t>
  </si>
  <si>
    <t>Buttonwillow</t>
  </si>
  <si>
    <t>Valley Acres</t>
  </si>
  <si>
    <t>McFarland</t>
  </si>
  <si>
    <t>Bodfish</t>
  </si>
  <si>
    <t>Boron</t>
  </si>
  <si>
    <t>Tupman</t>
  </si>
  <si>
    <t>Taft</t>
  </si>
  <si>
    <t>Shafter</t>
  </si>
  <si>
    <t>Johannesburg</t>
  </si>
  <si>
    <t>Maricopa</t>
  </si>
  <si>
    <t>Fellows</t>
  </si>
  <si>
    <t>Mountain Mesa</t>
  </si>
  <si>
    <t>Lamont</t>
  </si>
  <si>
    <t>Mettler</t>
  </si>
  <si>
    <t>North Edwards</t>
  </si>
  <si>
    <t>McKittrick</t>
  </si>
  <si>
    <t>Kernville</t>
  </si>
  <si>
    <t>Onyx</t>
  </si>
  <si>
    <t>China Lake Acres</t>
  </si>
  <si>
    <t>Golden Hills</t>
  </si>
  <si>
    <t>Wofford Heights</t>
  </si>
  <si>
    <t>Derby Acres</t>
  </si>
  <si>
    <t>Bear Valley Springs</t>
  </si>
  <si>
    <t>Arvin</t>
  </si>
  <si>
    <t>Oildale</t>
  </si>
  <si>
    <t>Keene</t>
  </si>
  <si>
    <t>Lake of the Woods</t>
  </si>
  <si>
    <t>Greenfield</t>
  </si>
  <si>
    <t>Tehachapi</t>
  </si>
  <si>
    <t>Pine Mountain Club</t>
  </si>
  <si>
    <t>Inyokern</t>
  </si>
  <si>
    <t>Edwards AFB</t>
  </si>
  <si>
    <t>Wasco</t>
  </si>
  <si>
    <t>Lake Isabella</t>
  </si>
  <si>
    <t>Weldon</t>
  </si>
  <si>
    <t>Delano</t>
  </si>
  <si>
    <t>Rosedale</t>
  </si>
  <si>
    <t>Mojave</t>
  </si>
  <si>
    <t>California City</t>
  </si>
  <si>
    <t>Lebec</t>
  </si>
  <si>
    <t>Ridgecrest</t>
  </si>
  <si>
    <t>Lost Hills</t>
  </si>
  <si>
    <t>Frazier Park</t>
  </si>
  <si>
    <t>Bakersfield</t>
  </si>
  <si>
    <t>Rosamond</t>
  </si>
  <si>
    <t>Kings</t>
  </si>
  <si>
    <t>Grangeville</t>
  </si>
  <si>
    <t>Hardwick</t>
  </si>
  <si>
    <t>Home Garden</t>
  </si>
  <si>
    <t>Lemoore Station</t>
  </si>
  <si>
    <t>Stratford</t>
  </si>
  <si>
    <t>Corcoran</t>
  </si>
  <si>
    <t>Armona</t>
  </si>
  <si>
    <t>Kettleman City</t>
  </si>
  <si>
    <t>Avenal</t>
  </si>
  <si>
    <t>Lemoore</t>
  </si>
  <si>
    <t>Hanford</t>
  </si>
  <si>
    <t>Lake</t>
  </si>
  <si>
    <t>Clearlake Riviera</t>
  </si>
  <si>
    <t>Soda Bay</t>
  </si>
  <si>
    <t>Lower Lake</t>
  </si>
  <si>
    <t>Upper Lake</t>
  </si>
  <si>
    <t>Hidden Valley Lake</t>
  </si>
  <si>
    <t>Nice</t>
  </si>
  <si>
    <t>Clearlake Oaks</t>
  </si>
  <si>
    <t>Cobb</t>
  </si>
  <si>
    <t>Middletown</t>
  </si>
  <si>
    <t>Lakeport</t>
  </si>
  <si>
    <t>Lucerne</t>
  </si>
  <si>
    <t>North Lakeport</t>
  </si>
  <si>
    <t>Kelseyville</t>
  </si>
  <si>
    <t>Spring Valley</t>
  </si>
  <si>
    <t>Clearlake</t>
  </si>
  <si>
    <t>Lassen</t>
  </si>
  <si>
    <t>Milford</t>
  </si>
  <si>
    <t>Nubieber</t>
  </si>
  <si>
    <t>Janesville</t>
  </si>
  <si>
    <t>Clear Creek</t>
  </si>
  <si>
    <t>Bieber</t>
  </si>
  <si>
    <t>Johnstonville</t>
  </si>
  <si>
    <t>Litchfield</t>
  </si>
  <si>
    <t>Spaulding</t>
  </si>
  <si>
    <t>Herlong</t>
  </si>
  <si>
    <t>Doyle</t>
  </si>
  <si>
    <t>Susanville</t>
  </si>
  <si>
    <t>Westwood</t>
  </si>
  <si>
    <t>Patton Village</t>
  </si>
  <si>
    <t>Los Angeles</t>
  </si>
  <si>
    <t>Citrus</t>
  </si>
  <si>
    <t>Desert View Highlands</t>
  </si>
  <si>
    <t>East San Gabriel</t>
  </si>
  <si>
    <t>Hidden Hills</t>
  </si>
  <si>
    <t>Mayflower Village</t>
  </si>
  <si>
    <t>North El Monte</t>
  </si>
  <si>
    <t>Rose Hills</t>
  </si>
  <si>
    <t>Sierra Madre</t>
  </si>
  <si>
    <t>Signal Hill</t>
  </si>
  <si>
    <t>South El Monte</t>
  </si>
  <si>
    <t>West Hollywood</t>
  </si>
  <si>
    <t>West Puente Valley</t>
  </si>
  <si>
    <t>Cerritos</t>
  </si>
  <si>
    <t>La Crescenta-Montrose</t>
  </si>
  <si>
    <t>Lennox</t>
  </si>
  <si>
    <t>San Pasqual</t>
  </si>
  <si>
    <t>West Athens</t>
  </si>
  <si>
    <t>Artesia</t>
  </si>
  <si>
    <t>El Segundo</t>
  </si>
  <si>
    <t>Rolling Hills</t>
  </si>
  <si>
    <t>Irwindale</t>
  </si>
  <si>
    <t>Walnut Park</t>
  </si>
  <si>
    <t>Elizabeth Lake</t>
  </si>
  <si>
    <t>Lawndale</t>
  </si>
  <si>
    <t>Redondo Beach</t>
  </si>
  <si>
    <t>Hermosa Beach</t>
  </si>
  <si>
    <t>East Pasadena</t>
  </si>
  <si>
    <t>South San Gabriel</t>
  </si>
  <si>
    <t>La Habra Heights</t>
  </si>
  <si>
    <t>Altadena</t>
  </si>
  <si>
    <t>San Marino</t>
  </si>
  <si>
    <t>Commerce</t>
  </si>
  <si>
    <t>Green Valley</t>
  </si>
  <si>
    <t>Manhattan Beach</t>
  </si>
  <si>
    <t>San Gabriel</t>
  </si>
  <si>
    <t>South Monrovia Island</t>
  </si>
  <si>
    <t>Bradbury</t>
  </si>
  <si>
    <t>Walnut</t>
  </si>
  <si>
    <t>Industry</t>
  </si>
  <si>
    <t>Florence-Graham</t>
  </si>
  <si>
    <t>Lake Los Angeles</t>
  </si>
  <si>
    <t>East Rancho Dominguez</t>
  </si>
  <si>
    <t>Westmont</t>
  </si>
  <si>
    <t>View Park-Windsor Hills</t>
  </si>
  <si>
    <t>Monterey Park</t>
  </si>
  <si>
    <t>Temple City</t>
  </si>
  <si>
    <t>Lakewood</t>
  </si>
  <si>
    <t>Castaic</t>
  </si>
  <si>
    <t>Willowbrook</t>
  </si>
  <si>
    <t>Monrovia</t>
  </si>
  <si>
    <t>Littlerock</t>
  </si>
  <si>
    <t>Cudahy</t>
  </si>
  <si>
    <t>Vincent</t>
  </si>
  <si>
    <t>Palos Verdes Estates</t>
  </si>
  <si>
    <t>Leona Valley</t>
  </si>
  <si>
    <t>Claremont</t>
  </si>
  <si>
    <t>Santa Fe Springs</t>
  </si>
  <si>
    <t>Valinda</t>
  </si>
  <si>
    <t>Alhambra</t>
  </si>
  <si>
    <t>Avocado Heights</t>
  </si>
  <si>
    <t>South Pasadena</t>
  </si>
  <si>
    <t>Vernon</t>
  </si>
  <si>
    <t>Stevenson Ranch</t>
  </si>
  <si>
    <t>La Cañada Flintridge</t>
  </si>
  <si>
    <t>Hawthorne</t>
  </si>
  <si>
    <t>Bell Gardens</t>
  </si>
  <si>
    <t>Agoura Hills</t>
  </si>
  <si>
    <t>Lomita</t>
  </si>
  <si>
    <t>Sun Village</t>
  </si>
  <si>
    <t>Hawaiian Gardens</t>
  </si>
  <si>
    <t>Pasadena</t>
  </si>
  <si>
    <t>West Rancho Dominguez</t>
  </si>
  <si>
    <t>Rosemead</t>
  </si>
  <si>
    <t>Lynwood</t>
  </si>
  <si>
    <t>San Fernando</t>
  </si>
  <si>
    <t>Alondra Park</t>
  </si>
  <si>
    <t>La Puente</t>
  </si>
  <si>
    <t>Ladera Heights</t>
  </si>
  <si>
    <t>Hasley Canyon</t>
  </si>
  <si>
    <t>Whittier</t>
  </si>
  <si>
    <t>Baldwin Park</t>
  </si>
  <si>
    <t>Huntington Park</t>
  </si>
  <si>
    <t>Maywood</t>
  </si>
  <si>
    <t>East Los Angeles</t>
  </si>
  <si>
    <t>Lake Hughes</t>
  </si>
  <si>
    <t>Compton</t>
  </si>
  <si>
    <t>South Whittier</t>
  </si>
  <si>
    <t>Westlake Village</t>
  </si>
  <si>
    <t>Agua Dulce</t>
  </si>
  <si>
    <t>Val Verde</t>
  </si>
  <si>
    <t>Charter Oak</t>
  </si>
  <si>
    <t>Quartz Hill</t>
  </si>
  <si>
    <t>La Mirada</t>
  </si>
  <si>
    <t>West Whittier-Los Nietos</t>
  </si>
  <si>
    <t>Beverly Hills</t>
  </si>
  <si>
    <t>Bell</t>
  </si>
  <si>
    <t>South Gate</t>
  </si>
  <si>
    <t>Rancho Palos Verdes</t>
  </si>
  <si>
    <t>Hacienda Heights</t>
  </si>
  <si>
    <t>Topanga</t>
  </si>
  <si>
    <t>Malibu</t>
  </si>
  <si>
    <t>East La Mirada</t>
  </si>
  <si>
    <t>Del Aire</t>
  </si>
  <si>
    <t>Glendale</t>
  </si>
  <si>
    <t>Pico Rivera</t>
  </si>
  <si>
    <t>Calabasas</t>
  </si>
  <si>
    <t>Norwalk</t>
  </si>
  <si>
    <t>Bellflower</t>
  </si>
  <si>
    <t>Arcadia</t>
  </si>
  <si>
    <t>Santa Monica</t>
  </si>
  <si>
    <t>Marina del Rey</t>
  </si>
  <si>
    <t>South San Jose Hills</t>
  </si>
  <si>
    <t>Culver City</t>
  </si>
  <si>
    <t>El Monte</t>
  </si>
  <si>
    <t>Burbank</t>
  </si>
  <si>
    <t>Duarte</t>
  </si>
  <si>
    <t>West Carson</t>
  </si>
  <si>
    <t>Gardena</t>
  </si>
  <si>
    <t>Inglewood</t>
  </si>
  <si>
    <t>Montebello</t>
  </si>
  <si>
    <t>Covina</t>
  </si>
  <si>
    <t>Glendora</t>
  </si>
  <si>
    <t>Diamond Bar</t>
  </si>
  <si>
    <t>Rowland Heights</t>
  </si>
  <si>
    <t>Paramount</t>
  </si>
  <si>
    <t>Acton</t>
  </si>
  <si>
    <t>Pomona</t>
  </si>
  <si>
    <t>Azusa</t>
  </si>
  <si>
    <t>Downey</t>
  </si>
  <si>
    <t>San Dimas</t>
  </si>
  <si>
    <t>La Verne</t>
  </si>
  <si>
    <t>Avalon</t>
  </si>
  <si>
    <t>West Covina</t>
  </si>
  <si>
    <t>Palmdale</t>
  </si>
  <si>
    <t>Long Beach</t>
  </si>
  <si>
    <t>Carson</t>
  </si>
  <si>
    <t>Torrance</t>
  </si>
  <si>
    <t>Lancaster</t>
  </si>
  <si>
    <t>Santa Clarita</t>
  </si>
  <si>
    <t>Madera</t>
  </si>
  <si>
    <t>Bonadelle Ranchos-Madera Ranchos</t>
  </si>
  <si>
    <t>Parksdale</t>
  </si>
  <si>
    <t>Parkwood</t>
  </si>
  <si>
    <t>Yosemite Lakes</t>
  </si>
  <si>
    <t>La Vina</t>
  </si>
  <si>
    <t>Chowchilla</t>
  </si>
  <si>
    <t>Madera Acres</t>
  </si>
  <si>
    <t>Bass Lake</t>
  </si>
  <si>
    <t>Nipinnawasee</t>
  </si>
  <si>
    <t>Ahwahnee</t>
  </si>
  <si>
    <t>Oakhurst</t>
  </si>
  <si>
    <t>Coarsegold</t>
  </si>
  <si>
    <t>Fairmead</t>
  </si>
  <si>
    <t>Marin</t>
  </si>
  <si>
    <t>Alto</t>
  </si>
  <si>
    <t>Belvedere</t>
  </si>
  <si>
    <t>Black Point-Green Point</t>
  </si>
  <si>
    <t>Marin City</t>
  </si>
  <si>
    <t>Nicasio</t>
  </si>
  <si>
    <t>Ross</t>
  </si>
  <si>
    <t>San Geronimo</t>
  </si>
  <si>
    <t>Sleepy Hollow</t>
  </si>
  <si>
    <t>Tamalpais-Homestead Valley</t>
  </si>
  <si>
    <t>Woodacre</t>
  </si>
  <si>
    <t>Larkspur</t>
  </si>
  <si>
    <t>Santa Venetia</t>
  </si>
  <si>
    <t>Corte Madera</t>
  </si>
  <si>
    <t>San Anselmo</t>
  </si>
  <si>
    <t>Mill Valley</t>
  </si>
  <si>
    <t>Tiburon</t>
  </si>
  <si>
    <t>Lagunitas-Forest Knolls</t>
  </si>
  <si>
    <t>Fairfax</t>
  </si>
  <si>
    <t>Dillon Beach</t>
  </si>
  <si>
    <t>Kentfield</t>
  </si>
  <si>
    <t>Sausalito</t>
  </si>
  <si>
    <t>Tomales</t>
  </si>
  <si>
    <t>Strawberry</t>
  </si>
  <si>
    <t>Lucas Valley-Marinwood</t>
  </si>
  <si>
    <t>Stinson Beach</t>
  </si>
  <si>
    <t>San Rafael</t>
  </si>
  <si>
    <t>Novato</t>
  </si>
  <si>
    <t>Point Reyes Station</t>
  </si>
  <si>
    <t>Bolinas</t>
  </si>
  <si>
    <t>Inverness</t>
  </si>
  <si>
    <t>Mariposa</t>
  </si>
  <si>
    <t>Buck Meadows</t>
  </si>
  <si>
    <t>Coultervillle</t>
  </si>
  <si>
    <t>Hornitos</t>
  </si>
  <si>
    <t>Fish Camp</t>
  </si>
  <si>
    <t>Lake Don Pedro</t>
  </si>
  <si>
    <t>Wawona</t>
  </si>
  <si>
    <t>Yosemite Valley</t>
  </si>
  <si>
    <t>Catheys Valley</t>
  </si>
  <si>
    <t>Greeley Hill</t>
  </si>
  <si>
    <t>El Portal</t>
  </si>
  <si>
    <t>Bootjack</t>
  </si>
  <si>
    <t>Midpines</t>
  </si>
  <si>
    <t>Mendocino</t>
  </si>
  <si>
    <t>Albion</t>
  </si>
  <si>
    <t>Comptche</t>
  </si>
  <si>
    <t>Little River</t>
  </si>
  <si>
    <t>Point Arena</t>
  </si>
  <si>
    <t>Manchester</t>
  </si>
  <si>
    <t>Philo</t>
  </si>
  <si>
    <t>Talmage</t>
  </si>
  <si>
    <t>Anchor Bay</t>
  </si>
  <si>
    <t>Caspar</t>
  </si>
  <si>
    <t>Leggett</t>
  </si>
  <si>
    <t>Calpella</t>
  </si>
  <si>
    <t>Cleone</t>
  </si>
  <si>
    <t>Redwood Valley</t>
  </si>
  <si>
    <t>Brooktrails</t>
  </si>
  <si>
    <t>Fort Bragg</t>
  </si>
  <si>
    <t>Potter Valley</t>
  </si>
  <si>
    <t>Ukiah</t>
  </si>
  <si>
    <t>Hopland</t>
  </si>
  <si>
    <t>Willits</t>
  </si>
  <si>
    <t>Boonville</t>
  </si>
  <si>
    <t>Covelo</t>
  </si>
  <si>
    <t>Laytonville</t>
  </si>
  <si>
    <t>Merced</t>
  </si>
  <si>
    <t>University of California Merced</t>
  </si>
  <si>
    <t>Tuttle</t>
  </si>
  <si>
    <t>Livingston</t>
  </si>
  <si>
    <t>Hilmar-Irwin</t>
  </si>
  <si>
    <t>Dos Palos</t>
  </si>
  <si>
    <t>McSwain</t>
  </si>
  <si>
    <t>Delhi</t>
  </si>
  <si>
    <t>El Nido</t>
  </si>
  <si>
    <t>Dos Palos Y</t>
  </si>
  <si>
    <t>Stevinson</t>
  </si>
  <si>
    <t>Volta</t>
  </si>
  <si>
    <t>Santa Nella</t>
  </si>
  <si>
    <t>Winton</t>
  </si>
  <si>
    <t>Cressey</t>
  </si>
  <si>
    <t>Franklin</t>
  </si>
  <si>
    <t>Snelling</t>
  </si>
  <si>
    <t>Los Banos</t>
  </si>
  <si>
    <t>Ballico</t>
  </si>
  <si>
    <t>Atwater</t>
  </si>
  <si>
    <t>South Dos Palos</t>
  </si>
  <si>
    <t>Le Grand</t>
  </si>
  <si>
    <t>Planada</t>
  </si>
  <si>
    <t>Gustine</t>
  </si>
  <si>
    <t>Modoc</t>
  </si>
  <si>
    <t>Eagleville</t>
  </si>
  <si>
    <t>Lake City</t>
  </si>
  <si>
    <t>Likely</t>
  </si>
  <si>
    <t>Lookout</t>
  </si>
  <si>
    <t>Daphnedale Park</t>
  </si>
  <si>
    <t>Canby</t>
  </si>
  <si>
    <t>Fort Bidwell</t>
  </si>
  <si>
    <t>New Pine Creek</t>
  </si>
  <si>
    <t>Adin</t>
  </si>
  <si>
    <t>Cedarville</t>
  </si>
  <si>
    <t>Newell</t>
  </si>
  <si>
    <t>California Pines</t>
  </si>
  <si>
    <t>Alturas</t>
  </si>
  <si>
    <t>Mono</t>
  </si>
  <si>
    <t>Aspen Springs</t>
  </si>
  <si>
    <t>Mono City</t>
  </si>
  <si>
    <t>Sunny Slopes</t>
  </si>
  <si>
    <t>McGee Creek</t>
  </si>
  <si>
    <t>Topaz</t>
  </si>
  <si>
    <t>Swall Meadows</t>
  </si>
  <si>
    <t>Chalfant</t>
  </si>
  <si>
    <t>June Lake</t>
  </si>
  <si>
    <t>Coleville</t>
  </si>
  <si>
    <t>Benton</t>
  </si>
  <si>
    <t>Lee Vining</t>
  </si>
  <si>
    <t>Crowley Lake</t>
  </si>
  <si>
    <t>Bridgeport</t>
  </si>
  <si>
    <t>Walker</t>
  </si>
  <si>
    <t>Mammoth Lakes</t>
  </si>
  <si>
    <t>Monterey</t>
  </si>
  <si>
    <t>Aromas</t>
  </si>
  <si>
    <t>Boronda</t>
  </si>
  <si>
    <t>Del Rey Oaks</t>
  </si>
  <si>
    <t>Las Lomas</t>
  </si>
  <si>
    <t>Pajaro</t>
  </si>
  <si>
    <t>Spreckels</t>
  </si>
  <si>
    <t>Del Monte Forest</t>
  </si>
  <si>
    <t>Sand City</t>
  </si>
  <si>
    <t>Carmel Valley Village</t>
  </si>
  <si>
    <t>Elkhorn</t>
  </si>
  <si>
    <t>Bradley</t>
  </si>
  <si>
    <t>Moss Landing</t>
  </si>
  <si>
    <t>Gonzales</t>
  </si>
  <si>
    <t>Pine Canyon</t>
  </si>
  <si>
    <t>Chualar</t>
  </si>
  <si>
    <t>Castroville</t>
  </si>
  <si>
    <t>Pacific Grove</t>
  </si>
  <si>
    <t>San Lucas</t>
  </si>
  <si>
    <t>Lockwood</t>
  </si>
  <si>
    <t>Marina</t>
  </si>
  <si>
    <t>San Ardo</t>
  </si>
  <si>
    <t>Soledad</t>
  </si>
  <si>
    <t>Seaside</t>
  </si>
  <si>
    <t>Prunedale</t>
  </si>
  <si>
    <t>Carmel-by-the-Sea</t>
  </si>
  <si>
    <t>King City</t>
  </si>
  <si>
    <t>Salinas</t>
  </si>
  <si>
    <t>Napa</t>
  </si>
  <si>
    <t>Deer Park</t>
  </si>
  <si>
    <t>Oakville</t>
  </si>
  <si>
    <t>St. Helena</t>
  </si>
  <si>
    <t>Silverado Resort</t>
  </si>
  <si>
    <t>Angwin</t>
  </si>
  <si>
    <t>Rutherford</t>
  </si>
  <si>
    <t>Moskowite Corner</t>
  </si>
  <si>
    <t>Calistoga</t>
  </si>
  <si>
    <t>Yountville</t>
  </si>
  <si>
    <t>American Canyon</t>
  </si>
  <si>
    <t>Nevada</t>
  </si>
  <si>
    <t>Penn Valley</t>
  </si>
  <si>
    <t>Rough and Ready</t>
  </si>
  <si>
    <t>Lake of the Pines</t>
  </si>
  <si>
    <t>Lake Wildwood</t>
  </si>
  <si>
    <t>Soda Springs</t>
  </si>
  <si>
    <t>Nevada City</t>
  </si>
  <si>
    <t>North San Juan</t>
  </si>
  <si>
    <t>Floriston</t>
  </si>
  <si>
    <t>Washington</t>
  </si>
  <si>
    <t>Kingvale</t>
  </si>
  <si>
    <t>Alta Sierra</t>
  </si>
  <si>
    <t>Grass Valley</t>
  </si>
  <si>
    <t>Truckee</t>
  </si>
  <si>
    <t>Orange</t>
  </si>
  <si>
    <t>Rossmoor</t>
  </si>
  <si>
    <t>Los Alamitos</t>
  </si>
  <si>
    <t>Las Flores</t>
  </si>
  <si>
    <t>La Palma</t>
  </si>
  <si>
    <t>Sunset Beach</t>
  </si>
  <si>
    <t>Coto de Caza</t>
  </si>
  <si>
    <t>North Tustin</t>
  </si>
  <si>
    <t>Midway City</t>
  </si>
  <si>
    <t>Seal Beach</t>
  </si>
  <si>
    <t>Laguna Beach</t>
  </si>
  <si>
    <t>Fountain Valley</t>
  </si>
  <si>
    <t>Cypress</t>
  </si>
  <si>
    <t>Buena Park</t>
  </si>
  <si>
    <t>Laguna Hills</t>
  </si>
  <si>
    <t>La Habra</t>
  </si>
  <si>
    <t>Dana Point</t>
  </si>
  <si>
    <t>San Clemente</t>
  </si>
  <si>
    <t>Newport Beach</t>
  </si>
  <si>
    <t>Yorba Linda</t>
  </si>
  <si>
    <t>Laguna Niguel</t>
  </si>
  <si>
    <t>Ladera Ranch</t>
  </si>
  <si>
    <t>Placentia</t>
  </si>
  <si>
    <t>Stanton</t>
  </si>
  <si>
    <t>Mission Viejo</t>
  </si>
  <si>
    <t>Brea</t>
  </si>
  <si>
    <t>San Juan Capistrano</t>
  </si>
  <si>
    <t>Tustin</t>
  </si>
  <si>
    <t>Rancho Santa Margarita</t>
  </si>
  <si>
    <t>Garden Grove</t>
  </si>
  <si>
    <t>Fullerton</t>
  </si>
  <si>
    <t>Costa Mesa</t>
  </si>
  <si>
    <t>Westminster</t>
  </si>
  <si>
    <t>Lake Forest</t>
  </si>
  <si>
    <t>Huntington Beach</t>
  </si>
  <si>
    <t>Anaheim</t>
  </si>
  <si>
    <t>Santa Ana</t>
  </si>
  <si>
    <t>Aliso Viejo</t>
  </si>
  <si>
    <t>Laguna Woods</t>
  </si>
  <si>
    <t>Irvine</t>
  </si>
  <si>
    <t>Placer</t>
  </si>
  <si>
    <t>Carnelian Bay</t>
  </si>
  <si>
    <t>Kings Beach</t>
  </si>
  <si>
    <t>Dollar Point</t>
  </si>
  <si>
    <t>Meadow Vista</t>
  </si>
  <si>
    <t>Sunnyside-Tahoe City</t>
  </si>
  <si>
    <t>Dutch Flat</t>
  </si>
  <si>
    <t>Foresthill</t>
  </si>
  <si>
    <t>Tahoe Vista</t>
  </si>
  <si>
    <t>Colfax</t>
  </si>
  <si>
    <t>Penryn</t>
  </si>
  <si>
    <t>Auburn</t>
  </si>
  <si>
    <t>Loomis</t>
  </si>
  <si>
    <t>Alta</t>
  </si>
  <si>
    <t>Newcastle</t>
  </si>
  <si>
    <t>Sheridan</t>
  </si>
  <si>
    <t>Lincoln</t>
  </si>
  <si>
    <t>Rocklin</t>
  </si>
  <si>
    <t>North Auburn</t>
  </si>
  <si>
    <t>Granite Bay</t>
  </si>
  <si>
    <t>Roseville</t>
  </si>
  <si>
    <t>Plumas</t>
  </si>
  <si>
    <t>Bucks Lake</t>
  </si>
  <si>
    <t>Caribou</t>
  </si>
  <si>
    <t>Paxton</t>
  </si>
  <si>
    <t>Almanor</t>
  </si>
  <si>
    <t>Little Grass Valley</t>
  </si>
  <si>
    <t>East Shore</t>
  </si>
  <si>
    <t>Storrie</t>
  </si>
  <si>
    <t>Warner Valley</t>
  </si>
  <si>
    <t>Tobin</t>
  </si>
  <si>
    <t>Blairsden</t>
  </si>
  <si>
    <t>Spring Garden</t>
  </si>
  <si>
    <t>Canyondam</t>
  </si>
  <si>
    <t>Johnsville</t>
  </si>
  <si>
    <t>Indian Falls</t>
  </si>
  <si>
    <t>La Porte</t>
  </si>
  <si>
    <t>Belden</t>
  </si>
  <si>
    <t>Keddie</t>
  </si>
  <si>
    <t>Lake Davis</t>
  </si>
  <si>
    <t>Prattville</t>
  </si>
  <si>
    <t>Gold Mountain</t>
  </si>
  <si>
    <t>Clio</t>
  </si>
  <si>
    <t>Beckwourth</t>
  </si>
  <si>
    <t>Lake Almanor Peninsula</t>
  </si>
  <si>
    <t>Valley Ranch</t>
  </si>
  <si>
    <t>Twain</t>
  </si>
  <si>
    <t>Whitehawk</t>
  </si>
  <si>
    <t>C-Road</t>
  </si>
  <si>
    <t>Crescent Mills</t>
  </si>
  <si>
    <t>Mohawk Vista</t>
  </si>
  <si>
    <t>Iron Horse</t>
  </si>
  <si>
    <t>Cromberg</t>
  </si>
  <si>
    <t>Taylorsville</t>
  </si>
  <si>
    <t>Hamilton Branch</t>
  </si>
  <si>
    <t>Mabie</t>
  </si>
  <si>
    <t>Greenhorn</t>
  </si>
  <si>
    <t>Lake Almanor Country Club</t>
  </si>
  <si>
    <t>Plumas Eureka</t>
  </si>
  <si>
    <t>Lake Almanor West</t>
  </si>
  <si>
    <t>Chilcoot-Vinton</t>
  </si>
  <si>
    <t>Meadow Valley</t>
  </si>
  <si>
    <t>Delleker</t>
  </si>
  <si>
    <t>Greenville</t>
  </si>
  <si>
    <t>Graeagle</t>
  </si>
  <si>
    <t>East Quincy</t>
  </si>
  <si>
    <t>Quincy</t>
  </si>
  <si>
    <t>Chester</t>
  </si>
  <si>
    <t>Portola</t>
  </si>
  <si>
    <t>Riverside</t>
  </si>
  <si>
    <t>Bermuda Dunes</t>
  </si>
  <si>
    <t>Coronita</t>
  </si>
  <si>
    <t>Crestmore Heights</t>
  </si>
  <si>
    <t>Desert Palms</t>
  </si>
  <si>
    <t>East Hemet</t>
  </si>
  <si>
    <t>Mira Loma</t>
  </si>
  <si>
    <t>Mountain Center</t>
  </si>
  <si>
    <t>Sunnyslope</t>
  </si>
  <si>
    <t>Warm Springs</t>
  </si>
  <si>
    <t>Lake Riverside</t>
  </si>
  <si>
    <t>Green Acres</t>
  </si>
  <si>
    <t>Indian Wells</t>
  </si>
  <si>
    <t>Canyon Lake</t>
  </si>
  <si>
    <t>Norco</t>
  </si>
  <si>
    <t>Lakeview</t>
  </si>
  <si>
    <t>Thousand Palms</t>
  </si>
  <si>
    <t>Cabazon</t>
  </si>
  <si>
    <t>Pedley</t>
  </si>
  <si>
    <t>Cherry Valley</t>
  </si>
  <si>
    <t>Mesa Verde</t>
  </si>
  <si>
    <t>Home Gardens</t>
  </si>
  <si>
    <t>Good Hope</t>
  </si>
  <si>
    <t>Homeland</t>
  </si>
  <si>
    <t>Nuevo</t>
  </si>
  <si>
    <t>Meadowbrook</t>
  </si>
  <si>
    <t>Mead Valley</t>
  </si>
  <si>
    <t>Idyllwild-Pine Cove</t>
  </si>
  <si>
    <t>Lakeland Village</t>
  </si>
  <si>
    <t>French Valley</t>
  </si>
  <si>
    <t>March ARB</t>
  </si>
  <si>
    <t>Highgrove</t>
  </si>
  <si>
    <t>Winchester</t>
  </si>
  <si>
    <t>Anza</t>
  </si>
  <si>
    <t>Valle Vista</t>
  </si>
  <si>
    <t>Romoland</t>
  </si>
  <si>
    <t>Wildomar</t>
  </si>
  <si>
    <t>Coachella</t>
  </si>
  <si>
    <t>Desert Center</t>
  </si>
  <si>
    <t>Rancho Mirage</t>
  </si>
  <si>
    <t>La Quinta</t>
  </si>
  <si>
    <t>Lake Mathews</t>
  </si>
  <si>
    <t>Desert Hot Springs</t>
  </si>
  <si>
    <t>Rubidoux</t>
  </si>
  <si>
    <t>Mecca</t>
  </si>
  <si>
    <t>Lake Elsinore</t>
  </si>
  <si>
    <t>Aguanga</t>
  </si>
  <si>
    <t>Cathedral City</t>
  </si>
  <si>
    <t>Ripley</t>
  </si>
  <si>
    <t>Woodcrest</t>
  </si>
  <si>
    <t>Palm Springs</t>
  </si>
  <si>
    <t>Indio Hills</t>
  </si>
  <si>
    <t>Whitewater</t>
  </si>
  <si>
    <t>Vista Santa Rosa</t>
  </si>
  <si>
    <t>Garnet</t>
  </si>
  <si>
    <t>Temescal Valley</t>
  </si>
  <si>
    <t>Temecula</t>
  </si>
  <si>
    <t>Banning</t>
  </si>
  <si>
    <t>Moreno Valley</t>
  </si>
  <si>
    <t>Glen Avon</t>
  </si>
  <si>
    <t>Calimesa</t>
  </si>
  <si>
    <t>Perris</t>
  </si>
  <si>
    <t>Palm Desert</t>
  </si>
  <si>
    <t>Blythe</t>
  </si>
  <si>
    <t>San Jacinto</t>
  </si>
  <si>
    <t>North Shore</t>
  </si>
  <si>
    <t>Thermal</t>
  </si>
  <si>
    <t>Murrieta</t>
  </si>
  <si>
    <t>Eastvale</t>
  </si>
  <si>
    <t>Sky Valley</t>
  </si>
  <si>
    <t>Corona</t>
  </si>
  <si>
    <t>Beaumont</t>
  </si>
  <si>
    <t>Desert Edge</t>
  </si>
  <si>
    <t>Hemet</t>
  </si>
  <si>
    <t>Indio</t>
  </si>
  <si>
    <t>Oasis</t>
  </si>
  <si>
    <t>Menifee</t>
  </si>
  <si>
    <t>Sacramento</t>
  </si>
  <si>
    <t>Fruitridge Pocket</t>
  </si>
  <si>
    <t>La Riviera</t>
  </si>
  <si>
    <t>Mather</t>
  </si>
  <si>
    <t>Rosemont</t>
  </si>
  <si>
    <t>Gold River</t>
  </si>
  <si>
    <t>Lemon Hill</t>
  </si>
  <si>
    <t>Rio Linda</t>
  </si>
  <si>
    <t>Parkway</t>
  </si>
  <si>
    <t>Elverta</t>
  </si>
  <si>
    <t>McClellan Park</t>
  </si>
  <si>
    <t>Hood</t>
  </si>
  <si>
    <t>Vineyard</t>
  </si>
  <si>
    <t>Courtland</t>
  </si>
  <si>
    <t>Galt</t>
  </si>
  <si>
    <t>Florin</t>
  </si>
  <si>
    <t>Clay</t>
  </si>
  <si>
    <t>Herald</t>
  </si>
  <si>
    <t>Orangevale</t>
  </si>
  <si>
    <t>Rancho Cordova</t>
  </si>
  <si>
    <t>Isleton</t>
  </si>
  <si>
    <t>Folsom</t>
  </si>
  <si>
    <t>Fair Oaks</t>
  </si>
  <si>
    <t>Carmichael</t>
  </si>
  <si>
    <t>Wilton</t>
  </si>
  <si>
    <t>North Highlands</t>
  </si>
  <si>
    <t>Arden-Arcade</t>
  </si>
  <si>
    <t>Walnut Grove</t>
  </si>
  <si>
    <t>Foothill Farms</t>
  </si>
  <si>
    <t>Antelope</t>
  </si>
  <si>
    <t>Citrus Heights</t>
  </si>
  <si>
    <t>Elk Grove</t>
  </si>
  <si>
    <t>Rancho Murieta</t>
  </si>
  <si>
    <t>San Benito</t>
  </si>
  <si>
    <t>San Juan Bautista</t>
  </si>
  <si>
    <t>Ridgemark</t>
  </si>
  <si>
    <t>Tres Pinos</t>
  </si>
  <si>
    <t>Hollister</t>
  </si>
  <si>
    <t>San Bernardino</t>
  </si>
  <si>
    <t>Spring Valley Lake</t>
  </si>
  <si>
    <t>Grand Terrace</t>
  </si>
  <si>
    <t>Lenwood</t>
  </si>
  <si>
    <t>Muscoy</t>
  </si>
  <si>
    <t>Mountain View Acres</t>
  </si>
  <si>
    <t>Running Springs</t>
  </si>
  <si>
    <t>Wrightwood</t>
  </si>
  <si>
    <t>Silver Lakes</t>
  </si>
  <si>
    <t>San Antonio Heights</t>
  </si>
  <si>
    <t>Bloomington</t>
  </si>
  <si>
    <t>Mentone</t>
  </si>
  <si>
    <t>Colton</t>
  </si>
  <si>
    <t>Big Bear Lake</t>
  </si>
  <si>
    <t>Chino Hills</t>
  </si>
  <si>
    <t>Crestline</t>
  </si>
  <si>
    <t>Big Bear City</t>
  </si>
  <si>
    <t>Barstow</t>
  </si>
  <si>
    <t>Adelanto</t>
  </si>
  <si>
    <t>Bluewater</t>
  </si>
  <si>
    <t>Oak Glen</t>
  </si>
  <si>
    <t>Piñon Hills</t>
  </si>
  <si>
    <t>Lytle Creek</t>
  </si>
  <si>
    <t>Montclair</t>
  </si>
  <si>
    <t>Fort Irwin</t>
  </si>
  <si>
    <t>Baker</t>
  </si>
  <si>
    <t>Big River</t>
  </si>
  <si>
    <t>Yucaipa</t>
  </si>
  <si>
    <t>Upland</t>
  </si>
  <si>
    <t>Lake Arrowhead</t>
  </si>
  <si>
    <t>Rialto</t>
  </si>
  <si>
    <t>Ontario</t>
  </si>
  <si>
    <t>Morongo Valley</t>
  </si>
  <si>
    <t>Loma Linda</t>
  </si>
  <si>
    <t>Highland</t>
  </si>
  <si>
    <t>Redlands</t>
  </si>
  <si>
    <t>Joshua Tree</t>
  </si>
  <si>
    <t>Hesperia</t>
  </si>
  <si>
    <t>Twentynine Palms</t>
  </si>
  <si>
    <t>Searles Valley</t>
  </si>
  <si>
    <t>Fontana</t>
  </si>
  <si>
    <t>Apple Valley</t>
  </si>
  <si>
    <t>Yucca Valley</t>
  </si>
  <si>
    <t>Victorville</t>
  </si>
  <si>
    <t>Homestead Valley</t>
  </si>
  <si>
    <t>Chino</t>
  </si>
  <si>
    <t>Needles</t>
  </si>
  <si>
    <t>Rancho Cucamonga</t>
  </si>
  <si>
    <t>Oak Hills</t>
  </si>
  <si>
    <t>Phelan</t>
  </si>
  <si>
    <t>Lucerne Valley</t>
  </si>
  <si>
    <t>San Diego</t>
  </si>
  <si>
    <t>Camp Pendleton South</t>
  </si>
  <si>
    <t>Granite Hills</t>
  </si>
  <si>
    <t>Del Mar</t>
  </si>
  <si>
    <t>Lemon Grove</t>
  </si>
  <si>
    <t>Bonita</t>
  </si>
  <si>
    <t>Pine Valley</t>
  </si>
  <si>
    <t>Lake San Marcos</t>
  </si>
  <si>
    <t>Solana Beach</t>
  </si>
  <si>
    <t>Mount Laguna</t>
  </si>
  <si>
    <t>Camp Pendleton North</t>
  </si>
  <si>
    <t>Casa de Oro-Mount Helix</t>
  </si>
  <si>
    <t>Crest</t>
  </si>
  <si>
    <t>Coronado</t>
  </si>
  <si>
    <t>Jamul</t>
  </si>
  <si>
    <t>Imperial Beach</t>
  </si>
  <si>
    <t>San Diego Country Estates</t>
  </si>
  <si>
    <t>Fairbanks Ranch</t>
  </si>
  <si>
    <t>Rainbow</t>
  </si>
  <si>
    <t>Boulevard</t>
  </si>
  <si>
    <t>Potrero</t>
  </si>
  <si>
    <t>Eucalyptus Hills</t>
  </si>
  <si>
    <t>Rancho San Diego</t>
  </si>
  <si>
    <t>Harbison Canyon</t>
  </si>
  <si>
    <t>Bonsall</t>
  </si>
  <si>
    <t>Hidden Meadows</t>
  </si>
  <si>
    <t>Rancho Santa Fe</t>
  </si>
  <si>
    <t>Julian</t>
  </si>
  <si>
    <t>Jacumba</t>
  </si>
  <si>
    <t>Poway</t>
  </si>
  <si>
    <t>Encinitas</t>
  </si>
  <si>
    <t>Fallbrook</t>
  </si>
  <si>
    <t>Descanso</t>
  </si>
  <si>
    <t>Winter Gardens</t>
  </si>
  <si>
    <t>Borrego Springs</t>
  </si>
  <si>
    <t>National City</t>
  </si>
  <si>
    <t>Valley Center</t>
  </si>
  <si>
    <t>La Presa</t>
  </si>
  <si>
    <t>Carlsbad</t>
  </si>
  <si>
    <t>Campo</t>
  </si>
  <si>
    <t>Bostonia</t>
  </si>
  <si>
    <t>Ramona</t>
  </si>
  <si>
    <t>El Cajon</t>
  </si>
  <si>
    <t>La Mesa</t>
  </si>
  <si>
    <t>Lakeside</t>
  </si>
  <si>
    <t>Santee</t>
  </si>
  <si>
    <t>Vista</t>
  </si>
  <si>
    <t>Chula Vista</t>
  </si>
  <si>
    <t>San Marcos</t>
  </si>
  <si>
    <t>Oceanside</t>
  </si>
  <si>
    <t>Escondido</t>
  </si>
  <si>
    <t>San Francisco</t>
  </si>
  <si>
    <t>Kennedy</t>
  </si>
  <si>
    <t>Lincoln Village</t>
  </si>
  <si>
    <t>Mountain House</t>
  </si>
  <si>
    <t>Taft Mosswood</t>
  </si>
  <si>
    <t>August</t>
  </si>
  <si>
    <t>Farmington</t>
  </si>
  <si>
    <t>Terminous</t>
  </si>
  <si>
    <t>Country Club</t>
  </si>
  <si>
    <t>Acampo</t>
  </si>
  <si>
    <t>French Camp</t>
  </si>
  <si>
    <t>Victor</t>
  </si>
  <si>
    <t>Linden</t>
  </si>
  <si>
    <t>Garden Acres</t>
  </si>
  <si>
    <t>Ripon</t>
  </si>
  <si>
    <t>Woodbridge</t>
  </si>
  <si>
    <t>Morada</t>
  </si>
  <si>
    <t>Waterloo</t>
  </si>
  <si>
    <t>Escalon</t>
  </si>
  <si>
    <t>Lockeford</t>
  </si>
  <si>
    <t>Peters</t>
  </si>
  <si>
    <t>Thornton</t>
  </si>
  <si>
    <t>Collierville</t>
  </si>
  <si>
    <t>Lathrop</t>
  </si>
  <si>
    <t>Manteca</t>
  </si>
  <si>
    <t>Tracy</t>
  </si>
  <si>
    <t>Lodi</t>
  </si>
  <si>
    <t>Dogtown</t>
  </si>
  <si>
    <t>Stockton</t>
  </si>
  <si>
    <t>San Luis Obispo</t>
  </si>
  <si>
    <t>Avilla Beach</t>
  </si>
  <si>
    <t>Blacklake</t>
  </si>
  <si>
    <t>Garden Farms</t>
  </si>
  <si>
    <t>Woodlands</t>
  </si>
  <si>
    <t>Los Ranchos</t>
  </si>
  <si>
    <t>Cambria</t>
  </si>
  <si>
    <t>Los Berros</t>
  </si>
  <si>
    <t>Lake Nacimiento</t>
  </si>
  <si>
    <t>Edna</t>
  </si>
  <si>
    <t>Creston</t>
  </si>
  <si>
    <t>Whitley Gardens</t>
  </si>
  <si>
    <t>Cayucos</t>
  </si>
  <si>
    <t>San Simeon</t>
  </si>
  <si>
    <t>Callender</t>
  </si>
  <si>
    <t>Santa Margarita</t>
  </si>
  <si>
    <t>Grover Beach</t>
  </si>
  <si>
    <t>Templeton</t>
  </si>
  <si>
    <t>Nipomo</t>
  </si>
  <si>
    <t>Oak Shores</t>
  </si>
  <si>
    <t>El Paso de Robles (Paso Robles)</t>
  </si>
  <si>
    <t>Oceano</t>
  </si>
  <si>
    <t>Morro Bay</t>
  </si>
  <si>
    <t>Arroyo Grande</t>
  </si>
  <si>
    <t>Pismo Beach</t>
  </si>
  <si>
    <t>Los Osos</t>
  </si>
  <si>
    <t>Atascadero</t>
  </si>
  <si>
    <t>Shandon</t>
  </si>
  <si>
    <t>San Mateo</t>
  </si>
  <si>
    <t>Broadmoor</t>
  </si>
  <si>
    <t>El Granada</t>
  </si>
  <si>
    <t>Highlands-Baywood Park</t>
  </si>
  <si>
    <t>La Honda</t>
  </si>
  <si>
    <t>Ladera</t>
  </si>
  <si>
    <t>Loma Mar</t>
  </si>
  <si>
    <t>Millbrae</t>
  </si>
  <si>
    <t>West Menlo Park</t>
  </si>
  <si>
    <t>Atherton</t>
  </si>
  <si>
    <t>Burlingame</t>
  </si>
  <si>
    <t>Hillsborough</t>
  </si>
  <si>
    <t>Pescadero</t>
  </si>
  <si>
    <t>Woodside</t>
  </si>
  <si>
    <t>Moss Beach</t>
  </si>
  <si>
    <t>East Palo Alto</t>
  </si>
  <si>
    <t>Menlo Park</t>
  </si>
  <si>
    <t>North Fair Oaks</t>
  </si>
  <si>
    <t>Brisbane</t>
  </si>
  <si>
    <t>Belmont</t>
  </si>
  <si>
    <t>Montara</t>
  </si>
  <si>
    <t>Emerald Lake Hills</t>
  </si>
  <si>
    <t>Half Moon Bay</t>
  </si>
  <si>
    <t>Portola Valley</t>
  </si>
  <si>
    <t>San Carlos</t>
  </si>
  <si>
    <t>South San Francisco</t>
  </si>
  <si>
    <t>Pacifica</t>
  </si>
  <si>
    <t>Colma</t>
  </si>
  <si>
    <t>Daly City</t>
  </si>
  <si>
    <t>San Bruno</t>
  </si>
  <si>
    <t>Foster City</t>
  </si>
  <si>
    <t>Redwood City</t>
  </si>
  <si>
    <t>Santa Barbara</t>
  </si>
  <si>
    <t>Ballard</t>
  </si>
  <si>
    <t>Guadalupe</t>
  </si>
  <si>
    <t>Mission Canyon</t>
  </si>
  <si>
    <t>Mission Hills</t>
  </si>
  <si>
    <t>Toro Canyon</t>
  </si>
  <si>
    <t>Vandenberg Village</t>
  </si>
  <si>
    <t>Montecito</t>
  </si>
  <si>
    <t>Santa Ynez</t>
  </si>
  <si>
    <t>Cuyama</t>
  </si>
  <si>
    <t>Solvang</t>
  </si>
  <si>
    <t>Garey</t>
  </si>
  <si>
    <t>Casmalia</t>
  </si>
  <si>
    <t>Los Olivos</t>
  </si>
  <si>
    <t>Sisquoc</t>
  </si>
  <si>
    <t>Vandenberg AFB</t>
  </si>
  <si>
    <t>Buellton</t>
  </si>
  <si>
    <t>Orcutt</t>
  </si>
  <si>
    <t>New Cuyama</t>
  </si>
  <si>
    <t>Carpinteria</t>
  </si>
  <si>
    <t>Santa Maria</t>
  </si>
  <si>
    <t>Summerland</t>
  </si>
  <si>
    <t>Los Alamos</t>
  </si>
  <si>
    <t>Lompoc</t>
  </si>
  <si>
    <t>Goleta</t>
  </si>
  <si>
    <t>Isla Vista</t>
  </si>
  <si>
    <t>Santa Clara</t>
  </si>
  <si>
    <t>Alum Rock</t>
  </si>
  <si>
    <t>Cambrian Park</t>
  </si>
  <si>
    <t>Fruitdale</t>
  </si>
  <si>
    <t>Loyola</t>
  </si>
  <si>
    <t>Monte Sereno</t>
  </si>
  <si>
    <t>East Foothills</t>
  </si>
  <si>
    <t>Saratoga</t>
  </si>
  <si>
    <t>Los Altos Hills</t>
  </si>
  <si>
    <t>Lexington Hills</t>
  </si>
  <si>
    <t>Campbell</t>
  </si>
  <si>
    <t>Los Gatos</t>
  </si>
  <si>
    <t>Los Altos</t>
  </si>
  <si>
    <t>Palo Alto</t>
  </si>
  <si>
    <t>Milpitas</t>
  </si>
  <si>
    <t>San Martin</t>
  </si>
  <si>
    <t>Gilroy</t>
  </si>
  <si>
    <t>Morgan Hill</t>
  </si>
  <si>
    <t>Cupertino</t>
  </si>
  <si>
    <t>Stanford</t>
  </si>
  <si>
    <t>Sunnyvale</t>
  </si>
  <si>
    <t>San Jose</t>
  </si>
  <si>
    <t>Santa Cruz</t>
  </si>
  <si>
    <t>Mount Hermon</t>
  </si>
  <si>
    <t>Pajaro Dunes</t>
  </si>
  <si>
    <t>Paradise Park</t>
  </si>
  <si>
    <t>Pasatiempo</t>
  </si>
  <si>
    <t>Rio del Mar</t>
  </si>
  <si>
    <t>Freedom</t>
  </si>
  <si>
    <t>Zayante</t>
  </si>
  <si>
    <t>Boulder Creek</t>
  </si>
  <si>
    <t>Lompico</t>
  </si>
  <si>
    <t>Davenport</t>
  </si>
  <si>
    <t>Aptos</t>
  </si>
  <si>
    <t>Bonny Doon</t>
  </si>
  <si>
    <t>Corralitos</t>
  </si>
  <si>
    <t>Interlaken</t>
  </si>
  <si>
    <t>Day Valley</t>
  </si>
  <si>
    <t>Ben Lomond</t>
  </si>
  <si>
    <t>Capitola</t>
  </si>
  <si>
    <t>La Selva Beach</t>
  </si>
  <si>
    <t>Felton</t>
  </si>
  <si>
    <t>Seacliff</t>
  </si>
  <si>
    <t>Aptos Hills-Larkin Valley</t>
  </si>
  <si>
    <t>Amesti</t>
  </si>
  <si>
    <t>Pleasure Point</t>
  </si>
  <si>
    <t>Twin Lakes</t>
  </si>
  <si>
    <t>Live Oak</t>
  </si>
  <si>
    <t>Brookdale</t>
  </si>
  <si>
    <t>Scotts Valley</t>
  </si>
  <si>
    <t>Soquel</t>
  </si>
  <si>
    <t>Watsonville</t>
  </si>
  <si>
    <t>Shasta</t>
  </si>
  <si>
    <t>Old Station</t>
  </si>
  <si>
    <t>Anderson</t>
  </si>
  <si>
    <t>Cassel</t>
  </si>
  <si>
    <t>Big Bend</t>
  </si>
  <si>
    <t>Montgomery Creek</t>
  </si>
  <si>
    <t>Cottonwood</t>
  </si>
  <si>
    <t>Burney</t>
  </si>
  <si>
    <t>Hat Creek</t>
  </si>
  <si>
    <t>McArthur</t>
  </si>
  <si>
    <t>Round Mountain</t>
  </si>
  <si>
    <t>French Gulch</t>
  </si>
  <si>
    <t>Keswick</t>
  </si>
  <si>
    <t>Fall River Mills</t>
  </si>
  <si>
    <t>Mountain Gate</t>
  </si>
  <si>
    <t>Lakehead</t>
  </si>
  <si>
    <t>Shasta Lake</t>
  </si>
  <si>
    <t>Palo Cedro</t>
  </si>
  <si>
    <t>Millville</t>
  </si>
  <si>
    <t>Redding</t>
  </si>
  <si>
    <t>Bella Vista</t>
  </si>
  <si>
    <t>Shingletown</t>
  </si>
  <si>
    <t>Sierra</t>
  </si>
  <si>
    <t>Goodyears Bar</t>
  </si>
  <si>
    <t>Alleghany</t>
  </si>
  <si>
    <t>Verdi</t>
  </si>
  <si>
    <t>Sattley</t>
  </si>
  <si>
    <t>Pike</t>
  </si>
  <si>
    <t>Calpine</t>
  </si>
  <si>
    <t>Sierraville</t>
  </si>
  <si>
    <t>Downieville</t>
  </si>
  <si>
    <t>Sierra City</t>
  </si>
  <si>
    <t>Sierra Brooks</t>
  </si>
  <si>
    <t>Loyalton</t>
  </si>
  <si>
    <t>Siskiyou</t>
  </si>
  <si>
    <t>Carrick</t>
  </si>
  <si>
    <t>Fort Jones</t>
  </si>
  <si>
    <t>Etna</t>
  </si>
  <si>
    <t>Edgewood</t>
  </si>
  <si>
    <t>Tennant</t>
  </si>
  <si>
    <t>Mount Hebron</t>
  </si>
  <si>
    <t>Gazelle</t>
  </si>
  <si>
    <t>Dunsmuir</t>
  </si>
  <si>
    <t>McCloud</t>
  </si>
  <si>
    <t>Macdoel</t>
  </si>
  <si>
    <t>Greenview</t>
  </si>
  <si>
    <t>Happy Camp</t>
  </si>
  <si>
    <t>Hornbrook</t>
  </si>
  <si>
    <t>Mount Shasta</t>
  </si>
  <si>
    <t>Weed</t>
  </si>
  <si>
    <t>Montague</t>
  </si>
  <si>
    <t>Yreka</t>
  </si>
  <si>
    <t>Grenada</t>
  </si>
  <si>
    <t>Tulelake</t>
  </si>
  <si>
    <t>Dorris</t>
  </si>
  <si>
    <t>Solano</t>
  </si>
  <si>
    <t>Dixon</t>
  </si>
  <si>
    <t>Elmira</t>
  </si>
  <si>
    <t>Rio Vista</t>
  </si>
  <si>
    <t>Allendale</t>
  </si>
  <si>
    <t>Hartley</t>
  </si>
  <si>
    <t>Suisun City</t>
  </si>
  <si>
    <t>Benicia</t>
  </si>
  <si>
    <t>Vallejo</t>
  </si>
  <si>
    <t>Vacaville</t>
  </si>
  <si>
    <t>Fairfield</t>
  </si>
  <si>
    <t>Sonoma</t>
  </si>
  <si>
    <t>Bodega</t>
  </si>
  <si>
    <t>Carmet</t>
  </si>
  <si>
    <t>Eldridge</t>
  </si>
  <si>
    <t>Roseland</t>
  </si>
  <si>
    <t>Salmon Creek</t>
  </si>
  <si>
    <t>Sereno del Mar</t>
  </si>
  <si>
    <t>Temelec</t>
  </si>
  <si>
    <t>Boyes Hot Springs</t>
  </si>
  <si>
    <t>El Verano</t>
  </si>
  <si>
    <t>Glen Ellen</t>
  </si>
  <si>
    <t>Graton</t>
  </si>
  <si>
    <t>Guerneville</t>
  </si>
  <si>
    <t>Kenwood</t>
  </si>
  <si>
    <t>Monte Rio</t>
  </si>
  <si>
    <t>Bloomfield</t>
  </si>
  <si>
    <t>Cazadero</t>
  </si>
  <si>
    <t>Geyserville</t>
  </si>
  <si>
    <t>Fulton</t>
  </si>
  <si>
    <t>Occidental</t>
  </si>
  <si>
    <t>Healdsburg</t>
  </si>
  <si>
    <t>Forestville</t>
  </si>
  <si>
    <t>Fetters Hot Springs-Agua Caliente</t>
  </si>
  <si>
    <t>Bodega Bay</t>
  </si>
  <si>
    <t>Penngrove</t>
  </si>
  <si>
    <t>Cotati</t>
  </si>
  <si>
    <t>Cloverdale</t>
  </si>
  <si>
    <t>Timber Cove</t>
  </si>
  <si>
    <t>Jenner</t>
  </si>
  <si>
    <t>Petaluma</t>
  </si>
  <si>
    <t>Larkfield-Wikiup</t>
  </si>
  <si>
    <t>Sebastopol</t>
  </si>
  <si>
    <t>Rohnert Park</t>
  </si>
  <si>
    <t>Sea Ranch</t>
  </si>
  <si>
    <t>Windsor</t>
  </si>
  <si>
    <t>Santa Rosa</t>
  </si>
  <si>
    <t>Stanislaus</t>
  </si>
  <si>
    <t>Bret Harte</t>
  </si>
  <si>
    <t>Grayson</t>
  </si>
  <si>
    <t>Parklawn</t>
  </si>
  <si>
    <t>Riverdale Park</t>
  </si>
  <si>
    <t>Rouse</t>
  </si>
  <si>
    <t>Shackelford</t>
  </si>
  <si>
    <t>Hughson</t>
  </si>
  <si>
    <t>Crows Landing</t>
  </si>
  <si>
    <t>Denair</t>
  </si>
  <si>
    <t>Hickman</t>
  </si>
  <si>
    <t>West Modesto</t>
  </si>
  <si>
    <t>Newman</t>
  </si>
  <si>
    <t>Oakdale</t>
  </si>
  <si>
    <t>Bystrom</t>
  </si>
  <si>
    <t>Waterford</t>
  </si>
  <si>
    <t>Del Rio</t>
  </si>
  <si>
    <t>Valley Home</t>
  </si>
  <si>
    <t>Airport</t>
  </si>
  <si>
    <t>Salida</t>
  </si>
  <si>
    <t>Patterson</t>
  </si>
  <si>
    <t>Westley</t>
  </si>
  <si>
    <t>Riverbank</t>
  </si>
  <si>
    <t>Cowan</t>
  </si>
  <si>
    <t>Ceres</t>
  </si>
  <si>
    <t>East Oakdale</t>
  </si>
  <si>
    <t>Diablo Grande</t>
  </si>
  <si>
    <t>Empire</t>
  </si>
  <si>
    <t>Keyes</t>
  </si>
  <si>
    <t>Turlock</t>
  </si>
  <si>
    <t>Modesto</t>
  </si>
  <si>
    <t>Sutter</t>
  </si>
  <si>
    <t>Trowbridge</t>
  </si>
  <si>
    <t>Rio Oso</t>
  </si>
  <si>
    <t>East Nicolaus</t>
  </si>
  <si>
    <t>Nicolaus</t>
  </si>
  <si>
    <t>Robbins</t>
  </si>
  <si>
    <t>Meridian</t>
  </si>
  <si>
    <t>Yuba City</t>
  </si>
  <si>
    <t>Tehama</t>
  </si>
  <si>
    <t>Paynes Creek</t>
  </si>
  <si>
    <t>Flournoy</t>
  </si>
  <si>
    <t>Lake California</t>
  </si>
  <si>
    <t>Paskenta</t>
  </si>
  <si>
    <t>Proberta</t>
  </si>
  <si>
    <t>Mineral</t>
  </si>
  <si>
    <t>Vina</t>
  </si>
  <si>
    <t>Red Bluff</t>
  </si>
  <si>
    <t>Richfield</t>
  </si>
  <si>
    <t>Corning</t>
  </si>
  <si>
    <t>Manton</t>
  </si>
  <si>
    <t>Bend</t>
  </si>
  <si>
    <t>Rancho Tehama Reserve</t>
  </si>
  <si>
    <t>Gerber</t>
  </si>
  <si>
    <t>Los Molinos</t>
  </si>
  <si>
    <t>Trinity</t>
  </si>
  <si>
    <t>Weaverville</t>
  </si>
  <si>
    <t>Ruth</t>
  </si>
  <si>
    <t>Hyampom</t>
  </si>
  <si>
    <t>Coffee Creek</t>
  </si>
  <si>
    <t>Burnt Ranch</t>
  </si>
  <si>
    <t>Trinity Village</t>
  </si>
  <si>
    <t>Trinity Center</t>
  </si>
  <si>
    <t>Mad River</t>
  </si>
  <si>
    <t>Douglas City</t>
  </si>
  <si>
    <t>Junction City</t>
  </si>
  <si>
    <t>Lewiston</t>
  </si>
  <si>
    <t>Hayfork</t>
  </si>
  <si>
    <t>Tulare</t>
  </si>
  <si>
    <t>Cedar Slope</t>
  </si>
  <si>
    <t>East Tulare Villa</t>
  </si>
  <si>
    <t>Lemon Cove</t>
  </si>
  <si>
    <t>Matheny</t>
  </si>
  <si>
    <t>Pierpoint</t>
  </si>
  <si>
    <t>Plainview</t>
  </si>
  <si>
    <t>Sequoia Crest</t>
  </si>
  <si>
    <t>Wilsonia</t>
  </si>
  <si>
    <t>Rodriguez Camp</t>
  </si>
  <si>
    <t>Posey</t>
  </si>
  <si>
    <t>Tonyville</t>
  </si>
  <si>
    <t>California Hot Springs</t>
  </si>
  <si>
    <t>Camp Nelson</t>
  </si>
  <si>
    <t>Kennedy Meadows</t>
  </si>
  <si>
    <t>Hartland</t>
  </si>
  <si>
    <t>Sugarloaf Saw Mill</t>
  </si>
  <si>
    <t>Ponderosa</t>
  </si>
  <si>
    <t>Lindcove</t>
  </si>
  <si>
    <t>Poplar-Cotton Center</t>
  </si>
  <si>
    <t>Panorama Heights</t>
  </si>
  <si>
    <t>East Porterville</t>
  </si>
  <si>
    <t>Linnell Camp</t>
  </si>
  <si>
    <t>Delft Colony</t>
  </si>
  <si>
    <t>Waukena</t>
  </si>
  <si>
    <t>Pine Flat</t>
  </si>
  <si>
    <t>Strathmore</t>
  </si>
  <si>
    <t>Yettem</t>
  </si>
  <si>
    <t>Springville</t>
  </si>
  <si>
    <t>Farmersville</t>
  </si>
  <si>
    <t>Monson</t>
  </si>
  <si>
    <t>East Orosi</t>
  </si>
  <si>
    <t>Three Rivers</t>
  </si>
  <si>
    <t>Seville</t>
  </si>
  <si>
    <t>Allensworth</t>
  </si>
  <si>
    <t>Ducor</t>
  </si>
  <si>
    <t>Woodlake</t>
  </si>
  <si>
    <t>Ivanhoe</t>
  </si>
  <si>
    <t>Patterson Tract</t>
  </si>
  <si>
    <t>Cutler</t>
  </si>
  <si>
    <t>Sultana</t>
  </si>
  <si>
    <t>Exeter</t>
  </si>
  <si>
    <t>Lindsay</t>
  </si>
  <si>
    <t>Goshen</t>
  </si>
  <si>
    <t>Traver</t>
  </si>
  <si>
    <t>Alpaugh</t>
  </si>
  <si>
    <t>Teviston</t>
  </si>
  <si>
    <t>London</t>
  </si>
  <si>
    <t>Dinuba</t>
  </si>
  <si>
    <t>Orosi</t>
  </si>
  <si>
    <t>Woodville</t>
  </si>
  <si>
    <t>Richgrove</t>
  </si>
  <si>
    <t>Tipton</t>
  </si>
  <si>
    <t>Porterville</t>
  </si>
  <si>
    <t>Visalia</t>
  </si>
  <si>
    <t>Pixley</t>
  </si>
  <si>
    <t>Terra Bella</t>
  </si>
  <si>
    <t>Earlimart</t>
  </si>
  <si>
    <t>Tuolumne</t>
  </si>
  <si>
    <t>Mi-Wuk Village</t>
  </si>
  <si>
    <t>Chinese Camp</t>
  </si>
  <si>
    <t>Mono Vista</t>
  </si>
  <si>
    <t>Tuolumne City</t>
  </si>
  <si>
    <t>Cedar Ridge</t>
  </si>
  <si>
    <t>Soulsbyville</t>
  </si>
  <si>
    <t>Twain Harte</t>
  </si>
  <si>
    <t>East Sonora</t>
  </si>
  <si>
    <t>Phoenix Lake</t>
  </si>
  <si>
    <t>Long Barn</t>
  </si>
  <si>
    <t>Sonora</t>
  </si>
  <si>
    <t>Columbia</t>
  </si>
  <si>
    <t>Tuttletown</t>
  </si>
  <si>
    <t>Sierra Village</t>
  </si>
  <si>
    <t>Groveland</t>
  </si>
  <si>
    <t>Jamestown</t>
  </si>
  <si>
    <t>Pine Mountain Lake</t>
  </si>
  <si>
    <t>Ventura</t>
  </si>
  <si>
    <t>Casa Conejo</t>
  </si>
  <si>
    <t>Channel Islands Beach</t>
  </si>
  <si>
    <t>El Rio</t>
  </si>
  <si>
    <t>Saticoy</t>
  </si>
  <si>
    <t>Bell Canyon</t>
  </si>
  <si>
    <t>Oak View</t>
  </si>
  <si>
    <t>Meiners Oaks</t>
  </si>
  <si>
    <t>Santa Susana</t>
  </si>
  <si>
    <t>Ojai</t>
  </si>
  <si>
    <t>Oak Park</t>
  </si>
  <si>
    <t>Piru</t>
  </si>
  <si>
    <t>Santa Rosa Valley</t>
  </si>
  <si>
    <t>Lake Sherwood</t>
  </si>
  <si>
    <t>Fillmore</t>
  </si>
  <si>
    <t>Mira Monte</t>
  </si>
  <si>
    <t>Camarillo</t>
  </si>
  <si>
    <t>Santa Paula</t>
  </si>
  <si>
    <t>Simi Valley</t>
  </si>
  <si>
    <t>Thousand Oaks</t>
  </si>
  <si>
    <t>Moorpark</t>
  </si>
  <si>
    <t>Port Hueneme</t>
  </si>
  <si>
    <t>San Buenaventura (Ventura)</t>
  </si>
  <si>
    <t>Oxnard</t>
  </si>
  <si>
    <t>Yolo</t>
  </si>
  <si>
    <t>Davis</t>
  </si>
  <si>
    <t>Winters</t>
  </si>
  <si>
    <t>Knights Landing</t>
  </si>
  <si>
    <t>Guinda</t>
  </si>
  <si>
    <t>Clarksburg</t>
  </si>
  <si>
    <t>Madison</t>
  </si>
  <si>
    <t>Monument Hills</t>
  </si>
  <si>
    <t>Dunnigan</t>
  </si>
  <si>
    <t>Woodland</t>
  </si>
  <si>
    <t>Esparto</t>
  </si>
  <si>
    <t>West Sacramento</t>
  </si>
  <si>
    <t>University of California Davis</t>
  </si>
  <si>
    <t>Yuba</t>
  </si>
  <si>
    <t>Plumas Lake</t>
  </si>
  <si>
    <t>Wheatland</t>
  </si>
  <si>
    <t>Marysville</t>
  </si>
  <si>
    <t>Olivehurst</t>
  </si>
  <si>
    <t>Smartsville</t>
  </si>
  <si>
    <t>Camptonville</t>
  </si>
  <si>
    <t>Dobbins</t>
  </si>
  <si>
    <t>Linda</t>
  </si>
  <si>
    <t>Beale AFB</t>
  </si>
  <si>
    <t>Challenge-Brownsville</t>
  </si>
  <si>
    <t>Loma Rica</t>
  </si>
  <si>
    <t>CDPs that are…</t>
  </si>
  <si>
    <t>Number of CDPs</t>
  </si>
  <si>
    <t>Number of Households</t>
  </si>
  <si>
    <t>Average MHI</t>
  </si>
  <si>
    <t>Between 50%-75% Unserved</t>
  </si>
  <si>
    <t>Between 25%-50% Unserved</t>
  </si>
  <si>
    <t>Less Than 10% Unserved</t>
  </si>
  <si>
    <t>Less Than 5% Unserved</t>
  </si>
  <si>
    <t>Less Than 1% Unserved</t>
  </si>
  <si>
    <t>25% or Less Unserved</t>
  </si>
  <si>
    <t xml:space="preserve">75% or More Unserved </t>
  </si>
  <si>
    <t>*Undesignated County</t>
  </si>
  <si>
    <t>Census Designated Places (CDPs) Unserved at 100 Mbps Download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</si>
</sst>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&quot;$&quot;* #,##0_);_(&quot;$&quot;* \(#,##0\);_(&quot;$&quot;* &quot;-&quot;??_);_(@_)"/>
    <numFmt numFmtId="166" formatCode="_(* #,##0_);_(* \(#,##0\);_(* &quot;-&quot;??_);_(@_)"/>
    <numFmt numFmtId="168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Century Gothic"/>
      <family val="2"/>
    </font>
    <font>
      <i/>
      <sz val="12"/>
      <color theme="1"/>
      <name val="Century Gothic"/>
      <family val="2"/>
    </font>
    <font>
      <sz val="12"/>
      <color theme="1"/>
      <name val="Century Gothic"/>
      <family val="2"/>
    </font>
    <font>
      <i/>
      <sz val="12"/>
      <color rgb="FF000000"/>
      <name val="Century Gothic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A6A6A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 applyAlignment="1">
      <alignment wrapText="1"/>
    </xf>
    <xf numFmtId="9" fontId="0" fillId="0" borderId="1" xfId="3" applyFont="1" applyBorder="1" applyAlignment="1">
      <alignment wrapText="1"/>
    </xf>
    <xf numFmtId="164" fontId="0" fillId="0" borderId="1" xfId="1" applyNumberFormat="1" applyFont="1" applyBorder="1" applyAlignment="1">
      <alignment wrapText="1"/>
    </xf>
    <xf numFmtId="165" fontId="0" fillId="0" borderId="1" xfId="2" applyNumberFormat="1" applyFont="1" applyBorder="1" applyAlignment="1">
      <alignment wrapText="1"/>
    </xf>
    <xf numFmtId="166" fontId="0" fillId="0" borderId="1" xfId="1" applyNumberFormat="1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9" fontId="2" fillId="2" borderId="1" xfId="3" applyFont="1" applyFill="1" applyBorder="1" applyAlignment="1">
      <alignment horizontal="center" vertical="center" wrapText="1"/>
    </xf>
    <xf numFmtId="166" fontId="2" fillId="2" borderId="1" xfId="1" applyNumberFormat="1" applyFont="1" applyFill="1" applyBorder="1" applyAlignment="1">
      <alignment horizontal="center" vertical="center" wrapText="1"/>
    </xf>
    <xf numFmtId="165" fontId="2" fillId="2" borderId="1" xfId="2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6" fontId="6" fillId="0" borderId="1" xfId="1" applyNumberFormat="1" applyFont="1" applyBorder="1" applyAlignment="1">
      <alignment horizontal="center" vertical="center" wrapText="1"/>
    </xf>
    <xf numFmtId="168" fontId="6" fillId="0" borderId="1" xfId="2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3" fontId="0" fillId="0" borderId="1" xfId="1" applyFont="1" applyBorder="1"/>
    <xf numFmtId="9" fontId="0" fillId="0" borderId="1" xfId="3" applyFont="1" applyBorder="1"/>
    <xf numFmtId="166" fontId="0" fillId="0" borderId="1" xfId="1" applyNumberFormat="1" applyFont="1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/>
    <xf numFmtId="0" fontId="0" fillId="0" borderId="0" xfId="0" applyAlignment="1"/>
    <xf numFmtId="0" fontId="8" fillId="0" borderId="1" xfId="0" applyFont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EB567-271A-4E6B-B93F-FAA54A199260}">
  <dimension ref="A1:F9"/>
  <sheetViews>
    <sheetView tabSelected="1" zoomScale="145" zoomScaleNormal="145" workbookViewId="0">
      <selection activeCell="D15" sqref="D15"/>
    </sheetView>
  </sheetViews>
  <sheetFormatPr defaultRowHeight="15" x14ac:dyDescent="0.25"/>
  <cols>
    <col min="1" max="1" width="6" style="11" customWidth="1"/>
    <col min="2" max="2" width="28.140625" style="11" customWidth="1"/>
    <col min="3" max="5" width="18.5703125" style="11" customWidth="1"/>
  </cols>
  <sheetData>
    <row r="1" spans="1:6" ht="25.5" customHeight="1" x14ac:dyDescent="0.25">
      <c r="A1" s="26" t="s">
        <v>1535</v>
      </c>
      <c r="B1" s="26"/>
      <c r="C1" s="26"/>
      <c r="D1" s="26"/>
      <c r="E1" s="26"/>
    </row>
    <row r="2" spans="1:6" ht="30" x14ac:dyDescent="0.25">
      <c r="A2" s="20" t="s">
        <v>1523</v>
      </c>
      <c r="B2" s="20"/>
      <c r="C2" s="12" t="s">
        <v>1524</v>
      </c>
      <c r="D2" s="12" t="s">
        <v>1525</v>
      </c>
      <c r="E2" s="12" t="s">
        <v>1526</v>
      </c>
      <c r="F2" s="13"/>
    </row>
    <row r="3" spans="1:6" ht="17.25" customHeight="1" x14ac:dyDescent="0.25">
      <c r="A3" s="21" t="s">
        <v>1533</v>
      </c>
      <c r="B3" s="21"/>
      <c r="C3" s="14">
        <f>COUNTIFS('All CDPs'!D:D, "&gt;=.75")</f>
        <v>360</v>
      </c>
      <c r="D3" s="14">
        <f>SUMIFS('All CDPs'!E:E, 'All CDPs'!D:D, "&gt;=.75")</f>
        <v>64406.779302090014</v>
      </c>
      <c r="E3" s="15">
        <f>AVERAGEIFS('All CDPs'!I:I, 'All CDPs'!D:D, "&gt;=.75")</f>
        <v>53220.876388888886</v>
      </c>
      <c r="F3" s="13"/>
    </row>
    <row r="4" spans="1:6" ht="17.25" x14ac:dyDescent="0.25">
      <c r="A4" s="21" t="s">
        <v>1527</v>
      </c>
      <c r="B4" s="21"/>
      <c r="C4" s="14">
        <f>COUNTIFS('All CDPs'!D:D, "&gt;=.5", 'All CDPs'!D:D, "&lt;.75")</f>
        <v>45</v>
      </c>
      <c r="D4" s="14">
        <f>SUMIFS('All CDPs'!E:E, 'All CDPs'!D:D, "&gt;=.5", 'All CDPs'!D:D, "&lt;.75")</f>
        <v>13121.155542462999</v>
      </c>
      <c r="E4" s="15">
        <f>AVERAGEIFS('All CDPs'!I:I, 'All CDPs'!D:D, "&gt;=.5", 'All CDPs'!D:D, "&lt;.75")</f>
        <v>53364.711111111108</v>
      </c>
      <c r="F4" s="13"/>
    </row>
    <row r="5" spans="1:6" ht="17.25" x14ac:dyDescent="0.25">
      <c r="A5" s="21" t="s">
        <v>1528</v>
      </c>
      <c r="B5" s="21"/>
      <c r="C5" s="14">
        <f>COUNTIFS('All CDPs'!D:D, "&gt;=.25", 'All CDPs'!D:D, "&lt;.5")</f>
        <v>51</v>
      </c>
      <c r="D5" s="14">
        <f>SUMIFS('All CDPs'!E:E, 'All CDPs'!D:D, "&gt;=.25", 'All CDPs'!D:D, "&lt;.5")</f>
        <v>9816.0659956179989</v>
      </c>
      <c r="E5" s="15">
        <f>AVERAGEIFS('All CDPs'!I:I, 'All CDPs'!D:D, "&gt;=.25", 'All CDPs'!D:D, "&lt;.5")</f>
        <v>59544.470588235294</v>
      </c>
      <c r="F5" s="13"/>
    </row>
    <row r="6" spans="1:6" ht="17.25" x14ac:dyDescent="0.25">
      <c r="A6" s="21" t="s">
        <v>1532</v>
      </c>
      <c r="B6" s="21"/>
      <c r="C6" s="14">
        <f>COUNTIFS('All CDPs'!D:D, "&lt;.25")</f>
        <v>1055</v>
      </c>
      <c r="D6" s="14">
        <f>SUMIFS('All CDPs'!E:E, 'All CDPs'!D:D, "&lt;.25")</f>
        <v>244224.84338383298</v>
      </c>
      <c r="E6" s="15">
        <f>AVERAGEIFS('All CDPs'!I:I, 'All CDPs'!D:D, "&lt;.25")</f>
        <v>78520.131279620851</v>
      </c>
      <c r="F6" s="13"/>
    </row>
    <row r="7" spans="1:6" ht="17.25" x14ac:dyDescent="0.25">
      <c r="A7" s="22"/>
      <c r="B7" s="16" t="s">
        <v>1529</v>
      </c>
      <c r="C7" s="14">
        <f>COUNTIFS('All CDPs'!D:D, "&lt;.1")</f>
        <v>949</v>
      </c>
      <c r="D7" s="14">
        <f>SUMIFS('All CDPs'!E:E, 'All CDPs'!D:D, "&lt;.1")</f>
        <v>217745.44189070209</v>
      </c>
      <c r="E7" s="15">
        <f>AVERAGEIFS('All CDPs'!I:I, 'All CDPs'!D:D, "&lt;.1")</f>
        <v>79927.124868282408</v>
      </c>
      <c r="F7" s="13"/>
    </row>
    <row r="8" spans="1:6" ht="17.25" x14ac:dyDescent="0.25">
      <c r="A8" s="22"/>
      <c r="B8" s="16" t="s">
        <v>1530</v>
      </c>
      <c r="C8" s="14">
        <f>COUNTIFS('All CDPs'!D:D, "&lt;.05")</f>
        <v>822</v>
      </c>
      <c r="D8" s="14">
        <f>SUMIFS('All CDPs'!E:E, 'All CDPs'!D:D, "&lt;.05")</f>
        <v>156090.66226199918</v>
      </c>
      <c r="E8" s="15">
        <f>AVERAGEIFS('All CDPs'!I:I, 'All CDPs'!D:D, "&lt;.05")</f>
        <v>81012.115571776158</v>
      </c>
      <c r="F8" s="13"/>
    </row>
    <row r="9" spans="1:6" ht="17.25" x14ac:dyDescent="0.25">
      <c r="A9" s="22"/>
      <c r="B9" s="16" t="s">
        <v>1531</v>
      </c>
      <c r="C9" s="14">
        <f>COUNTIFS('All CDPs'!D:D, "&lt;.01")</f>
        <v>470</v>
      </c>
      <c r="D9" s="14">
        <f>SUMIFS('All CDPs'!E:E, 'All CDPs'!D:D, "&lt;.01")</f>
        <v>28734.753028649015</v>
      </c>
      <c r="E9" s="15">
        <f>AVERAGEIFS('All CDPs'!I:I, 'All CDPs'!D:D, "&lt;.01")</f>
        <v>84452.397872340429</v>
      </c>
      <c r="F9" s="13"/>
    </row>
  </sheetData>
  <mergeCells count="7">
    <mergeCell ref="A1:E1"/>
    <mergeCell ref="A6:B6"/>
    <mergeCell ref="A7:A9"/>
    <mergeCell ref="A2:B2"/>
    <mergeCell ref="A3:B3"/>
    <mergeCell ref="A4:B4"/>
    <mergeCell ref="A5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9B40-8076-4337-8E6A-D3BD59FC6859}">
  <dimension ref="A1:J1512"/>
  <sheetViews>
    <sheetView zoomScale="85" zoomScaleNormal="85" workbookViewId="0">
      <pane ySplit="1" topLeftCell="A1469" activePane="bottomLeft" state="frozen"/>
      <selection pane="bottomLeft" activeCell="B1476" sqref="B1476"/>
    </sheetView>
  </sheetViews>
  <sheetFormatPr defaultRowHeight="15" x14ac:dyDescent="0.25"/>
  <cols>
    <col min="1" max="3" width="17.5703125" style="1" customWidth="1"/>
    <col min="4" max="4" width="17.5703125" style="2" customWidth="1"/>
    <col min="5" max="5" width="17.5703125" style="5" customWidth="1"/>
    <col min="6" max="6" width="17.5703125" style="2" customWidth="1"/>
    <col min="7" max="8" width="17.5703125" style="5" customWidth="1"/>
    <col min="9" max="9" width="17.5703125" style="4" customWidth="1"/>
    <col min="10" max="10" width="17.5703125" style="3" customWidth="1"/>
  </cols>
  <sheetData>
    <row r="1" spans="1:10" ht="60" x14ac:dyDescent="0.25">
      <c r="A1" s="6" t="s">
        <v>0</v>
      </c>
      <c r="B1" s="6" t="s">
        <v>1</v>
      </c>
      <c r="C1" s="6" t="s">
        <v>2</v>
      </c>
      <c r="D1" s="7" t="s">
        <v>3</v>
      </c>
      <c r="E1" s="8" t="s">
        <v>4</v>
      </c>
      <c r="F1" s="7" t="s">
        <v>5</v>
      </c>
      <c r="G1" s="8" t="s">
        <v>6</v>
      </c>
      <c r="H1" s="8" t="s">
        <v>7</v>
      </c>
      <c r="I1" s="9" t="s">
        <v>8</v>
      </c>
      <c r="J1" s="10" t="s">
        <v>9</v>
      </c>
    </row>
    <row r="2" spans="1:10" x14ac:dyDescent="0.25">
      <c r="A2" s="1" t="s">
        <v>111</v>
      </c>
      <c r="B2" s="1" t="s">
        <v>112</v>
      </c>
      <c r="C2" s="1">
        <v>0</v>
      </c>
      <c r="D2" s="2">
        <v>0</v>
      </c>
      <c r="E2" s="5">
        <v>0</v>
      </c>
      <c r="F2" s="2">
        <v>1</v>
      </c>
      <c r="G2" s="5">
        <v>98.595287928999994</v>
      </c>
      <c r="H2" s="5">
        <v>98.595287928999994</v>
      </c>
      <c r="I2" s="4">
        <v>150357</v>
      </c>
      <c r="J2" s="3">
        <v>9.4168889000000006E-2</v>
      </c>
    </row>
    <row r="3" spans="1:10" x14ac:dyDescent="0.25">
      <c r="A3" s="1" t="s">
        <v>197</v>
      </c>
      <c r="B3" s="1" t="s">
        <v>1070</v>
      </c>
      <c r="C3" s="1">
        <v>0</v>
      </c>
      <c r="D3" s="2">
        <v>0.2</v>
      </c>
      <c r="E3" s="5">
        <v>11.90499833</v>
      </c>
      <c r="F3" s="2">
        <v>0.8</v>
      </c>
      <c r="G3" s="5">
        <v>47.61999333</v>
      </c>
      <c r="H3" s="5">
        <v>59.524991659999998</v>
      </c>
      <c r="I3" s="4">
        <v>96432</v>
      </c>
      <c r="J3" s="3">
        <v>6.7603617000000005E-2</v>
      </c>
    </row>
    <row r="4" spans="1:10" x14ac:dyDescent="0.25">
      <c r="A4" s="1" t="s">
        <v>407</v>
      </c>
      <c r="B4" s="1" t="s">
        <v>533</v>
      </c>
      <c r="C4" s="1">
        <v>6</v>
      </c>
      <c r="D4" s="2">
        <v>0.34971644600000001</v>
      </c>
      <c r="E4" s="5">
        <v>727.43617240799995</v>
      </c>
      <c r="F4" s="2">
        <v>0.65028355400000004</v>
      </c>
      <c r="G4" s="5">
        <v>1352.6380718590001</v>
      </c>
      <c r="H4" s="5">
        <v>2080.0742442669998</v>
      </c>
      <c r="I4" s="4">
        <v>97326</v>
      </c>
      <c r="J4" s="3">
        <v>22.587035754999999</v>
      </c>
    </row>
    <row r="5" spans="1:10" x14ac:dyDescent="0.25">
      <c r="A5" s="1" t="s">
        <v>959</v>
      </c>
      <c r="B5" s="1" t="s">
        <v>977</v>
      </c>
      <c r="C5" s="1">
        <v>5</v>
      </c>
      <c r="D5" s="2">
        <v>1.2028204000000001E-2</v>
      </c>
      <c r="E5" s="5">
        <v>96.692633147999999</v>
      </c>
      <c r="F5" s="2">
        <v>0.98797179599999996</v>
      </c>
      <c r="G5" s="5">
        <v>7942.1328335300004</v>
      </c>
      <c r="H5" s="5">
        <v>8038.8254666780003</v>
      </c>
      <c r="I5" s="4">
        <v>48011</v>
      </c>
      <c r="J5" s="3">
        <v>43.699459656999998</v>
      </c>
    </row>
    <row r="6" spans="1:10" x14ac:dyDescent="0.25">
      <c r="A6" s="1" t="s">
        <v>652</v>
      </c>
      <c r="B6" s="1" t="s">
        <v>661</v>
      </c>
      <c r="C6" s="1">
        <v>0</v>
      </c>
      <c r="D6" s="2">
        <v>0.75</v>
      </c>
      <c r="E6" s="5">
        <v>64.775962804000002</v>
      </c>
      <c r="F6" s="2">
        <v>0.25</v>
      </c>
      <c r="G6" s="5">
        <v>21.5919876</v>
      </c>
      <c r="H6" s="5">
        <v>86.367950403999998</v>
      </c>
      <c r="I6" s="4">
        <v>50288</v>
      </c>
      <c r="J6" s="3">
        <v>0.37855750799999999</v>
      </c>
    </row>
    <row r="7" spans="1:10" x14ac:dyDescent="0.25">
      <c r="A7" s="1" t="s">
        <v>407</v>
      </c>
      <c r="B7" s="1" t="s">
        <v>474</v>
      </c>
      <c r="C7" s="1">
        <v>8</v>
      </c>
      <c r="D7" s="2">
        <v>7.6347530000000002E-3</v>
      </c>
      <c r="E7" s="5">
        <v>50.382101165000002</v>
      </c>
      <c r="F7" s="2">
        <v>0.99236524699999995</v>
      </c>
      <c r="G7" s="5">
        <v>6548.6655098290003</v>
      </c>
      <c r="H7" s="5">
        <v>6599.047610994</v>
      </c>
      <c r="I7" s="4">
        <v>127266</v>
      </c>
      <c r="J7" s="3">
        <v>5.4048745939999998</v>
      </c>
    </row>
    <row r="8" spans="1:10" x14ac:dyDescent="0.25">
      <c r="A8" s="1" t="s">
        <v>407</v>
      </c>
      <c r="B8" s="1" t="s">
        <v>496</v>
      </c>
      <c r="C8" s="1">
        <v>1</v>
      </c>
      <c r="D8" s="2">
        <v>0.19053398099999999</v>
      </c>
      <c r="E8" s="5">
        <v>154.33443117600001</v>
      </c>
      <c r="F8" s="2">
        <v>0.80946601900000004</v>
      </c>
      <c r="G8" s="5">
        <v>655.67557700899999</v>
      </c>
      <c r="H8" s="5">
        <v>810.01000818499995</v>
      </c>
      <c r="I8" s="4">
        <v>107546</v>
      </c>
      <c r="J8" s="3">
        <v>11.561154302</v>
      </c>
    </row>
    <row r="9" spans="1:10" x14ac:dyDescent="0.25">
      <c r="A9" s="1" t="s">
        <v>844</v>
      </c>
      <c r="B9" s="1" t="s">
        <v>890</v>
      </c>
      <c r="C9" s="1">
        <v>0</v>
      </c>
      <c r="D9" s="2">
        <v>0.84393063599999996</v>
      </c>
      <c r="E9" s="5">
        <v>156.76536109</v>
      </c>
      <c r="F9" s="2">
        <v>0.15606936399999999</v>
      </c>
      <c r="G9" s="5">
        <v>28.99085445</v>
      </c>
      <c r="H9" s="5">
        <v>185.75621554</v>
      </c>
      <c r="I9" s="4">
        <v>67788</v>
      </c>
      <c r="J9" s="3">
        <v>1.9599301280000001</v>
      </c>
    </row>
    <row r="10" spans="1:10" x14ac:dyDescent="0.25">
      <c r="A10" s="1" t="s">
        <v>547</v>
      </c>
      <c r="B10" s="1" t="s">
        <v>557</v>
      </c>
      <c r="C10" s="1">
        <v>0</v>
      </c>
      <c r="D10" s="2">
        <v>0.22457627099999999</v>
      </c>
      <c r="E10" s="5">
        <v>56.007050208999999</v>
      </c>
      <c r="F10" s="2">
        <v>0.77542372900000001</v>
      </c>
      <c r="G10" s="5">
        <v>193.38283372399999</v>
      </c>
      <c r="H10" s="5">
        <v>249.38988393299999</v>
      </c>
      <c r="I10" s="4">
        <v>71667</v>
      </c>
      <c r="J10" s="3">
        <v>1.5063306249999999</v>
      </c>
    </row>
    <row r="11" spans="1:10" x14ac:dyDescent="0.25">
      <c r="A11" s="1" t="s">
        <v>1330</v>
      </c>
      <c r="B11" s="1" t="s">
        <v>1348</v>
      </c>
      <c r="C11" s="1">
        <v>0</v>
      </c>
      <c r="D11" s="2">
        <v>0.134057971</v>
      </c>
      <c r="E11" s="5">
        <v>36.914059934999997</v>
      </c>
      <c r="F11" s="2">
        <v>0.86594202899999995</v>
      </c>
      <c r="G11" s="5">
        <v>238.444873659</v>
      </c>
      <c r="H11" s="5">
        <v>275.35893359400001</v>
      </c>
      <c r="I11" s="4">
        <v>29801</v>
      </c>
      <c r="J11" s="3">
        <v>0.175095319</v>
      </c>
    </row>
    <row r="12" spans="1:10" x14ac:dyDescent="0.25">
      <c r="A12" s="1" t="s">
        <v>10</v>
      </c>
      <c r="B12" s="1" t="s">
        <v>10</v>
      </c>
      <c r="C12" s="1">
        <v>21</v>
      </c>
      <c r="D12" s="2">
        <v>7.7594889999999996E-3</v>
      </c>
      <c r="E12" s="5">
        <v>244.082611703</v>
      </c>
      <c r="F12" s="2">
        <v>0.99224051099999999</v>
      </c>
      <c r="G12" s="5">
        <v>31211.931892285</v>
      </c>
      <c r="H12" s="5">
        <v>31456.014503988001</v>
      </c>
      <c r="I12" s="4">
        <v>108472</v>
      </c>
      <c r="J12" s="3">
        <v>10.049034763</v>
      </c>
    </row>
    <row r="13" spans="1:10" x14ac:dyDescent="0.25">
      <c r="A13" s="1" t="s">
        <v>111</v>
      </c>
      <c r="B13" s="1" t="s">
        <v>142</v>
      </c>
      <c r="C13" s="1">
        <v>2</v>
      </c>
      <c r="D13" s="2">
        <v>2.7341079999999999E-3</v>
      </c>
      <c r="E13" s="5">
        <v>8.3910883349999992</v>
      </c>
      <c r="F13" s="2">
        <v>0.99726589200000004</v>
      </c>
      <c r="G13" s="5">
        <v>3060.6494700029998</v>
      </c>
      <c r="H13" s="5">
        <v>3069.0405583380002</v>
      </c>
      <c r="I13" s="4">
        <v>190781</v>
      </c>
      <c r="J13" s="3">
        <v>4.0395384480000001</v>
      </c>
    </row>
    <row r="14" spans="1:10" x14ac:dyDescent="0.25">
      <c r="A14" s="1" t="s">
        <v>10</v>
      </c>
      <c r="B14" s="1" t="s">
        <v>26</v>
      </c>
      <c r="C14" s="1">
        <v>6</v>
      </c>
      <c r="D14" s="2">
        <v>0.14070426699999999</v>
      </c>
      <c r="E14" s="5">
        <v>819.789008696</v>
      </c>
      <c r="F14" s="2">
        <v>0.85929573299999995</v>
      </c>
      <c r="G14" s="5">
        <v>5006.5375411120003</v>
      </c>
      <c r="H14" s="5">
        <v>5826.326549808</v>
      </c>
      <c r="I14" s="4">
        <v>105667</v>
      </c>
      <c r="J14" s="3">
        <v>1.3664414890000001</v>
      </c>
    </row>
    <row r="15" spans="1:10" x14ac:dyDescent="0.25">
      <c r="A15" s="1" t="s">
        <v>605</v>
      </c>
      <c r="B15" s="1" t="s">
        <v>606</v>
      </c>
      <c r="C15" s="1">
        <v>0</v>
      </c>
      <c r="D15" s="2">
        <v>0</v>
      </c>
      <c r="E15" s="5">
        <v>0</v>
      </c>
      <c r="F15" s="2">
        <v>1</v>
      </c>
      <c r="G15" s="5">
        <v>33.396267866999999</v>
      </c>
      <c r="H15" s="5">
        <v>33.396267866999999</v>
      </c>
      <c r="I15" s="4">
        <v>50357</v>
      </c>
      <c r="J15" s="3">
        <v>0.28227085200000002</v>
      </c>
    </row>
    <row r="16" spans="1:10" x14ac:dyDescent="0.25">
      <c r="A16" s="1" t="s">
        <v>236</v>
      </c>
      <c r="B16" s="1" t="s">
        <v>247</v>
      </c>
      <c r="C16" s="1">
        <v>0</v>
      </c>
      <c r="D16" s="2">
        <v>1</v>
      </c>
      <c r="E16" s="5">
        <v>23.079451264999999</v>
      </c>
      <c r="F16" s="2">
        <v>0</v>
      </c>
      <c r="G16" s="5">
        <v>0</v>
      </c>
      <c r="H16" s="5">
        <v>23.079451264999999</v>
      </c>
      <c r="I16" s="4">
        <v>50917</v>
      </c>
      <c r="J16" s="3">
        <v>9.9542112000000002E-2</v>
      </c>
    </row>
    <row r="17" spans="1:10" x14ac:dyDescent="0.25">
      <c r="A17" s="1" t="s">
        <v>407</v>
      </c>
      <c r="B17" s="1" t="s">
        <v>466</v>
      </c>
      <c r="C17" s="1">
        <v>12</v>
      </c>
      <c r="D17" s="2">
        <v>9.3874599999999996E-4</v>
      </c>
      <c r="E17" s="5">
        <v>31.151987286000001</v>
      </c>
      <c r="F17" s="2">
        <v>0.99906125400000001</v>
      </c>
      <c r="G17" s="5">
        <v>33153.512507778003</v>
      </c>
      <c r="H17" s="5">
        <v>33184.664495063997</v>
      </c>
      <c r="I17" s="4">
        <v>58625</v>
      </c>
      <c r="J17" s="3">
        <v>7.5332427160000002</v>
      </c>
    </row>
    <row r="18" spans="1:10" x14ac:dyDescent="0.25">
      <c r="A18" s="1" t="s">
        <v>111</v>
      </c>
      <c r="B18" s="1" t="s">
        <v>113</v>
      </c>
      <c r="C18" s="1">
        <v>0</v>
      </c>
      <c r="D18" s="2">
        <v>0</v>
      </c>
      <c r="E18" s="5">
        <v>0</v>
      </c>
      <c r="F18" s="2">
        <v>1</v>
      </c>
      <c r="G18" s="5">
        <v>219.21718274200001</v>
      </c>
      <c r="H18" s="5">
        <v>219.21718274200001</v>
      </c>
      <c r="I18" s="4">
        <v>176214</v>
      </c>
      <c r="J18" s="3">
        <v>0.68434209800000001</v>
      </c>
    </row>
    <row r="19" spans="1:10" x14ac:dyDescent="0.25">
      <c r="A19" s="1" t="s">
        <v>735</v>
      </c>
      <c r="B19" s="1" t="s">
        <v>772</v>
      </c>
      <c r="C19" s="1">
        <v>5</v>
      </c>
      <c r="D19" s="2">
        <v>0.23575386000000001</v>
      </c>
      <c r="E19" s="5">
        <v>5064.0880267550001</v>
      </c>
      <c r="F19" s="2">
        <v>0.76424614000000002</v>
      </c>
      <c r="G19" s="5">
        <v>16416.315434361</v>
      </c>
      <c r="H19" s="5">
        <v>21480.403461115999</v>
      </c>
      <c r="I19" s="4">
        <v>95217</v>
      </c>
      <c r="J19" s="3">
        <v>6.6965074810000003</v>
      </c>
    </row>
    <row r="20" spans="1:10" x14ac:dyDescent="0.25">
      <c r="A20" s="1" t="s">
        <v>1250</v>
      </c>
      <c r="B20" s="1" t="s">
        <v>1252</v>
      </c>
      <c r="C20" s="1">
        <v>0</v>
      </c>
      <c r="D20" s="2">
        <v>1</v>
      </c>
      <c r="E20" s="5">
        <v>5.5604786859999997</v>
      </c>
      <c r="F20" s="2">
        <v>0</v>
      </c>
      <c r="G20" s="5">
        <v>0</v>
      </c>
      <c r="H20" s="5">
        <v>5.5604786859999997</v>
      </c>
      <c r="I20" s="4">
        <v>32455</v>
      </c>
      <c r="J20" s="3">
        <v>2.0060728999999999E-2</v>
      </c>
    </row>
    <row r="21" spans="1:10" x14ac:dyDescent="0.25">
      <c r="A21" s="1" t="s">
        <v>1283</v>
      </c>
      <c r="B21" s="1" t="s">
        <v>1287</v>
      </c>
      <c r="C21" s="1">
        <v>0</v>
      </c>
      <c r="D21" s="2">
        <v>0.82022471900000005</v>
      </c>
      <c r="E21" s="5">
        <v>148.91609742399999</v>
      </c>
      <c r="F21" s="2">
        <v>0.17977528100000001</v>
      </c>
      <c r="G21" s="5">
        <v>32.639144639999998</v>
      </c>
      <c r="H21" s="5">
        <v>181.555242064</v>
      </c>
      <c r="I21" s="4">
        <v>105833</v>
      </c>
      <c r="J21" s="3">
        <v>1.791686082</v>
      </c>
    </row>
    <row r="22" spans="1:10" x14ac:dyDescent="0.25">
      <c r="A22" s="1" t="s">
        <v>1398</v>
      </c>
      <c r="B22" s="1" t="s">
        <v>1432</v>
      </c>
      <c r="C22" s="1">
        <v>1</v>
      </c>
      <c r="D22" s="2">
        <v>1</v>
      </c>
      <c r="E22" s="5">
        <v>59.111683786</v>
      </c>
      <c r="F22" s="2">
        <v>0</v>
      </c>
      <c r="G22" s="5">
        <v>0</v>
      </c>
      <c r="H22" s="5">
        <v>59.111683786</v>
      </c>
      <c r="I22" s="4">
        <v>38438</v>
      </c>
      <c r="J22" s="3">
        <v>0.69131372400000002</v>
      </c>
    </row>
    <row r="23" spans="1:10" x14ac:dyDescent="0.25">
      <c r="A23" s="1" t="s">
        <v>796</v>
      </c>
      <c r="B23" s="1" t="s">
        <v>800</v>
      </c>
      <c r="C23" s="1">
        <v>0</v>
      </c>
      <c r="D23" s="2">
        <v>0</v>
      </c>
      <c r="E23" s="5">
        <v>0</v>
      </c>
      <c r="F23" s="2">
        <v>0</v>
      </c>
      <c r="G23" s="5">
        <v>0</v>
      </c>
      <c r="H23" s="5">
        <v>0</v>
      </c>
      <c r="I23" s="4">
        <v>0</v>
      </c>
      <c r="J23" s="3">
        <v>6.9579013999999995E-2</v>
      </c>
    </row>
    <row r="24" spans="1:10" x14ac:dyDescent="0.25">
      <c r="A24" s="1" t="s">
        <v>407</v>
      </c>
      <c r="B24" s="1" t="s">
        <v>483</v>
      </c>
      <c r="C24" s="1">
        <v>1</v>
      </c>
      <c r="D24" s="2">
        <v>3.0378692999999998E-2</v>
      </c>
      <c r="E24" s="5">
        <v>71.760595382999995</v>
      </c>
      <c r="F24" s="2">
        <v>0.96962130700000004</v>
      </c>
      <c r="G24" s="5">
        <v>2290.4409210519998</v>
      </c>
      <c r="H24" s="5">
        <v>2362.201516435</v>
      </c>
      <c r="I24" s="4">
        <v>79971</v>
      </c>
      <c r="J24" s="3">
        <v>1.014832486</v>
      </c>
    </row>
    <row r="25" spans="1:10" x14ac:dyDescent="0.25">
      <c r="A25" s="1" t="s">
        <v>1398</v>
      </c>
      <c r="B25" s="1" t="s">
        <v>1443</v>
      </c>
      <c r="C25" s="1">
        <v>4</v>
      </c>
      <c r="D25" s="2">
        <v>0.86069651700000005</v>
      </c>
      <c r="E25" s="5">
        <v>173.327479595</v>
      </c>
      <c r="F25" s="2">
        <v>0.13930348300000001</v>
      </c>
      <c r="G25" s="5">
        <v>28.053002483</v>
      </c>
      <c r="H25" s="5">
        <v>201.380482078</v>
      </c>
      <c r="I25" s="4">
        <v>38438</v>
      </c>
      <c r="J25" s="3">
        <v>0.55594392500000001</v>
      </c>
    </row>
    <row r="26" spans="1:10" x14ac:dyDescent="0.25">
      <c r="A26" s="1" t="s">
        <v>1010</v>
      </c>
      <c r="B26" s="1" t="s">
        <v>30</v>
      </c>
      <c r="C26" s="1">
        <v>3</v>
      </c>
      <c r="D26" s="2">
        <v>5.5112882000000002E-2</v>
      </c>
      <c r="E26" s="5">
        <v>257.93559899500002</v>
      </c>
      <c r="F26" s="2">
        <v>0.94488711800000003</v>
      </c>
      <c r="G26" s="5">
        <v>4422.1970764719999</v>
      </c>
      <c r="H26" s="5">
        <v>4680.1326754669999</v>
      </c>
      <c r="I26" s="4">
        <v>107011</v>
      </c>
      <c r="J26" s="3">
        <v>15.911580144</v>
      </c>
    </row>
    <row r="27" spans="1:10" x14ac:dyDescent="0.25">
      <c r="A27" s="1" t="s">
        <v>30</v>
      </c>
      <c r="B27" s="1" t="s">
        <v>31</v>
      </c>
      <c r="C27" s="1">
        <v>0</v>
      </c>
      <c r="D27" s="2">
        <v>0.55000000000000004</v>
      </c>
      <c r="E27" s="5">
        <v>9.6056306150000008</v>
      </c>
      <c r="F27" s="2">
        <v>0.45</v>
      </c>
      <c r="G27" s="5">
        <v>7.8591523219999999</v>
      </c>
      <c r="H27" s="5">
        <v>17.464782936999999</v>
      </c>
      <c r="I27" s="4">
        <v>59643</v>
      </c>
      <c r="J27" s="3">
        <v>0.89572426800000005</v>
      </c>
    </row>
    <row r="28" spans="1:10" x14ac:dyDescent="0.25">
      <c r="A28" s="1" t="s">
        <v>775</v>
      </c>
      <c r="B28" s="1" t="s">
        <v>788</v>
      </c>
      <c r="C28" s="1">
        <v>0</v>
      </c>
      <c r="D28" s="2">
        <v>1</v>
      </c>
      <c r="E28" s="5">
        <v>71.207666024000005</v>
      </c>
      <c r="F28" s="2">
        <v>0</v>
      </c>
      <c r="G28" s="5">
        <v>0</v>
      </c>
      <c r="H28" s="5">
        <v>71.207666024000005</v>
      </c>
      <c r="I28" s="4">
        <v>83958</v>
      </c>
      <c r="J28" s="3">
        <v>0.27140899899999998</v>
      </c>
    </row>
    <row r="29" spans="1:10" x14ac:dyDescent="0.25">
      <c r="A29" s="1" t="s">
        <v>721</v>
      </c>
      <c r="B29" s="1" t="s">
        <v>732</v>
      </c>
      <c r="C29" s="1">
        <v>0</v>
      </c>
      <c r="D29" s="2">
        <v>3.8931643000000002E-2</v>
      </c>
      <c r="E29" s="5">
        <v>88.079458110000004</v>
      </c>
      <c r="F29" s="2">
        <v>0.96106835700000004</v>
      </c>
      <c r="G29" s="5">
        <v>2174.333599903</v>
      </c>
      <c r="H29" s="5">
        <v>2262.413058013</v>
      </c>
      <c r="I29" s="4">
        <v>84868</v>
      </c>
      <c r="J29" s="3">
        <v>4.7837216199999997</v>
      </c>
    </row>
    <row r="30" spans="1:10" x14ac:dyDescent="0.25">
      <c r="A30" s="1" t="s">
        <v>407</v>
      </c>
      <c r="B30" s="1" t="s">
        <v>437</v>
      </c>
      <c r="C30" s="1">
        <v>8</v>
      </c>
      <c r="D30" s="2">
        <v>3.8281900000000001E-4</v>
      </c>
      <c r="E30" s="5">
        <v>4.9151092739999998</v>
      </c>
      <c r="F30" s="2">
        <v>0.99961718099999997</v>
      </c>
      <c r="G30" s="5">
        <v>12834.333333364</v>
      </c>
      <c r="H30" s="5">
        <v>12839.248442638</v>
      </c>
      <c r="I30" s="4">
        <v>99875</v>
      </c>
      <c r="J30" s="3">
        <v>6.6360130220000002</v>
      </c>
    </row>
    <row r="31" spans="1:10" x14ac:dyDescent="0.25">
      <c r="A31" s="1" t="s">
        <v>561</v>
      </c>
      <c r="B31" s="1" t="s">
        <v>562</v>
      </c>
      <c r="C31" s="1">
        <v>0</v>
      </c>
      <c r="D31" s="2">
        <v>0</v>
      </c>
      <c r="E31" s="5">
        <v>0</v>
      </c>
      <c r="F31" s="2">
        <v>1</v>
      </c>
      <c r="G31" s="5">
        <v>222.50305334699999</v>
      </c>
      <c r="H31" s="5">
        <v>222.50305334699999</v>
      </c>
      <c r="I31" s="4">
        <v>161724</v>
      </c>
      <c r="J31" s="3">
        <v>7.9597014999999993E-2</v>
      </c>
    </row>
    <row r="32" spans="1:10" x14ac:dyDescent="0.25">
      <c r="A32" s="1" t="s">
        <v>652</v>
      </c>
      <c r="B32" s="1" t="s">
        <v>665</v>
      </c>
      <c r="C32" s="1">
        <v>4</v>
      </c>
      <c r="D32" s="2">
        <v>0.97761953199999996</v>
      </c>
      <c r="E32" s="5">
        <v>905.88552560200003</v>
      </c>
      <c r="F32" s="2">
        <v>2.2380468000000001E-2</v>
      </c>
      <c r="G32" s="5">
        <v>20.738274260000001</v>
      </c>
      <c r="H32" s="5">
        <v>926.62379986200006</v>
      </c>
      <c r="I32" s="4">
        <v>31385</v>
      </c>
      <c r="J32" s="3">
        <v>1.8488848710000001</v>
      </c>
    </row>
    <row r="33" spans="1:10" x14ac:dyDescent="0.25">
      <c r="A33" s="1" t="s">
        <v>1176</v>
      </c>
      <c r="B33" s="1" t="s">
        <v>1177</v>
      </c>
      <c r="C33" s="1">
        <v>0</v>
      </c>
      <c r="D33" s="2">
        <v>0</v>
      </c>
      <c r="E33" s="5">
        <v>0</v>
      </c>
      <c r="F33" s="2">
        <v>1</v>
      </c>
      <c r="G33" s="5">
        <v>1410.4817662800001</v>
      </c>
      <c r="H33" s="5">
        <v>1410.4817662800001</v>
      </c>
      <c r="I33" s="4">
        <v>78287.5</v>
      </c>
      <c r="J33" s="3">
        <v>0.46747020900000003</v>
      </c>
    </row>
    <row r="34" spans="1:10" x14ac:dyDescent="0.25">
      <c r="A34" s="1" t="s">
        <v>36</v>
      </c>
      <c r="B34" s="1" t="s">
        <v>37</v>
      </c>
      <c r="C34" s="1">
        <v>0</v>
      </c>
      <c r="D34" s="2">
        <v>0</v>
      </c>
      <c r="E34" s="5">
        <v>0</v>
      </c>
      <c r="F34" s="2">
        <v>1</v>
      </c>
      <c r="G34" s="5">
        <v>58.117641593999998</v>
      </c>
      <c r="H34" s="5">
        <v>58.117641593999998</v>
      </c>
      <c r="I34" s="4">
        <v>61136</v>
      </c>
      <c r="J34" s="3">
        <v>0.16633861799999999</v>
      </c>
    </row>
    <row r="35" spans="1:10" x14ac:dyDescent="0.25">
      <c r="A35" s="1" t="s">
        <v>710</v>
      </c>
      <c r="B35" s="1" t="s">
        <v>720</v>
      </c>
      <c r="C35" s="1">
        <v>4</v>
      </c>
      <c r="D35" s="2">
        <v>0.100064558</v>
      </c>
      <c r="E35" s="5">
        <v>490.48173029999998</v>
      </c>
      <c r="F35" s="2">
        <v>0.89993544199999997</v>
      </c>
      <c r="G35" s="5">
        <v>4411.1711744499999</v>
      </c>
      <c r="H35" s="5">
        <v>4901.6529047499998</v>
      </c>
      <c r="I35" s="4">
        <v>102317</v>
      </c>
      <c r="J35" s="3">
        <v>2.730122744</v>
      </c>
    </row>
    <row r="36" spans="1:10" x14ac:dyDescent="0.25">
      <c r="A36" s="1" t="s">
        <v>1198</v>
      </c>
      <c r="B36" s="1" t="s">
        <v>1220</v>
      </c>
      <c r="C36" s="1">
        <v>0</v>
      </c>
      <c r="D36" s="2">
        <v>0.25824175799999999</v>
      </c>
      <c r="E36" s="5">
        <v>48.911182371000002</v>
      </c>
      <c r="F36" s="2">
        <v>0.74175824199999996</v>
      </c>
      <c r="G36" s="5">
        <v>140.489566381</v>
      </c>
      <c r="H36" s="5">
        <v>189.400748752</v>
      </c>
      <c r="I36" s="4">
        <v>83333</v>
      </c>
      <c r="J36" s="3">
        <v>0.214470405</v>
      </c>
    </row>
    <row r="37" spans="1:10" x14ac:dyDescent="0.25">
      <c r="A37" s="1" t="s">
        <v>735</v>
      </c>
      <c r="B37" s="1" t="s">
        <v>770</v>
      </c>
      <c r="C37" s="1">
        <v>64</v>
      </c>
      <c r="D37" s="2">
        <v>3.7481174999999999E-2</v>
      </c>
      <c r="E37" s="5">
        <v>3576.8810240570001</v>
      </c>
      <c r="F37" s="2">
        <v>0.96251882499999997</v>
      </c>
      <c r="G37" s="5">
        <v>91854.519200912997</v>
      </c>
      <c r="H37" s="5">
        <v>95431.400224969999</v>
      </c>
      <c r="I37" s="4">
        <v>74479</v>
      </c>
      <c r="J37" s="3">
        <v>42.144240302999997</v>
      </c>
    </row>
    <row r="38" spans="1:10" x14ac:dyDescent="0.25">
      <c r="A38" s="1" t="s">
        <v>605</v>
      </c>
      <c r="B38" s="1" t="s">
        <v>613</v>
      </c>
      <c r="C38" s="1">
        <v>0</v>
      </c>
      <c r="D38" s="2">
        <v>0.42105263199999998</v>
      </c>
      <c r="E38" s="5">
        <v>8.0960649369999995</v>
      </c>
      <c r="F38" s="2">
        <v>0.57894736800000002</v>
      </c>
      <c r="G38" s="5">
        <v>11.132089288</v>
      </c>
      <c r="H38" s="5">
        <v>19.228154225000001</v>
      </c>
      <c r="I38" s="4">
        <v>58657</v>
      </c>
      <c r="J38" s="3">
        <v>0.212404807</v>
      </c>
    </row>
    <row r="39" spans="1:10" x14ac:dyDescent="0.25">
      <c r="A39" s="1" t="s">
        <v>1228</v>
      </c>
      <c r="B39" s="1" t="s">
        <v>1230</v>
      </c>
      <c r="C39" s="1">
        <v>7</v>
      </c>
      <c r="D39" s="2">
        <v>2.98063E-4</v>
      </c>
      <c r="E39" s="5">
        <v>1.0793604109999999</v>
      </c>
      <c r="F39" s="2">
        <v>0.99970193699999998</v>
      </c>
      <c r="G39" s="5">
        <v>3620.1748182470001</v>
      </c>
      <c r="H39" s="5">
        <v>3621.254178658</v>
      </c>
      <c r="I39" s="4">
        <v>42636.5</v>
      </c>
      <c r="J39" s="3">
        <v>3.7941521699999998</v>
      </c>
    </row>
    <row r="40" spans="1:10" x14ac:dyDescent="0.25">
      <c r="A40" s="1" t="s">
        <v>85</v>
      </c>
      <c r="B40" s="1" t="s">
        <v>98</v>
      </c>
      <c r="C40" s="1">
        <v>2</v>
      </c>
      <c r="D40" s="2">
        <v>9.2547092999999997E-2</v>
      </c>
      <c r="E40" s="5">
        <v>119.663208428</v>
      </c>
      <c r="F40" s="2">
        <v>0.90745290700000003</v>
      </c>
      <c r="G40" s="5">
        <v>1173.3348223979999</v>
      </c>
      <c r="H40" s="5">
        <v>1292.9980308260001</v>
      </c>
      <c r="I40" s="4">
        <v>63585</v>
      </c>
      <c r="J40" s="3">
        <v>1.5864853999999999</v>
      </c>
    </row>
    <row r="41" spans="1:10" x14ac:dyDescent="0.25">
      <c r="A41" s="1" t="s">
        <v>710</v>
      </c>
      <c r="B41" s="1" t="s">
        <v>715</v>
      </c>
      <c r="C41" s="1">
        <v>0</v>
      </c>
      <c r="D41" s="2">
        <v>4.859335E-2</v>
      </c>
      <c r="E41" s="5">
        <v>17.624016320999999</v>
      </c>
      <c r="F41" s="2">
        <v>0.95140665000000002</v>
      </c>
      <c r="G41" s="5">
        <v>345.05968803000002</v>
      </c>
      <c r="H41" s="5">
        <v>362.68370435100002</v>
      </c>
      <c r="I41" s="4">
        <v>89886</v>
      </c>
      <c r="J41" s="3">
        <v>0.60106746600000005</v>
      </c>
    </row>
    <row r="42" spans="1:10" x14ac:dyDescent="0.25">
      <c r="A42" s="1" t="s">
        <v>921</v>
      </c>
      <c r="B42" s="1" t="s">
        <v>950</v>
      </c>
      <c r="C42" s="1">
        <v>10</v>
      </c>
      <c r="D42" s="2">
        <v>5.5323509E-2</v>
      </c>
      <c r="E42" s="5">
        <v>731.15163638900003</v>
      </c>
      <c r="F42" s="2">
        <v>0.94467649099999995</v>
      </c>
      <c r="G42" s="5">
        <v>12484.778725261</v>
      </c>
      <c r="H42" s="5">
        <v>13215.93036165</v>
      </c>
      <c r="I42" s="4">
        <v>74583</v>
      </c>
      <c r="J42" s="3">
        <v>5.1751843080000004</v>
      </c>
    </row>
    <row r="43" spans="1:10" x14ac:dyDescent="0.25">
      <c r="A43" s="1" t="s">
        <v>111</v>
      </c>
      <c r="B43" s="1" t="s">
        <v>162</v>
      </c>
      <c r="C43" s="1">
        <v>28</v>
      </c>
      <c r="D43" s="2">
        <v>1.4877355E-2</v>
      </c>
      <c r="E43" s="5">
        <v>524.22347940999998</v>
      </c>
      <c r="F43" s="2">
        <v>0.98512264500000002</v>
      </c>
      <c r="G43" s="5">
        <v>34712.113488019997</v>
      </c>
      <c r="H43" s="5">
        <v>35236.336967429997</v>
      </c>
      <c r="I43" s="4">
        <v>85357</v>
      </c>
      <c r="J43" s="3">
        <v>25.060030530999999</v>
      </c>
    </row>
    <row r="44" spans="1:10" x14ac:dyDescent="0.25">
      <c r="A44" s="1" t="s">
        <v>844</v>
      </c>
      <c r="B44" s="1" t="s">
        <v>877</v>
      </c>
      <c r="C44" s="1">
        <v>0</v>
      </c>
      <c r="D44" s="2">
        <v>7.7235771999999994E-2</v>
      </c>
      <c r="E44" s="5">
        <v>61.202914946</v>
      </c>
      <c r="F44" s="2">
        <v>0.92276422800000002</v>
      </c>
      <c r="G44" s="5">
        <v>731.21377332600002</v>
      </c>
      <c r="H44" s="5">
        <v>792.41668827199999</v>
      </c>
      <c r="I44" s="4">
        <v>43886</v>
      </c>
      <c r="J44" s="3">
        <v>12.253662347000001</v>
      </c>
    </row>
    <row r="45" spans="1:10" x14ac:dyDescent="0.25">
      <c r="A45" s="1" t="s">
        <v>959</v>
      </c>
      <c r="B45" s="1" t="s">
        <v>1000</v>
      </c>
      <c r="C45" s="1">
        <v>14</v>
      </c>
      <c r="D45" s="2">
        <v>1.9239045999999999E-2</v>
      </c>
      <c r="E45" s="5">
        <v>474.21990143599999</v>
      </c>
      <c r="F45" s="2">
        <v>0.98076095399999996</v>
      </c>
      <c r="G45" s="5">
        <v>24174.606026818001</v>
      </c>
      <c r="H45" s="5">
        <v>24648.825928253998</v>
      </c>
      <c r="I45" s="4">
        <v>59194</v>
      </c>
      <c r="J45" s="3">
        <v>66.519389160000003</v>
      </c>
    </row>
    <row r="46" spans="1:10" x14ac:dyDescent="0.25">
      <c r="A46" s="1" t="s">
        <v>1198</v>
      </c>
      <c r="B46" s="1" t="s">
        <v>1209</v>
      </c>
      <c r="C46" s="1">
        <v>3</v>
      </c>
      <c r="D46" s="2">
        <v>2.4937660000000001E-3</v>
      </c>
      <c r="E46" s="5">
        <v>5.2033172729999997</v>
      </c>
      <c r="F46" s="2">
        <v>0.99750623400000005</v>
      </c>
      <c r="G46" s="5">
        <v>2081.326909295</v>
      </c>
      <c r="H46" s="5">
        <v>2086.5302265680002</v>
      </c>
      <c r="I46" s="4">
        <v>110156</v>
      </c>
      <c r="J46" s="3">
        <v>2.2693573749999998</v>
      </c>
    </row>
    <row r="47" spans="1:10" ht="30" x14ac:dyDescent="0.25">
      <c r="A47" s="1" t="s">
        <v>1198</v>
      </c>
      <c r="B47" s="1" t="s">
        <v>1219</v>
      </c>
      <c r="C47" s="1">
        <v>1</v>
      </c>
      <c r="D47" s="2">
        <v>9.9514563E-2</v>
      </c>
      <c r="E47" s="5">
        <v>42.667201644999999</v>
      </c>
      <c r="F47" s="2">
        <v>0.90048543700000006</v>
      </c>
      <c r="G47" s="5">
        <v>386.08614165900002</v>
      </c>
      <c r="H47" s="5">
        <v>428.753343304</v>
      </c>
      <c r="I47" s="4">
        <v>103125</v>
      </c>
      <c r="J47" s="3">
        <v>4.50540684</v>
      </c>
    </row>
    <row r="48" spans="1:10" x14ac:dyDescent="0.25">
      <c r="A48" s="1" t="s">
        <v>102</v>
      </c>
      <c r="B48" s="1" t="s">
        <v>109</v>
      </c>
      <c r="C48" s="1">
        <v>1</v>
      </c>
      <c r="D48" s="2">
        <v>0.69510489499999994</v>
      </c>
      <c r="E48" s="5">
        <v>517.609223262</v>
      </c>
      <c r="F48" s="2">
        <v>0.304895105</v>
      </c>
      <c r="G48" s="5">
        <v>227.03986054999999</v>
      </c>
      <c r="H48" s="5">
        <v>744.64908381199996</v>
      </c>
      <c r="I48" s="4">
        <v>63179</v>
      </c>
      <c r="J48" s="3">
        <v>0.70408483600000005</v>
      </c>
    </row>
    <row r="49" spans="1:10" x14ac:dyDescent="0.25">
      <c r="A49" s="1" t="s">
        <v>407</v>
      </c>
      <c r="B49" s="1" t="s">
        <v>516</v>
      </c>
      <c r="C49" s="1">
        <v>12</v>
      </c>
      <c r="D49" s="2">
        <v>1.3162454000000001E-2</v>
      </c>
      <c r="E49" s="5">
        <v>318.77235561399999</v>
      </c>
      <c r="F49" s="2">
        <v>0.98683754599999995</v>
      </c>
      <c r="G49" s="5">
        <v>23899.534765412001</v>
      </c>
      <c r="H49" s="5">
        <v>24218.307121025999</v>
      </c>
      <c r="I49" s="4">
        <v>92917</v>
      </c>
      <c r="J49" s="3">
        <v>12.117416713000001</v>
      </c>
    </row>
    <row r="50" spans="1:10" x14ac:dyDescent="0.25">
      <c r="A50" s="1" t="s">
        <v>236</v>
      </c>
      <c r="B50" s="1" t="s">
        <v>267</v>
      </c>
      <c r="C50" s="1">
        <v>8</v>
      </c>
      <c r="D50" s="2">
        <v>4.1807508E-2</v>
      </c>
      <c r="E50" s="5">
        <v>248.34023791800001</v>
      </c>
      <c r="F50" s="2">
        <v>0.95819249200000001</v>
      </c>
      <c r="G50" s="5">
        <v>5691.7468994450001</v>
      </c>
      <c r="H50" s="5">
        <v>5940.0871373629998</v>
      </c>
      <c r="I50" s="4">
        <v>42512</v>
      </c>
      <c r="J50" s="3">
        <v>4.5201432690000001</v>
      </c>
    </row>
    <row r="51" spans="1:10" x14ac:dyDescent="0.25">
      <c r="A51" s="1" t="s">
        <v>921</v>
      </c>
      <c r="B51" s="1" t="s">
        <v>947</v>
      </c>
      <c r="C51" s="1">
        <v>30</v>
      </c>
      <c r="D51" s="2">
        <v>1.3235403E-2</v>
      </c>
      <c r="E51" s="5">
        <v>548.39121633699995</v>
      </c>
      <c r="F51" s="2">
        <v>0.98676459699999997</v>
      </c>
      <c r="G51" s="5">
        <v>40885.269910704999</v>
      </c>
      <c r="H51" s="5">
        <v>41433.661127042003</v>
      </c>
      <c r="I51" s="4">
        <v>64250</v>
      </c>
      <c r="J51" s="3">
        <v>18.428672644999999</v>
      </c>
    </row>
    <row r="52" spans="1:10" x14ac:dyDescent="0.25">
      <c r="A52" s="1" t="s">
        <v>365</v>
      </c>
      <c r="B52" s="1" t="s">
        <v>372</v>
      </c>
      <c r="C52" s="1">
        <v>2</v>
      </c>
      <c r="D52" s="2">
        <v>0.36445012799999998</v>
      </c>
      <c r="E52" s="5">
        <v>284.53132761099999</v>
      </c>
      <c r="F52" s="2">
        <v>0.63554987200000002</v>
      </c>
      <c r="G52" s="5">
        <v>496.18270113099999</v>
      </c>
      <c r="H52" s="5">
        <v>780.71402874199998</v>
      </c>
      <c r="I52" s="4">
        <v>51563</v>
      </c>
      <c r="J52" s="3">
        <v>1.1200549900000001</v>
      </c>
    </row>
    <row r="53" spans="1:10" x14ac:dyDescent="0.25">
      <c r="A53" s="1" t="s">
        <v>85</v>
      </c>
      <c r="B53" s="1" t="s">
        <v>93</v>
      </c>
      <c r="C53" s="1">
        <v>1</v>
      </c>
      <c r="D53" s="2">
        <v>9.1923830000000002E-3</v>
      </c>
      <c r="E53" s="5">
        <v>13.500618549</v>
      </c>
      <c r="F53" s="2">
        <v>0.99080761699999997</v>
      </c>
      <c r="G53" s="5">
        <v>1455.1738138129999</v>
      </c>
      <c r="H53" s="5">
        <v>1468.6744323620001</v>
      </c>
      <c r="I53" s="4">
        <v>52422</v>
      </c>
      <c r="J53" s="3">
        <v>7.4362730309999998</v>
      </c>
    </row>
    <row r="54" spans="1:10" x14ac:dyDescent="0.25">
      <c r="A54" s="1" t="s">
        <v>682</v>
      </c>
      <c r="B54" s="1" t="s">
        <v>683</v>
      </c>
      <c r="C54" s="1">
        <v>1</v>
      </c>
      <c r="D54" s="2">
        <v>0</v>
      </c>
      <c r="E54" s="5">
        <v>0</v>
      </c>
      <c r="F54" s="2">
        <v>1</v>
      </c>
      <c r="G54" s="5">
        <v>218.56570085000001</v>
      </c>
      <c r="H54" s="5">
        <v>218.56570085000001</v>
      </c>
      <c r="I54" s="4">
        <v>111250</v>
      </c>
      <c r="J54" s="3">
        <v>0.407964351</v>
      </c>
    </row>
    <row r="55" spans="1:10" x14ac:dyDescent="0.25">
      <c r="A55" s="1" t="s">
        <v>954</v>
      </c>
      <c r="B55" s="1" t="s">
        <v>683</v>
      </c>
      <c r="C55" s="1">
        <v>0</v>
      </c>
      <c r="D55" s="2">
        <v>1.8181817999999999E-2</v>
      </c>
      <c r="E55" s="5">
        <v>1.068806615</v>
      </c>
      <c r="F55" s="2">
        <v>0.98181818200000004</v>
      </c>
      <c r="G55" s="5">
        <v>57.715557207000003</v>
      </c>
      <c r="H55" s="5">
        <v>58.784363822000003</v>
      </c>
      <c r="I55" s="4">
        <v>109286</v>
      </c>
      <c r="J55" s="3">
        <v>5.4289648000000003E-2</v>
      </c>
    </row>
    <row r="56" spans="1:10" x14ac:dyDescent="0.25">
      <c r="A56" s="1" t="s">
        <v>1090</v>
      </c>
      <c r="B56" s="1" t="s">
        <v>1113</v>
      </c>
      <c r="C56" s="1">
        <v>3</v>
      </c>
      <c r="D56" s="2">
        <v>3.3173823999999998E-2</v>
      </c>
      <c r="E56" s="5">
        <v>180.002870524</v>
      </c>
      <c r="F56" s="2">
        <v>0.96682617599999998</v>
      </c>
      <c r="G56" s="5">
        <v>5246.0483604840001</v>
      </c>
      <c r="H56" s="5">
        <v>5426.0512310080003</v>
      </c>
      <c r="I56" s="4">
        <v>80667</v>
      </c>
      <c r="J56" s="3">
        <v>3.6397417889999999</v>
      </c>
    </row>
    <row r="57" spans="1:10" x14ac:dyDescent="0.25">
      <c r="A57" s="1" t="s">
        <v>407</v>
      </c>
      <c r="B57" s="1" t="s">
        <v>425</v>
      </c>
      <c r="C57" s="1">
        <v>3</v>
      </c>
      <c r="D57" s="2">
        <v>3.0873700000000001E-4</v>
      </c>
      <c r="E57" s="5">
        <v>0.99404667999999996</v>
      </c>
      <c r="F57" s="2">
        <v>0.999691263</v>
      </c>
      <c r="G57" s="5">
        <v>3218.7231492659998</v>
      </c>
      <c r="H57" s="5">
        <v>3219.7171959460002</v>
      </c>
      <c r="I57" s="4">
        <v>79426</v>
      </c>
      <c r="J57" s="3">
        <v>1.1711127059999999</v>
      </c>
    </row>
    <row r="58" spans="1:10" x14ac:dyDescent="0.25">
      <c r="A58" s="1" t="s">
        <v>230</v>
      </c>
      <c r="B58" s="1" t="s">
        <v>234</v>
      </c>
      <c r="C58" s="1">
        <v>0</v>
      </c>
      <c r="D58" s="2">
        <v>1</v>
      </c>
      <c r="E58" s="5">
        <v>61.065920200999997</v>
      </c>
      <c r="F58" s="2">
        <v>0</v>
      </c>
      <c r="G58" s="5">
        <v>0</v>
      </c>
      <c r="H58" s="5">
        <v>61.065920200999997</v>
      </c>
      <c r="I58" s="4">
        <v>56458</v>
      </c>
      <c r="J58" s="3">
        <v>0.41473544600000001</v>
      </c>
    </row>
    <row r="59" spans="1:10" x14ac:dyDescent="0.25">
      <c r="A59" s="1" t="s">
        <v>309</v>
      </c>
      <c r="B59" s="1" t="s">
        <v>343</v>
      </c>
      <c r="C59" s="1">
        <v>4</v>
      </c>
      <c r="D59" s="2">
        <v>1.6464032E-2</v>
      </c>
      <c r="E59" s="5">
        <v>71.656792522000003</v>
      </c>
      <c r="F59" s="2">
        <v>0.98353596799999998</v>
      </c>
      <c r="G59" s="5">
        <v>4280.6665440409997</v>
      </c>
      <c r="H59" s="5">
        <v>4352.3233365630003</v>
      </c>
      <c r="I59" s="4">
        <v>37250</v>
      </c>
      <c r="J59" s="3">
        <v>2.3657761169999998</v>
      </c>
    </row>
    <row r="60" spans="1:10" x14ac:dyDescent="0.25">
      <c r="A60" s="1" t="s">
        <v>10</v>
      </c>
      <c r="B60" s="1" t="s">
        <v>19</v>
      </c>
      <c r="C60" s="1">
        <v>4</v>
      </c>
      <c r="D60" s="2">
        <v>3.8379853999999998E-2</v>
      </c>
      <c r="E60" s="5">
        <v>254.99742316000001</v>
      </c>
      <c r="F60" s="2">
        <v>0.96162014600000001</v>
      </c>
      <c r="G60" s="5">
        <v>6389.046109594</v>
      </c>
      <c r="H60" s="5">
        <v>6644.0435327539999</v>
      </c>
      <c r="I60" s="4">
        <v>63486</v>
      </c>
      <c r="J60" s="3">
        <v>1.5079340489999999</v>
      </c>
    </row>
    <row r="61" spans="1:10" x14ac:dyDescent="0.25">
      <c r="A61" s="1" t="s">
        <v>666</v>
      </c>
      <c r="B61" s="1" t="s">
        <v>667</v>
      </c>
      <c r="C61" s="1">
        <v>0</v>
      </c>
      <c r="D61" s="2">
        <v>0</v>
      </c>
      <c r="E61" s="5">
        <v>0</v>
      </c>
      <c r="F61" s="2">
        <v>1</v>
      </c>
      <c r="G61" s="5">
        <v>6.633324869</v>
      </c>
      <c r="H61" s="5">
        <v>6.633324869</v>
      </c>
      <c r="I61" s="4">
        <v>93125</v>
      </c>
      <c r="J61" s="3">
        <v>7.4135919999999994E-2</v>
      </c>
    </row>
    <row r="62" spans="1:10" x14ac:dyDescent="0.25">
      <c r="A62" s="1" t="s">
        <v>1090</v>
      </c>
      <c r="B62" s="1" t="s">
        <v>1116</v>
      </c>
      <c r="C62" s="1">
        <v>8</v>
      </c>
      <c r="D62" s="2">
        <v>2.3809523999999999E-2</v>
      </c>
      <c r="E62" s="5">
        <v>261.81598308999997</v>
      </c>
      <c r="F62" s="2">
        <v>0.97619047599999997</v>
      </c>
      <c r="G62" s="5">
        <v>10734.455306833999</v>
      </c>
      <c r="H62" s="5">
        <v>10996.271289924</v>
      </c>
      <c r="I62" s="4">
        <v>78828</v>
      </c>
      <c r="J62" s="3">
        <v>19.734680091000001</v>
      </c>
    </row>
    <row r="63" spans="1:10" x14ac:dyDescent="0.25">
      <c r="A63" s="1" t="s">
        <v>1118</v>
      </c>
      <c r="B63" s="1" t="s">
        <v>1127</v>
      </c>
      <c r="C63" s="1">
        <v>3</v>
      </c>
      <c r="D63" s="2">
        <v>6.2227799999999998E-4</v>
      </c>
      <c r="E63" s="5">
        <v>0.97553670199999998</v>
      </c>
      <c r="F63" s="2">
        <v>0.99937772199999997</v>
      </c>
      <c r="G63" s="5">
        <v>1566.711943277</v>
      </c>
      <c r="H63" s="5">
        <v>1567.687479979</v>
      </c>
      <c r="I63" s="4">
        <v>213333</v>
      </c>
      <c r="J63" s="3">
        <v>3.181684068</v>
      </c>
    </row>
    <row r="64" spans="1:10" x14ac:dyDescent="0.25">
      <c r="A64" s="1" t="s">
        <v>628</v>
      </c>
      <c r="B64" s="1" t="s">
        <v>647</v>
      </c>
      <c r="C64" s="1">
        <v>8</v>
      </c>
      <c r="D64" s="2">
        <v>1.3265864E-2</v>
      </c>
      <c r="E64" s="5">
        <v>105.988774666</v>
      </c>
      <c r="F64" s="2">
        <v>0.98673413600000004</v>
      </c>
      <c r="G64" s="5">
        <v>7883.5980332600002</v>
      </c>
      <c r="H64" s="5">
        <v>7989.5868079259999</v>
      </c>
      <c r="I64" s="4">
        <v>58113</v>
      </c>
      <c r="J64" s="3">
        <v>3.7653348599999998</v>
      </c>
    </row>
    <row r="65" spans="1:10" x14ac:dyDescent="0.25">
      <c r="A65" s="1" t="s">
        <v>187</v>
      </c>
      <c r="B65" s="1" t="s">
        <v>221</v>
      </c>
      <c r="C65" s="1">
        <v>0</v>
      </c>
      <c r="D65" s="2">
        <v>0.84870848700000001</v>
      </c>
      <c r="E65" s="5">
        <v>231.12098596499999</v>
      </c>
      <c r="F65" s="2">
        <v>0.15129151299999999</v>
      </c>
      <c r="G65" s="5">
        <v>41.199827939999999</v>
      </c>
      <c r="H65" s="5">
        <v>272.32081390500002</v>
      </c>
      <c r="I65" s="4">
        <v>56375</v>
      </c>
      <c r="J65" s="3">
        <v>5.5671057189999997</v>
      </c>
    </row>
    <row r="66" spans="1:10" x14ac:dyDescent="0.25">
      <c r="A66" s="1" t="s">
        <v>775</v>
      </c>
      <c r="B66" s="1" t="s">
        <v>786</v>
      </c>
      <c r="C66" s="1">
        <v>11</v>
      </c>
      <c r="D66" s="2">
        <v>1.2116892000000001E-2</v>
      </c>
      <c r="E66" s="5">
        <v>54.188023327000003</v>
      </c>
      <c r="F66" s="2">
        <v>0.98788310800000001</v>
      </c>
      <c r="G66" s="5">
        <v>4417.9176662930004</v>
      </c>
      <c r="H66" s="5">
        <v>4472.1056896199998</v>
      </c>
      <c r="I66" s="4">
        <v>57995</v>
      </c>
      <c r="J66" s="3">
        <v>4.0861501029999996</v>
      </c>
    </row>
    <row r="67" spans="1:10" x14ac:dyDescent="0.25">
      <c r="A67" s="1" t="s">
        <v>172</v>
      </c>
      <c r="B67" s="1" t="s">
        <v>186</v>
      </c>
      <c r="C67" s="1">
        <v>0</v>
      </c>
      <c r="D67" s="2">
        <v>0.99531250000000004</v>
      </c>
      <c r="E67" s="5">
        <v>685.798210703</v>
      </c>
      <c r="F67" s="2">
        <v>4.6874999999999998E-3</v>
      </c>
      <c r="G67" s="5">
        <v>3.2298188890000001</v>
      </c>
      <c r="H67" s="5">
        <v>689.02802959200005</v>
      </c>
      <c r="I67" s="4">
        <v>77676</v>
      </c>
      <c r="J67" s="3">
        <v>4.0006099380000002</v>
      </c>
    </row>
    <row r="68" spans="1:10" x14ac:dyDescent="0.25">
      <c r="A68" s="1" t="s">
        <v>197</v>
      </c>
      <c r="B68" s="1" t="s">
        <v>1066</v>
      </c>
      <c r="C68" s="1">
        <v>1</v>
      </c>
      <c r="D68" s="2">
        <v>0</v>
      </c>
      <c r="E68" s="5">
        <v>0</v>
      </c>
      <c r="F68" s="2">
        <v>1</v>
      </c>
      <c r="G68" s="5">
        <v>2268.4433182309999</v>
      </c>
      <c r="H68" s="5">
        <v>2268.4433182309999</v>
      </c>
      <c r="I68" s="4">
        <v>38500</v>
      </c>
      <c r="J68" s="3">
        <v>0.90999941200000001</v>
      </c>
    </row>
    <row r="69" spans="1:10" x14ac:dyDescent="0.25">
      <c r="A69" s="1" t="s">
        <v>407</v>
      </c>
      <c r="B69" s="1" t="s">
        <v>539</v>
      </c>
      <c r="C69" s="1">
        <v>1</v>
      </c>
      <c r="D69" s="2">
        <v>0.87131559999999997</v>
      </c>
      <c r="E69" s="5">
        <v>1270.420132317</v>
      </c>
      <c r="F69" s="2">
        <v>0.1286844</v>
      </c>
      <c r="G69" s="5">
        <v>187.62805579400001</v>
      </c>
      <c r="H69" s="5">
        <v>1458.0481881109999</v>
      </c>
      <c r="I69" s="4">
        <v>64815</v>
      </c>
      <c r="J69" s="3">
        <v>1.548722975</v>
      </c>
    </row>
    <row r="70" spans="1:10" x14ac:dyDescent="0.25">
      <c r="A70" s="1" t="s">
        <v>365</v>
      </c>
      <c r="B70" s="1" t="s">
        <v>374</v>
      </c>
      <c r="C70" s="1">
        <v>7</v>
      </c>
      <c r="D70" s="2">
        <v>0.203601801</v>
      </c>
      <c r="E70" s="5">
        <v>420.92077594900002</v>
      </c>
      <c r="F70" s="2">
        <v>0.79639819899999997</v>
      </c>
      <c r="G70" s="5">
        <v>1646.4517821219999</v>
      </c>
      <c r="H70" s="5">
        <v>2067.3725580710002</v>
      </c>
      <c r="I70" s="4">
        <v>45299</v>
      </c>
      <c r="J70" s="3">
        <v>10.665015513</v>
      </c>
    </row>
    <row r="71" spans="1:10" x14ac:dyDescent="0.25">
      <c r="A71" s="1" t="s">
        <v>85</v>
      </c>
      <c r="B71" s="1" t="s">
        <v>90</v>
      </c>
      <c r="C71" s="1">
        <v>0</v>
      </c>
      <c r="D71" s="2">
        <v>1.8181817999999999E-2</v>
      </c>
      <c r="E71" s="5">
        <v>1.928659793</v>
      </c>
      <c r="F71" s="2">
        <v>0.98181818200000004</v>
      </c>
      <c r="G71" s="5">
        <v>104.14762881599999</v>
      </c>
      <c r="H71" s="5">
        <v>106.076288609</v>
      </c>
      <c r="I71" s="4">
        <v>78750</v>
      </c>
      <c r="J71" s="3">
        <v>1.232507322</v>
      </c>
    </row>
    <row r="72" spans="1:10" x14ac:dyDescent="0.25">
      <c r="A72" s="1" t="s">
        <v>1090</v>
      </c>
      <c r="B72" s="1" t="s">
        <v>1091</v>
      </c>
      <c r="C72" s="1">
        <v>1</v>
      </c>
      <c r="D72" s="2">
        <v>0</v>
      </c>
      <c r="E72" s="5">
        <v>0</v>
      </c>
      <c r="F72" s="2">
        <v>1</v>
      </c>
      <c r="G72" s="5">
        <v>704.28202888099997</v>
      </c>
      <c r="H72" s="5">
        <v>704.28202888099997</v>
      </c>
      <c r="I72" s="4">
        <v>73026</v>
      </c>
      <c r="J72" s="3">
        <v>2.176685317</v>
      </c>
    </row>
    <row r="73" spans="1:10" x14ac:dyDescent="0.25">
      <c r="A73" s="1" t="s">
        <v>407</v>
      </c>
      <c r="B73" s="1" t="s">
        <v>467</v>
      </c>
      <c r="C73" s="1">
        <v>2</v>
      </c>
      <c r="D73" s="2">
        <v>1.2127894E-2</v>
      </c>
      <c r="E73" s="5">
        <v>32.439721206999998</v>
      </c>
      <c r="F73" s="2">
        <v>0.98787210599999997</v>
      </c>
      <c r="G73" s="5">
        <v>2642.3627449559999</v>
      </c>
      <c r="H73" s="5">
        <v>2674.8024661630002</v>
      </c>
      <c r="I73" s="4">
        <v>85968</v>
      </c>
      <c r="J73" s="3">
        <v>1.8721874780000001</v>
      </c>
    </row>
    <row r="74" spans="1:10" x14ac:dyDescent="0.25">
      <c r="A74" s="1" t="s">
        <v>407</v>
      </c>
      <c r="B74" s="1" t="s">
        <v>535</v>
      </c>
      <c r="C74" s="1">
        <v>9</v>
      </c>
      <c r="D74" s="2">
        <v>7.6752395000000001E-2</v>
      </c>
      <c r="E74" s="5">
        <v>812.10791225000003</v>
      </c>
      <c r="F74" s="2">
        <v>0.92324760500000003</v>
      </c>
      <c r="G74" s="5">
        <v>9768.7724424139997</v>
      </c>
      <c r="H74" s="5">
        <v>10580.880354663999</v>
      </c>
      <c r="I74" s="4">
        <v>73125</v>
      </c>
      <c r="J74" s="3">
        <v>5.6941152390000003</v>
      </c>
    </row>
    <row r="75" spans="1:10" x14ac:dyDescent="0.25">
      <c r="A75" s="1" t="s">
        <v>959</v>
      </c>
      <c r="B75" s="1" t="s">
        <v>984</v>
      </c>
      <c r="C75" s="1">
        <v>3</v>
      </c>
      <c r="D75" s="2">
        <v>1</v>
      </c>
      <c r="E75" s="5">
        <v>220.67570445600001</v>
      </c>
      <c r="F75" s="2">
        <v>0</v>
      </c>
      <c r="G75" s="5">
        <v>0</v>
      </c>
      <c r="H75" s="5">
        <v>220.67570445600001</v>
      </c>
      <c r="I75" s="4">
        <v>45865</v>
      </c>
      <c r="J75" s="3">
        <v>1.205568996</v>
      </c>
    </row>
    <row r="76" spans="1:10" x14ac:dyDescent="0.25">
      <c r="A76" s="1" t="s">
        <v>309</v>
      </c>
      <c r="B76" s="1" t="s">
        <v>363</v>
      </c>
      <c r="C76" s="1">
        <v>87</v>
      </c>
      <c r="D76" s="2">
        <v>9.3234470000000003E-3</v>
      </c>
      <c r="E76" s="5">
        <v>1028.4386694489999</v>
      </c>
      <c r="F76" s="2">
        <v>0.99067655300000002</v>
      </c>
      <c r="G76" s="5">
        <v>109278.258015042</v>
      </c>
      <c r="H76" s="5">
        <v>110306.69668449101</v>
      </c>
      <c r="I76" s="4">
        <v>56836</v>
      </c>
      <c r="J76" s="3">
        <v>89.131000642999993</v>
      </c>
    </row>
    <row r="77" spans="1:10" x14ac:dyDescent="0.25">
      <c r="A77" s="1" t="s">
        <v>407</v>
      </c>
      <c r="B77" s="1" t="s">
        <v>488</v>
      </c>
      <c r="C77" s="1">
        <v>19</v>
      </c>
      <c r="D77" s="2">
        <v>5.534214E-3</v>
      </c>
      <c r="E77" s="5">
        <v>85.647773333000004</v>
      </c>
      <c r="F77" s="2">
        <v>0.99446578600000002</v>
      </c>
      <c r="G77" s="5">
        <v>15390.401057636</v>
      </c>
      <c r="H77" s="5">
        <v>15476.048830969001</v>
      </c>
      <c r="I77" s="4">
        <v>66736</v>
      </c>
      <c r="J77" s="3">
        <v>5.7171020600000002</v>
      </c>
    </row>
    <row r="78" spans="1:10" x14ac:dyDescent="0.25">
      <c r="A78" s="1" t="s">
        <v>1150</v>
      </c>
      <c r="B78" s="1" t="s">
        <v>1151</v>
      </c>
      <c r="C78" s="1">
        <v>1</v>
      </c>
      <c r="D78" s="2">
        <v>0</v>
      </c>
      <c r="E78" s="5">
        <v>0</v>
      </c>
      <c r="F78" s="2">
        <v>1</v>
      </c>
      <c r="G78" s="5">
        <v>18.060759869999998</v>
      </c>
      <c r="H78" s="5">
        <v>18.060759869999998</v>
      </c>
      <c r="I78" s="4">
        <v>67955</v>
      </c>
      <c r="J78" s="3">
        <v>1.8104655000000001E-2</v>
      </c>
    </row>
    <row r="79" spans="1:10" x14ac:dyDescent="0.25">
      <c r="A79" s="1" t="s">
        <v>628</v>
      </c>
      <c r="B79" s="1" t="s">
        <v>646</v>
      </c>
      <c r="C79" s="1">
        <v>0</v>
      </c>
      <c r="D79" s="2">
        <v>1</v>
      </c>
      <c r="E79" s="5">
        <v>66.176658692000004</v>
      </c>
      <c r="F79" s="2">
        <v>0</v>
      </c>
      <c r="G79" s="5">
        <v>0</v>
      </c>
      <c r="H79" s="5">
        <v>66.176658692000004</v>
      </c>
      <c r="I79" s="4">
        <v>74464</v>
      </c>
      <c r="J79" s="3">
        <v>0.98522758899999996</v>
      </c>
    </row>
    <row r="80" spans="1:10" x14ac:dyDescent="0.25">
      <c r="A80" s="1" t="s">
        <v>54</v>
      </c>
      <c r="B80" s="1" t="s">
        <v>66</v>
      </c>
      <c r="C80" s="1">
        <v>0</v>
      </c>
      <c r="D80" s="2">
        <v>1</v>
      </c>
      <c r="E80" s="5">
        <v>46.917190255000001</v>
      </c>
      <c r="F80" s="2">
        <v>0</v>
      </c>
      <c r="G80" s="5">
        <v>0</v>
      </c>
      <c r="H80" s="5">
        <v>46.917190255000001</v>
      </c>
      <c r="I80" s="4">
        <v>41203</v>
      </c>
      <c r="J80" s="3">
        <v>1.541270943</v>
      </c>
    </row>
    <row r="81" spans="1:10" x14ac:dyDescent="0.25">
      <c r="A81" s="1" t="s">
        <v>844</v>
      </c>
      <c r="B81" s="1" t="s">
        <v>901</v>
      </c>
      <c r="C81" s="1">
        <v>10</v>
      </c>
      <c r="D81" s="2">
        <v>2.9973553E-2</v>
      </c>
      <c r="E81" s="5">
        <v>313.03024564600003</v>
      </c>
      <c r="F81" s="2">
        <v>0.97002644699999996</v>
      </c>
      <c r="G81" s="5">
        <v>10130.518047789001</v>
      </c>
      <c r="H81" s="5">
        <v>10443.548293435</v>
      </c>
      <c r="I81" s="4">
        <v>44091</v>
      </c>
      <c r="J81" s="3">
        <v>9.8105640770000004</v>
      </c>
    </row>
    <row r="82" spans="1:10" x14ac:dyDescent="0.25">
      <c r="A82" s="1" t="s">
        <v>959</v>
      </c>
      <c r="B82" s="1" t="s">
        <v>976</v>
      </c>
      <c r="C82" s="1">
        <v>12</v>
      </c>
      <c r="D82" s="2">
        <v>1.1281530999999999E-2</v>
      </c>
      <c r="E82" s="5">
        <v>93.920550586999994</v>
      </c>
      <c r="F82" s="2">
        <v>0.98871846900000004</v>
      </c>
      <c r="G82" s="5">
        <v>8231.2392649760004</v>
      </c>
      <c r="H82" s="5">
        <v>8325.1598155629999</v>
      </c>
      <c r="I82" s="4">
        <v>42791</v>
      </c>
      <c r="J82" s="3">
        <v>22.125892219000001</v>
      </c>
    </row>
    <row r="83" spans="1:10" x14ac:dyDescent="0.25">
      <c r="A83" s="1" t="s">
        <v>547</v>
      </c>
      <c r="B83" s="1" t="s">
        <v>555</v>
      </c>
      <c r="C83" s="1">
        <v>0</v>
      </c>
      <c r="D83" s="2">
        <v>0.23655914</v>
      </c>
      <c r="E83" s="5">
        <v>46.496419035000002</v>
      </c>
      <c r="F83" s="2">
        <v>0.76344086</v>
      </c>
      <c r="G83" s="5">
        <v>150.05662507400001</v>
      </c>
      <c r="H83" s="5">
        <v>196.55304410900001</v>
      </c>
      <c r="I83" s="4">
        <v>83636</v>
      </c>
      <c r="J83" s="3">
        <v>0.63402319200000001</v>
      </c>
    </row>
    <row r="84" spans="1:10" x14ac:dyDescent="0.25">
      <c r="A84" s="1" t="s">
        <v>111</v>
      </c>
      <c r="B84" s="1" t="s">
        <v>155</v>
      </c>
      <c r="C84" s="1">
        <v>6</v>
      </c>
      <c r="D84" s="2">
        <v>1.6168544999999999E-2</v>
      </c>
      <c r="E84" s="5">
        <v>103.839718146</v>
      </c>
      <c r="F84" s="2">
        <v>0.98383145500000002</v>
      </c>
      <c r="G84" s="5">
        <v>6318.4895158609997</v>
      </c>
      <c r="H84" s="5">
        <v>6422.3292340070002</v>
      </c>
      <c r="I84" s="4">
        <v>64145</v>
      </c>
      <c r="J84" s="3">
        <v>6.061076817</v>
      </c>
    </row>
    <row r="85" spans="1:10" x14ac:dyDescent="0.25">
      <c r="A85" s="1" t="s">
        <v>111</v>
      </c>
      <c r="B85" s="1" t="s">
        <v>114</v>
      </c>
      <c r="C85" s="1">
        <v>0</v>
      </c>
      <c r="D85" s="2">
        <v>0</v>
      </c>
      <c r="E85" s="5">
        <v>0</v>
      </c>
      <c r="F85" s="2">
        <v>1</v>
      </c>
      <c r="G85" s="5">
        <v>296.83474983000002</v>
      </c>
      <c r="H85" s="5">
        <v>296.83474983000002</v>
      </c>
      <c r="I85" s="4">
        <v>90319</v>
      </c>
      <c r="J85" s="3">
        <v>0.11484804699999999</v>
      </c>
    </row>
    <row r="86" spans="1:10" x14ac:dyDescent="0.25">
      <c r="A86" s="1" t="s">
        <v>236</v>
      </c>
      <c r="B86" s="1" t="s">
        <v>114</v>
      </c>
      <c r="C86" s="1">
        <v>0</v>
      </c>
      <c r="D86" s="2">
        <v>0.21345029200000001</v>
      </c>
      <c r="E86" s="5">
        <v>73.252171408999999</v>
      </c>
      <c r="F86" s="2">
        <v>0.78654970800000001</v>
      </c>
      <c r="G86" s="5">
        <v>269.929234361</v>
      </c>
      <c r="H86" s="5">
        <v>343.18140577000003</v>
      </c>
      <c r="I86" s="4">
        <v>27143</v>
      </c>
      <c r="J86" s="3">
        <v>0.10978157400000001</v>
      </c>
    </row>
    <row r="87" spans="1:10" x14ac:dyDescent="0.25">
      <c r="A87" s="1" t="s">
        <v>1511</v>
      </c>
      <c r="B87" s="1" t="s">
        <v>1520</v>
      </c>
      <c r="C87" s="1">
        <v>2</v>
      </c>
      <c r="D87" s="2">
        <v>0.25895316800000001</v>
      </c>
      <c r="E87" s="5">
        <v>105.624893912</v>
      </c>
      <c r="F87" s="2">
        <v>0.74104683199999999</v>
      </c>
      <c r="G87" s="5">
        <v>302.26698365800002</v>
      </c>
      <c r="H87" s="5">
        <v>407.89187757000002</v>
      </c>
      <c r="I87" s="4">
        <v>46554</v>
      </c>
      <c r="J87" s="3">
        <v>3.5389577540000001</v>
      </c>
    </row>
    <row r="88" spans="1:10" x14ac:dyDescent="0.25">
      <c r="A88" s="1" t="s">
        <v>30</v>
      </c>
      <c r="B88" s="1" t="s">
        <v>32</v>
      </c>
      <c r="C88" s="1">
        <v>1</v>
      </c>
      <c r="D88" s="2">
        <v>1</v>
      </c>
      <c r="E88" s="5">
        <v>41.915479048999998</v>
      </c>
      <c r="F88" s="2">
        <v>0</v>
      </c>
      <c r="G88" s="5">
        <v>0</v>
      </c>
      <c r="H88" s="5">
        <v>41.915479048999998</v>
      </c>
      <c r="I88" s="4">
        <v>69500</v>
      </c>
      <c r="J88" s="3">
        <v>0.43107060000000003</v>
      </c>
    </row>
    <row r="89" spans="1:10" x14ac:dyDescent="0.25">
      <c r="A89" s="1" t="s">
        <v>592</v>
      </c>
      <c r="B89" s="1" t="s">
        <v>32</v>
      </c>
      <c r="C89" s="1">
        <v>0</v>
      </c>
      <c r="D89" s="2">
        <v>1</v>
      </c>
      <c r="E89" s="5">
        <v>7.4212925250000001</v>
      </c>
      <c r="F89" s="2">
        <v>0</v>
      </c>
      <c r="G89" s="5">
        <v>0</v>
      </c>
      <c r="H89" s="5">
        <v>7.4212925250000001</v>
      </c>
      <c r="I89" s="4">
        <v>33092</v>
      </c>
      <c r="J89" s="3">
        <v>0.24503360599999999</v>
      </c>
    </row>
    <row r="90" spans="1:10" ht="30" x14ac:dyDescent="0.25">
      <c r="A90" s="1" t="s">
        <v>309</v>
      </c>
      <c r="B90" s="1" t="s">
        <v>342</v>
      </c>
      <c r="C90" s="1">
        <v>0</v>
      </c>
      <c r="D90" s="2">
        <v>3.6707453000000001E-2</v>
      </c>
      <c r="E90" s="5">
        <v>69.473378091000001</v>
      </c>
      <c r="F90" s="2">
        <v>0.963292547</v>
      </c>
      <c r="G90" s="5">
        <v>1823.149861462</v>
      </c>
      <c r="H90" s="5">
        <v>1892.6232395530001</v>
      </c>
      <c r="I90" s="4">
        <v>86203</v>
      </c>
      <c r="J90" s="3">
        <v>21.440519385999998</v>
      </c>
    </row>
    <row r="91" spans="1:10" x14ac:dyDescent="0.25">
      <c r="A91" s="1" t="s">
        <v>844</v>
      </c>
      <c r="B91" s="1" t="s">
        <v>915</v>
      </c>
      <c r="C91" s="1">
        <v>11</v>
      </c>
      <c r="D91" s="2">
        <v>5.1421771999999998E-2</v>
      </c>
      <c r="E91" s="5">
        <v>768.87437826400003</v>
      </c>
      <c r="F91" s="2">
        <v>0.94857822800000002</v>
      </c>
      <c r="G91" s="5">
        <v>14183.437489459</v>
      </c>
      <c r="H91" s="5">
        <v>14952.311867723</v>
      </c>
      <c r="I91" s="4">
        <v>65361</v>
      </c>
      <c r="J91" s="3">
        <v>20.458524429000001</v>
      </c>
    </row>
    <row r="92" spans="1:10" x14ac:dyDescent="0.25">
      <c r="A92" s="1" t="s">
        <v>796</v>
      </c>
      <c r="B92" s="1" t="s">
        <v>818</v>
      </c>
      <c r="C92" s="1">
        <v>0</v>
      </c>
      <c r="D92" s="2">
        <v>1</v>
      </c>
      <c r="E92" s="5">
        <v>17.877378338</v>
      </c>
      <c r="F92" s="2">
        <v>0</v>
      </c>
      <c r="G92" s="5">
        <v>0</v>
      </c>
      <c r="H92" s="5">
        <v>17.877378338</v>
      </c>
      <c r="I92" s="4">
        <v>63693</v>
      </c>
      <c r="J92" s="3">
        <v>0.33952621999999999</v>
      </c>
    </row>
    <row r="93" spans="1:10" x14ac:dyDescent="0.25">
      <c r="A93" s="1" t="s">
        <v>796</v>
      </c>
      <c r="B93" s="1" t="s">
        <v>812</v>
      </c>
      <c r="C93" s="1">
        <v>0</v>
      </c>
      <c r="D93" s="2">
        <v>1</v>
      </c>
      <c r="E93" s="5">
        <v>7.5273171950000002</v>
      </c>
      <c r="F93" s="2">
        <v>0</v>
      </c>
      <c r="G93" s="5">
        <v>0</v>
      </c>
      <c r="H93" s="5">
        <v>7.5273171950000002</v>
      </c>
      <c r="I93" s="4">
        <v>45769</v>
      </c>
      <c r="J93" s="3">
        <v>0.39224556399999999</v>
      </c>
    </row>
    <row r="94" spans="1:10" x14ac:dyDescent="0.25">
      <c r="A94" s="1" t="s">
        <v>407</v>
      </c>
      <c r="B94" s="1" t="s">
        <v>503</v>
      </c>
      <c r="C94" s="1">
        <v>16</v>
      </c>
      <c r="D94" s="2">
        <v>1.3175773999999999E-2</v>
      </c>
      <c r="E94" s="5">
        <v>207.27446206299999</v>
      </c>
      <c r="F94" s="2">
        <v>0.98682422599999997</v>
      </c>
      <c r="G94" s="5">
        <v>15524.208817449</v>
      </c>
      <c r="H94" s="5">
        <v>15731.483279512</v>
      </c>
      <c r="I94" s="4">
        <v>44286</v>
      </c>
      <c r="J94" s="3">
        <v>3.557950323</v>
      </c>
    </row>
    <row r="95" spans="1:10" x14ac:dyDescent="0.25">
      <c r="A95" s="1" t="s">
        <v>1474</v>
      </c>
      <c r="B95" s="1" t="s">
        <v>1479</v>
      </c>
      <c r="C95" s="1">
        <v>0</v>
      </c>
      <c r="D95" s="2">
        <v>2.3584909999999999E-3</v>
      </c>
      <c r="E95" s="5">
        <v>1.000720139</v>
      </c>
      <c r="F95" s="2">
        <v>0.99764150900000004</v>
      </c>
      <c r="G95" s="5">
        <v>423.30461877200003</v>
      </c>
      <c r="H95" s="5">
        <v>424.30533891099998</v>
      </c>
      <c r="I95" s="4">
        <v>227000</v>
      </c>
      <c r="J95" s="3">
        <v>1.4774599660000001</v>
      </c>
    </row>
    <row r="96" spans="1:10" x14ac:dyDescent="0.25">
      <c r="A96" s="1" t="s">
        <v>407</v>
      </c>
      <c r="B96" s="1" t="s">
        <v>473</v>
      </c>
      <c r="C96" s="1">
        <v>5</v>
      </c>
      <c r="D96" s="2">
        <v>8.2840239999999992E-3</v>
      </c>
      <c r="E96" s="5">
        <v>49.258800467999997</v>
      </c>
      <c r="F96" s="2">
        <v>0.99171597600000005</v>
      </c>
      <c r="G96" s="5">
        <v>5896.9821130390001</v>
      </c>
      <c r="H96" s="5">
        <v>5946.2409135070002</v>
      </c>
      <c r="I96" s="4">
        <v>42426</v>
      </c>
      <c r="J96" s="3">
        <v>1.476173376</v>
      </c>
    </row>
    <row r="97" spans="1:10" x14ac:dyDescent="0.25">
      <c r="A97" s="1" t="s">
        <v>1228</v>
      </c>
      <c r="B97" s="1" t="s">
        <v>1248</v>
      </c>
      <c r="C97" s="1">
        <v>0</v>
      </c>
      <c r="D97" s="2">
        <v>1</v>
      </c>
      <c r="E97" s="5">
        <v>492.172791609</v>
      </c>
      <c r="F97" s="2">
        <v>0</v>
      </c>
      <c r="G97" s="5">
        <v>0</v>
      </c>
      <c r="H97" s="5">
        <v>492.172791609</v>
      </c>
      <c r="I97" s="4">
        <v>73601</v>
      </c>
      <c r="J97" s="3">
        <v>5.8712540280000001</v>
      </c>
    </row>
    <row r="98" spans="1:10" x14ac:dyDescent="0.25">
      <c r="A98" s="1" t="s">
        <v>407</v>
      </c>
      <c r="B98" s="1" t="s">
        <v>515</v>
      </c>
      <c r="C98" s="1">
        <v>11</v>
      </c>
      <c r="D98" s="2">
        <v>1.3900838E-2</v>
      </c>
      <c r="E98" s="5">
        <v>311.84179154399999</v>
      </c>
      <c r="F98" s="2">
        <v>0.98609916200000003</v>
      </c>
      <c r="G98" s="5">
        <v>22121.467544751999</v>
      </c>
      <c r="H98" s="5">
        <v>22433.309336295999</v>
      </c>
      <c r="I98" s="4">
        <v>66875</v>
      </c>
      <c r="J98" s="3">
        <v>5.6478297309999999</v>
      </c>
    </row>
    <row r="99" spans="1:10" x14ac:dyDescent="0.25">
      <c r="A99" s="1" t="s">
        <v>1118</v>
      </c>
      <c r="B99" s="1" t="s">
        <v>1137</v>
      </c>
      <c r="C99" s="1">
        <v>5</v>
      </c>
      <c r="D99" s="2">
        <v>5.5151099999999997E-4</v>
      </c>
      <c r="E99" s="5">
        <v>4.9721042200000003</v>
      </c>
      <c r="F99" s="2">
        <v>0.99944848900000005</v>
      </c>
      <c r="G99" s="5">
        <v>9010.4472665730009</v>
      </c>
      <c r="H99" s="5">
        <v>9015.4193707930008</v>
      </c>
      <c r="I99" s="4">
        <v>170833</v>
      </c>
      <c r="J99" s="3">
        <v>3.238016467</v>
      </c>
    </row>
    <row r="100" spans="1:10" x14ac:dyDescent="0.25">
      <c r="A100" s="1" t="s">
        <v>561</v>
      </c>
      <c r="B100" s="1" t="s">
        <v>563</v>
      </c>
      <c r="C100" s="1">
        <v>0</v>
      </c>
      <c r="D100" s="2">
        <v>0</v>
      </c>
      <c r="E100" s="5">
        <v>0</v>
      </c>
      <c r="F100" s="2">
        <v>1</v>
      </c>
      <c r="G100" s="5">
        <v>725.89069602999996</v>
      </c>
      <c r="H100" s="5">
        <v>725.89069602999996</v>
      </c>
      <c r="I100" s="4">
        <v>224625</v>
      </c>
      <c r="J100" s="3">
        <v>0.47041111800000002</v>
      </c>
    </row>
    <row r="101" spans="1:10" x14ac:dyDescent="0.25">
      <c r="A101" s="1" t="s">
        <v>1198</v>
      </c>
      <c r="B101" s="1" t="s">
        <v>1214</v>
      </c>
      <c r="C101" s="1">
        <v>0</v>
      </c>
      <c r="D101" s="2">
        <v>4.7704230000000002E-3</v>
      </c>
      <c r="E101" s="5">
        <v>8.325307639</v>
      </c>
      <c r="F101" s="2">
        <v>0.99522957700000003</v>
      </c>
      <c r="G101" s="5">
        <v>1736.8673056939999</v>
      </c>
      <c r="H101" s="5">
        <v>1745.1926133330001</v>
      </c>
      <c r="I101" s="4">
        <v>106250</v>
      </c>
      <c r="J101" s="3">
        <v>2.6631450220000001</v>
      </c>
    </row>
    <row r="102" spans="1:10" x14ac:dyDescent="0.25">
      <c r="A102" s="1" t="s">
        <v>236</v>
      </c>
      <c r="B102" s="1" t="s">
        <v>253</v>
      </c>
      <c r="C102" s="1">
        <v>0</v>
      </c>
      <c r="D102" s="2">
        <v>0.62962963000000005</v>
      </c>
      <c r="E102" s="5">
        <v>34.117449696000001</v>
      </c>
      <c r="F102" s="2">
        <v>0.37037037</v>
      </c>
      <c r="G102" s="5">
        <v>20.069088057999998</v>
      </c>
      <c r="H102" s="5">
        <v>54.186537754</v>
      </c>
      <c r="I102" s="4">
        <v>27254</v>
      </c>
      <c r="J102" s="3">
        <v>1.2860535239999999</v>
      </c>
    </row>
    <row r="103" spans="1:10" x14ac:dyDescent="0.25">
      <c r="A103" s="1" t="s">
        <v>1369</v>
      </c>
      <c r="B103" s="1" t="s">
        <v>1381</v>
      </c>
      <c r="C103" s="1">
        <v>0</v>
      </c>
      <c r="D103" s="2">
        <v>1</v>
      </c>
      <c r="E103" s="5">
        <v>218.64033583299999</v>
      </c>
      <c r="F103" s="2">
        <v>0</v>
      </c>
      <c r="G103" s="5">
        <v>0</v>
      </c>
      <c r="H103" s="5">
        <v>218.64033583299999</v>
      </c>
      <c r="I103" s="4">
        <v>57984</v>
      </c>
      <c r="J103" s="3">
        <v>1.6625026439999999</v>
      </c>
    </row>
    <row r="104" spans="1:10" x14ac:dyDescent="0.25">
      <c r="A104" s="1" t="s">
        <v>1283</v>
      </c>
      <c r="B104" s="1" t="s">
        <v>1290</v>
      </c>
      <c r="C104" s="1">
        <v>8</v>
      </c>
      <c r="D104" s="2">
        <v>2.4375975000000001E-2</v>
      </c>
      <c r="E104" s="5">
        <v>253.15824567000001</v>
      </c>
      <c r="F104" s="2">
        <v>0.97562402500000001</v>
      </c>
      <c r="G104" s="5">
        <v>10132.405625158</v>
      </c>
      <c r="H104" s="5">
        <v>10385.563870828</v>
      </c>
      <c r="I104" s="4">
        <v>98008</v>
      </c>
      <c r="J104" s="3">
        <v>10.232827820000001</v>
      </c>
    </row>
    <row r="105" spans="1:10" x14ac:dyDescent="0.25">
      <c r="A105" s="1" t="s">
        <v>666</v>
      </c>
      <c r="B105" s="1" t="s">
        <v>676</v>
      </c>
      <c r="C105" s="1">
        <v>0</v>
      </c>
      <c r="D105" s="2">
        <v>0.45652173899999998</v>
      </c>
      <c r="E105" s="5">
        <v>19.899974606000001</v>
      </c>
      <c r="F105" s="2">
        <v>0.54347826099999996</v>
      </c>
      <c r="G105" s="5">
        <v>23.690445961000002</v>
      </c>
      <c r="H105" s="5">
        <v>43.590420567000002</v>
      </c>
      <c r="I105" s="4">
        <v>52467</v>
      </c>
      <c r="J105" s="3">
        <v>1.118901895</v>
      </c>
    </row>
    <row r="106" spans="1:10" x14ac:dyDescent="0.25">
      <c r="A106" s="1" t="s">
        <v>10</v>
      </c>
      <c r="B106" s="1" t="s">
        <v>25</v>
      </c>
      <c r="C106" s="1">
        <v>18</v>
      </c>
      <c r="D106" s="2">
        <v>1.6522565999999999E-2</v>
      </c>
      <c r="E106" s="5">
        <v>756.78628993100006</v>
      </c>
      <c r="F106" s="2">
        <v>0.98347743399999998</v>
      </c>
      <c r="G106" s="5">
        <v>45046.408037269</v>
      </c>
      <c r="H106" s="5">
        <v>45803.194327199999</v>
      </c>
      <c r="I106" s="4">
        <v>103207</v>
      </c>
      <c r="J106" s="3">
        <v>9.2278668740000001</v>
      </c>
    </row>
    <row r="107" spans="1:10" x14ac:dyDescent="0.25">
      <c r="A107" s="1" t="s">
        <v>844</v>
      </c>
      <c r="B107" s="1" t="s">
        <v>845</v>
      </c>
      <c r="C107" s="1">
        <v>0</v>
      </c>
      <c r="D107" s="2">
        <v>0</v>
      </c>
      <c r="E107" s="5">
        <v>0</v>
      </c>
      <c r="F107" s="2">
        <v>1</v>
      </c>
      <c r="G107" s="5">
        <v>2387.987418234</v>
      </c>
      <c r="H107" s="5">
        <v>2387.987418234</v>
      </c>
      <c r="I107" s="4">
        <v>64826</v>
      </c>
      <c r="J107" s="3">
        <v>1.6927747310000001</v>
      </c>
    </row>
    <row r="108" spans="1:10" x14ac:dyDescent="0.25">
      <c r="A108" s="1" t="s">
        <v>54</v>
      </c>
      <c r="B108" s="1" t="s">
        <v>81</v>
      </c>
      <c r="C108" s="1">
        <v>0</v>
      </c>
      <c r="D108" s="2">
        <v>0.61520737299999995</v>
      </c>
      <c r="E108" s="5">
        <v>236.35641130600001</v>
      </c>
      <c r="F108" s="2">
        <v>0.384792627</v>
      </c>
      <c r="G108" s="5">
        <v>147.83341082000001</v>
      </c>
      <c r="H108" s="5">
        <v>384.18982212600002</v>
      </c>
      <c r="I108" s="4">
        <v>34375</v>
      </c>
      <c r="J108" s="3">
        <v>18.350129973000001</v>
      </c>
    </row>
    <row r="109" spans="1:10" ht="30" x14ac:dyDescent="0.25">
      <c r="A109" s="1" t="s">
        <v>165</v>
      </c>
      <c r="B109" s="1" t="s">
        <v>166</v>
      </c>
      <c r="C109" s="1">
        <v>0</v>
      </c>
      <c r="D109" s="2">
        <v>4.6801869999999997E-3</v>
      </c>
      <c r="E109" s="5">
        <v>3.051220158</v>
      </c>
      <c r="F109" s="2">
        <v>0.99531981300000005</v>
      </c>
      <c r="G109" s="5">
        <v>648.89282049300004</v>
      </c>
      <c r="H109" s="5">
        <v>651.94404065100002</v>
      </c>
      <c r="I109" s="4">
        <v>41912</v>
      </c>
      <c r="J109" s="3">
        <v>1.2446246080000001</v>
      </c>
    </row>
    <row r="110" spans="1:10" x14ac:dyDescent="0.25">
      <c r="A110" s="1" t="s">
        <v>111</v>
      </c>
      <c r="B110" s="1" t="s">
        <v>154</v>
      </c>
      <c r="C110" s="1">
        <v>0</v>
      </c>
      <c r="D110" s="2">
        <v>0.25464191000000003</v>
      </c>
      <c r="E110" s="5">
        <v>100.69306002</v>
      </c>
      <c r="F110" s="2">
        <v>0.74535808999999997</v>
      </c>
      <c r="G110" s="5">
        <v>294.73697774499999</v>
      </c>
      <c r="H110" s="5">
        <v>395.43003776500001</v>
      </c>
      <c r="I110" s="4">
        <v>37045</v>
      </c>
      <c r="J110" s="3">
        <v>3.6997728859999999</v>
      </c>
    </row>
    <row r="111" spans="1:10" x14ac:dyDescent="0.25">
      <c r="A111" s="1" t="s">
        <v>407</v>
      </c>
      <c r="B111" s="1" t="s">
        <v>502</v>
      </c>
      <c r="C111" s="1">
        <v>4</v>
      </c>
      <c r="D111" s="2">
        <v>1.7156459999999998E-2</v>
      </c>
      <c r="E111" s="5">
        <v>206.10449919300001</v>
      </c>
      <c r="F111" s="2">
        <v>0.98284353999999996</v>
      </c>
      <c r="G111" s="5">
        <v>11807.125209858001</v>
      </c>
      <c r="H111" s="5">
        <v>12013.229709051</v>
      </c>
      <c r="I111" s="4">
        <v>132264</v>
      </c>
      <c r="J111" s="3">
        <v>4.5658577100000004</v>
      </c>
    </row>
    <row r="112" spans="1:10" x14ac:dyDescent="0.25">
      <c r="A112" s="1" t="s">
        <v>393</v>
      </c>
      <c r="B112" s="1" t="s">
        <v>398</v>
      </c>
      <c r="C112" s="1">
        <v>1</v>
      </c>
      <c r="D112" s="2">
        <v>1</v>
      </c>
      <c r="E112" s="5">
        <v>45.956637813</v>
      </c>
      <c r="F112" s="2">
        <v>0</v>
      </c>
      <c r="G112" s="5">
        <v>0</v>
      </c>
      <c r="H112" s="5">
        <v>45.956637813</v>
      </c>
      <c r="I112" s="4">
        <v>41184</v>
      </c>
      <c r="J112" s="3">
        <v>0.17247462599999999</v>
      </c>
    </row>
    <row r="113" spans="1:10" x14ac:dyDescent="0.25">
      <c r="A113" s="1" t="s">
        <v>959</v>
      </c>
      <c r="B113" s="1" t="s">
        <v>975</v>
      </c>
      <c r="C113" s="1">
        <v>3</v>
      </c>
      <c r="D113" s="2">
        <v>1.8605646E-2</v>
      </c>
      <c r="E113" s="5">
        <v>89.713954620999999</v>
      </c>
      <c r="F113" s="2">
        <v>0.98139435399999997</v>
      </c>
      <c r="G113" s="5">
        <v>4732.1533075690004</v>
      </c>
      <c r="H113" s="5">
        <v>4821.8672621899996</v>
      </c>
      <c r="I113" s="4">
        <v>52212</v>
      </c>
      <c r="J113" s="3">
        <v>13.356599427000001</v>
      </c>
    </row>
    <row r="114" spans="1:10" x14ac:dyDescent="0.25">
      <c r="A114" s="1" t="s">
        <v>959</v>
      </c>
      <c r="B114" s="1" t="s">
        <v>972</v>
      </c>
      <c r="C114" s="1">
        <v>2</v>
      </c>
      <c r="D114" s="2">
        <v>3.5694366999999998E-2</v>
      </c>
      <c r="E114" s="5">
        <v>65.404620381000001</v>
      </c>
      <c r="F114" s="2">
        <v>0.96430563300000005</v>
      </c>
      <c r="G114" s="5">
        <v>1766.9466975610001</v>
      </c>
      <c r="H114" s="5">
        <v>1832.3513179419999</v>
      </c>
      <c r="I114" s="4">
        <v>45625</v>
      </c>
      <c r="J114" s="3">
        <v>4.0321992399999997</v>
      </c>
    </row>
    <row r="115" spans="1:10" x14ac:dyDescent="0.25">
      <c r="A115" s="1" t="s">
        <v>1228</v>
      </c>
      <c r="B115" s="1" t="s">
        <v>1232</v>
      </c>
      <c r="C115" s="1">
        <v>0</v>
      </c>
      <c r="D115" s="2">
        <v>1</v>
      </c>
      <c r="E115" s="5">
        <v>14.561325195</v>
      </c>
      <c r="F115" s="2">
        <v>0</v>
      </c>
      <c r="G115" s="5">
        <v>0</v>
      </c>
      <c r="H115" s="5">
        <v>14.561325195</v>
      </c>
      <c r="I115" s="4">
        <v>44896</v>
      </c>
      <c r="J115" s="3">
        <v>0.150841638</v>
      </c>
    </row>
    <row r="116" spans="1:10" x14ac:dyDescent="0.25">
      <c r="A116" s="1" t="s">
        <v>187</v>
      </c>
      <c r="B116" s="1" t="s">
        <v>204</v>
      </c>
      <c r="C116" s="1">
        <v>0</v>
      </c>
      <c r="D116" s="2">
        <v>1</v>
      </c>
      <c r="E116" s="5">
        <v>15.073107780000001</v>
      </c>
      <c r="F116" s="2">
        <v>0</v>
      </c>
      <c r="G116" s="5">
        <v>0</v>
      </c>
      <c r="H116" s="5">
        <v>15.073107780000001</v>
      </c>
      <c r="I116" s="4">
        <v>91250</v>
      </c>
      <c r="J116" s="3">
        <v>2.1566780000000001E-2</v>
      </c>
    </row>
    <row r="117" spans="1:10" x14ac:dyDescent="0.25">
      <c r="A117" s="1" t="s">
        <v>236</v>
      </c>
      <c r="B117" s="1" t="s">
        <v>238</v>
      </c>
      <c r="C117" s="1">
        <v>0</v>
      </c>
      <c r="D117" s="2">
        <v>0.23076923099999999</v>
      </c>
      <c r="E117" s="5">
        <v>3.0103632079999998</v>
      </c>
      <c r="F117" s="2">
        <v>0.76923076899999998</v>
      </c>
      <c r="G117" s="5">
        <v>10.034544027999999</v>
      </c>
      <c r="H117" s="5">
        <v>13.044907236</v>
      </c>
      <c r="I117" s="4">
        <v>31905</v>
      </c>
      <c r="J117" s="3">
        <v>6.4178437000000005E-2</v>
      </c>
    </row>
    <row r="118" spans="1:10" x14ac:dyDescent="0.25">
      <c r="A118" s="1" t="s">
        <v>288</v>
      </c>
      <c r="B118" s="1" t="s">
        <v>307</v>
      </c>
      <c r="C118" s="1">
        <v>2</v>
      </c>
      <c r="D118" s="2">
        <v>9.6728306999999999E-2</v>
      </c>
      <c r="E118" s="5">
        <v>69.618798026999997</v>
      </c>
      <c r="F118" s="2">
        <v>0.90327169299999999</v>
      </c>
      <c r="G118" s="5">
        <v>650.11671686600005</v>
      </c>
      <c r="H118" s="5">
        <v>719.73551489299996</v>
      </c>
      <c r="I118" s="4">
        <v>53891</v>
      </c>
      <c r="J118" s="3">
        <v>2.0094223979999999</v>
      </c>
    </row>
    <row r="119" spans="1:10" x14ac:dyDescent="0.25">
      <c r="A119" s="1" t="s">
        <v>959</v>
      </c>
      <c r="B119" s="1" t="s">
        <v>985</v>
      </c>
      <c r="C119" s="1">
        <v>0</v>
      </c>
      <c r="D119" s="2">
        <v>0.34664536699999998</v>
      </c>
      <c r="E119" s="5">
        <v>223.76928910800001</v>
      </c>
      <c r="F119" s="2">
        <v>0.65335463299999996</v>
      </c>
      <c r="G119" s="5">
        <v>421.75870619900002</v>
      </c>
      <c r="H119" s="5">
        <v>645.52799530699997</v>
      </c>
      <c r="I119" s="4">
        <v>34688</v>
      </c>
      <c r="J119" s="3">
        <v>7.2863607679999998</v>
      </c>
    </row>
    <row r="120" spans="1:10" x14ac:dyDescent="0.25">
      <c r="A120" s="1" t="s">
        <v>54</v>
      </c>
      <c r="B120" s="1" t="s">
        <v>59</v>
      </c>
      <c r="C120" s="1">
        <v>1</v>
      </c>
      <c r="D120" s="2">
        <v>1.843318E-2</v>
      </c>
      <c r="E120" s="5">
        <v>9.5150403440000009</v>
      </c>
      <c r="F120" s="2">
        <v>0.98156681999999995</v>
      </c>
      <c r="G120" s="5">
        <v>506.67589836799999</v>
      </c>
      <c r="H120" s="5">
        <v>516.19093871200005</v>
      </c>
      <c r="I120" s="4">
        <v>57356</v>
      </c>
      <c r="J120" s="3">
        <v>0.37187483100000002</v>
      </c>
    </row>
    <row r="121" spans="1:10" x14ac:dyDescent="0.25">
      <c r="A121" s="1" t="s">
        <v>187</v>
      </c>
      <c r="B121" s="1" t="s">
        <v>222</v>
      </c>
      <c r="C121" s="1">
        <v>1</v>
      </c>
      <c r="D121" s="2">
        <v>0.946969697</v>
      </c>
      <c r="E121" s="5">
        <v>251.21846301400001</v>
      </c>
      <c r="F121" s="2">
        <v>5.3030303000000001E-2</v>
      </c>
      <c r="G121" s="5">
        <v>14.06823393</v>
      </c>
      <c r="H121" s="5">
        <v>265.28669694400003</v>
      </c>
      <c r="I121" s="4">
        <v>50985</v>
      </c>
      <c r="J121" s="3">
        <v>0.222320724</v>
      </c>
    </row>
    <row r="122" spans="1:10" x14ac:dyDescent="0.25">
      <c r="A122" s="1" t="s">
        <v>288</v>
      </c>
      <c r="B122" s="1" t="s">
        <v>306</v>
      </c>
      <c r="C122" s="1">
        <v>3</v>
      </c>
      <c r="D122" s="2">
        <v>4.6749451999999997E-2</v>
      </c>
      <c r="E122" s="5">
        <v>64.036654470000002</v>
      </c>
      <c r="F122" s="2">
        <v>0.95325054799999998</v>
      </c>
      <c r="G122" s="5">
        <v>1305.7474075140001</v>
      </c>
      <c r="H122" s="5">
        <v>1369.7840619839999</v>
      </c>
      <c r="I122" s="4">
        <v>44299</v>
      </c>
      <c r="J122" s="3">
        <v>0.98252039599999996</v>
      </c>
    </row>
    <row r="123" spans="1:10" ht="30" x14ac:dyDescent="0.25">
      <c r="A123" s="1" t="s">
        <v>561</v>
      </c>
      <c r="B123" s="1" t="s">
        <v>564</v>
      </c>
      <c r="C123" s="1">
        <v>0</v>
      </c>
      <c r="D123" s="2">
        <v>0</v>
      </c>
      <c r="E123" s="5">
        <v>0</v>
      </c>
      <c r="F123" s="2">
        <v>1</v>
      </c>
      <c r="G123" s="5">
        <v>97.092241457</v>
      </c>
      <c r="H123" s="5">
        <v>97.092241457</v>
      </c>
      <c r="I123" s="4">
        <v>147581</v>
      </c>
      <c r="J123" s="3">
        <v>0.17469130999999999</v>
      </c>
    </row>
    <row r="124" spans="1:10" x14ac:dyDescent="0.25">
      <c r="A124" s="1" t="s">
        <v>111</v>
      </c>
      <c r="B124" s="1" t="s">
        <v>133</v>
      </c>
      <c r="C124" s="1">
        <v>0</v>
      </c>
      <c r="D124" s="2">
        <v>6.3938600000000003E-4</v>
      </c>
      <c r="E124" s="5">
        <v>1.0488860419999999</v>
      </c>
      <c r="F124" s="2">
        <v>0.99936061399999998</v>
      </c>
      <c r="G124" s="5">
        <v>1639.40888339</v>
      </c>
      <c r="H124" s="5">
        <v>1640.4577694320001</v>
      </c>
      <c r="I124" s="4">
        <v>210625</v>
      </c>
      <c r="J124" s="3">
        <v>2.2627674889999998</v>
      </c>
    </row>
    <row r="125" spans="1:10" x14ac:dyDescent="0.25">
      <c r="A125" s="1" t="s">
        <v>1090</v>
      </c>
      <c r="B125" s="1" t="s">
        <v>1092</v>
      </c>
      <c r="C125" s="1">
        <v>0</v>
      </c>
      <c r="D125" s="2">
        <v>0</v>
      </c>
      <c r="E125" s="5">
        <v>0</v>
      </c>
      <c r="F125" s="2">
        <v>1</v>
      </c>
      <c r="G125" s="5">
        <v>161.62095192800001</v>
      </c>
      <c r="H125" s="5">
        <v>161.62095192800001</v>
      </c>
      <c r="I125" s="4">
        <v>66610</v>
      </c>
      <c r="J125" s="3">
        <v>0.13661936999999999</v>
      </c>
    </row>
    <row r="126" spans="1:10" x14ac:dyDescent="0.25">
      <c r="A126" s="1" t="s">
        <v>796</v>
      </c>
      <c r="B126" s="1" t="s">
        <v>806</v>
      </c>
      <c r="C126" s="1">
        <v>0</v>
      </c>
      <c r="D126" s="2">
        <v>1</v>
      </c>
      <c r="E126" s="5">
        <v>2.8227439479999998</v>
      </c>
      <c r="F126" s="2">
        <v>0</v>
      </c>
      <c r="G126" s="5">
        <v>0</v>
      </c>
      <c r="H126" s="5">
        <v>2.8227439479999998</v>
      </c>
      <c r="I126" s="4">
        <v>71607</v>
      </c>
      <c r="J126" s="3">
        <v>3.5226229999999999E-3</v>
      </c>
    </row>
    <row r="127" spans="1:10" x14ac:dyDescent="0.25">
      <c r="A127" s="1" t="s">
        <v>1294</v>
      </c>
      <c r="B127" s="1" t="s">
        <v>1309</v>
      </c>
      <c r="C127" s="1">
        <v>0</v>
      </c>
      <c r="D127" s="2">
        <v>0.102564103</v>
      </c>
      <c r="E127" s="5">
        <v>3.819914136</v>
      </c>
      <c r="F127" s="2">
        <v>0.89743589700000004</v>
      </c>
      <c r="G127" s="5">
        <v>33.424248693999999</v>
      </c>
      <c r="H127" s="5">
        <v>37.24416283</v>
      </c>
      <c r="I127" s="4">
        <v>99961</v>
      </c>
      <c r="J127" s="3">
        <v>0.27341419099999997</v>
      </c>
    </row>
    <row r="128" spans="1:10" x14ac:dyDescent="0.25">
      <c r="A128" s="1" t="s">
        <v>959</v>
      </c>
      <c r="B128" s="1" t="s">
        <v>969</v>
      </c>
      <c r="C128" s="1">
        <v>5</v>
      </c>
      <c r="D128" s="2">
        <v>4.3132800000000001E-3</v>
      </c>
      <c r="E128" s="5">
        <v>19.592702729999999</v>
      </c>
      <c r="F128" s="2">
        <v>0.99568672000000003</v>
      </c>
      <c r="G128" s="5">
        <v>4522.8207467040002</v>
      </c>
      <c r="H128" s="5">
        <v>4542.4134494339996</v>
      </c>
      <c r="I128" s="4">
        <v>56667</v>
      </c>
      <c r="J128" s="3">
        <v>4.3047933260000004</v>
      </c>
    </row>
    <row r="129" spans="1:10" x14ac:dyDescent="0.25">
      <c r="A129" s="1" t="s">
        <v>236</v>
      </c>
      <c r="B129" s="1" t="s">
        <v>257</v>
      </c>
      <c r="C129" s="1">
        <v>1</v>
      </c>
      <c r="D129" s="2">
        <v>0.20937500000000001</v>
      </c>
      <c r="E129" s="5">
        <v>69.843172624999994</v>
      </c>
      <c r="F129" s="2">
        <v>0.79062500000000002</v>
      </c>
      <c r="G129" s="5">
        <v>263.73615931000001</v>
      </c>
      <c r="H129" s="5">
        <v>333.57933193500003</v>
      </c>
      <c r="I129" s="4">
        <v>56500</v>
      </c>
      <c r="J129" s="3">
        <v>0.25567278399999999</v>
      </c>
    </row>
    <row r="130" spans="1:10" x14ac:dyDescent="0.25">
      <c r="A130" s="1" t="s">
        <v>959</v>
      </c>
      <c r="B130" s="1" t="s">
        <v>978</v>
      </c>
      <c r="C130" s="1">
        <v>0</v>
      </c>
      <c r="D130" s="2">
        <v>1</v>
      </c>
      <c r="E130" s="5">
        <v>96.932318781999996</v>
      </c>
      <c r="F130" s="2">
        <v>0</v>
      </c>
      <c r="G130" s="5">
        <v>0</v>
      </c>
      <c r="H130" s="5">
        <v>96.932318781999996</v>
      </c>
      <c r="I130" s="4">
        <v>27250</v>
      </c>
      <c r="J130" s="3">
        <v>0.31939432000000001</v>
      </c>
    </row>
    <row r="131" spans="1:10" x14ac:dyDescent="0.25">
      <c r="A131" s="1" t="s">
        <v>844</v>
      </c>
      <c r="B131" s="1" t="s">
        <v>907</v>
      </c>
      <c r="C131" s="1">
        <v>6</v>
      </c>
      <c r="D131" s="2">
        <v>0.116547131</v>
      </c>
      <c r="E131" s="5">
        <v>458.42780937399999</v>
      </c>
      <c r="F131" s="2">
        <v>0.88345286899999997</v>
      </c>
      <c r="G131" s="5">
        <v>3474.9835483639999</v>
      </c>
      <c r="H131" s="5">
        <v>3933.4113577379999</v>
      </c>
      <c r="I131" s="4">
        <v>48831</v>
      </c>
      <c r="J131" s="3">
        <v>13.391421791999999</v>
      </c>
    </row>
    <row r="132" spans="1:10" x14ac:dyDescent="0.25">
      <c r="A132" s="1" t="s">
        <v>1294</v>
      </c>
      <c r="B132" s="1" t="s">
        <v>1295</v>
      </c>
      <c r="C132" s="1">
        <v>0</v>
      </c>
      <c r="D132" s="2">
        <v>0</v>
      </c>
      <c r="E132" s="5">
        <v>0</v>
      </c>
      <c r="F132" s="2">
        <v>1</v>
      </c>
      <c r="G132" s="5">
        <v>70.668411523000003</v>
      </c>
      <c r="H132" s="5">
        <v>70.668411523000003</v>
      </c>
      <c r="I132" s="4">
        <v>71932</v>
      </c>
      <c r="J132" s="3">
        <v>1.083438218</v>
      </c>
    </row>
    <row r="133" spans="1:10" x14ac:dyDescent="0.25">
      <c r="A133" s="1" t="s">
        <v>1294</v>
      </c>
      <c r="B133" s="1" t="s">
        <v>1317</v>
      </c>
      <c r="C133" s="1">
        <v>0</v>
      </c>
      <c r="D133" s="2">
        <v>4.3137254999999999E-2</v>
      </c>
      <c r="E133" s="5">
        <v>10.504763875</v>
      </c>
      <c r="F133" s="2">
        <v>0.95686274500000001</v>
      </c>
      <c r="G133" s="5">
        <v>233.01476233400001</v>
      </c>
      <c r="H133" s="5">
        <v>243.51952620899999</v>
      </c>
      <c r="I133" s="4">
        <v>110473</v>
      </c>
      <c r="J133" s="3">
        <v>1.717055411</v>
      </c>
    </row>
    <row r="134" spans="1:10" x14ac:dyDescent="0.25">
      <c r="A134" s="1" t="s">
        <v>309</v>
      </c>
      <c r="B134" s="1" t="s">
        <v>323</v>
      </c>
      <c r="C134" s="1">
        <v>0</v>
      </c>
      <c r="D134" s="2">
        <v>2.0648968E-2</v>
      </c>
      <c r="E134" s="5">
        <v>7.3683885849999999</v>
      </c>
      <c r="F134" s="2">
        <v>0.97935103199999995</v>
      </c>
      <c r="G134" s="5">
        <v>349.472144351</v>
      </c>
      <c r="H134" s="5">
        <v>356.84053293599999</v>
      </c>
      <c r="I134" s="4">
        <v>26111</v>
      </c>
      <c r="J134" s="3">
        <v>0.71117487199999996</v>
      </c>
    </row>
    <row r="135" spans="1:10" x14ac:dyDescent="0.25">
      <c r="A135" s="1" t="s">
        <v>561</v>
      </c>
      <c r="B135" s="1" t="s">
        <v>590</v>
      </c>
      <c r="C135" s="1">
        <v>1</v>
      </c>
      <c r="D135" s="2">
        <v>1</v>
      </c>
      <c r="E135" s="5">
        <v>440.96059664900002</v>
      </c>
      <c r="F135" s="2">
        <v>0</v>
      </c>
      <c r="G135" s="5">
        <v>0</v>
      </c>
      <c r="H135" s="5">
        <v>440.96059664900002</v>
      </c>
      <c r="I135" s="4">
        <v>68250</v>
      </c>
      <c r="J135" s="3">
        <v>2.4245351610000001</v>
      </c>
    </row>
    <row r="136" spans="1:10" x14ac:dyDescent="0.25">
      <c r="A136" s="1" t="s">
        <v>271</v>
      </c>
      <c r="B136" s="1" t="s">
        <v>282</v>
      </c>
      <c r="C136" s="1">
        <v>0</v>
      </c>
      <c r="D136" s="2">
        <v>0.61988304100000002</v>
      </c>
      <c r="E136" s="5">
        <v>108.325953161</v>
      </c>
      <c r="F136" s="2">
        <v>0.38011695899999998</v>
      </c>
      <c r="G136" s="5">
        <v>66.426292033999999</v>
      </c>
      <c r="H136" s="5">
        <v>174.752245195</v>
      </c>
      <c r="I136" s="4">
        <v>22067</v>
      </c>
      <c r="J136" s="3">
        <v>0.18792218399999999</v>
      </c>
    </row>
    <row r="137" spans="1:10" ht="45" x14ac:dyDescent="0.25">
      <c r="A137" s="1" t="s">
        <v>547</v>
      </c>
      <c r="B137" s="1" t="s">
        <v>548</v>
      </c>
      <c r="C137" s="1">
        <v>4</v>
      </c>
      <c r="D137" s="2">
        <v>0</v>
      </c>
      <c r="E137" s="5">
        <v>0</v>
      </c>
      <c r="F137" s="2">
        <v>1</v>
      </c>
      <c r="G137" s="5">
        <v>2256.13306018</v>
      </c>
      <c r="H137" s="5">
        <v>2256.13306018</v>
      </c>
      <c r="I137" s="4">
        <v>80139</v>
      </c>
      <c r="J137" s="3">
        <v>6.6863659389999999</v>
      </c>
    </row>
    <row r="138" spans="1:10" x14ac:dyDescent="0.25">
      <c r="A138" s="1" t="s">
        <v>1010</v>
      </c>
      <c r="B138" s="1" t="s">
        <v>1015</v>
      </c>
      <c r="C138" s="1">
        <v>2</v>
      </c>
      <c r="D138" s="2">
        <v>1.9002380000000001E-3</v>
      </c>
      <c r="E138" s="5">
        <v>4.1435437589999999</v>
      </c>
      <c r="F138" s="2">
        <v>0.99809976199999995</v>
      </c>
      <c r="G138" s="5">
        <v>2176.3963590580001</v>
      </c>
      <c r="H138" s="5">
        <v>2180.539902817</v>
      </c>
      <c r="I138" s="4">
        <v>97891</v>
      </c>
      <c r="J138" s="3">
        <v>1.71087115</v>
      </c>
    </row>
    <row r="139" spans="1:10" x14ac:dyDescent="0.25">
      <c r="A139" s="1" t="s">
        <v>1198</v>
      </c>
      <c r="B139" s="1" t="s">
        <v>1210</v>
      </c>
      <c r="C139" s="1">
        <v>1</v>
      </c>
      <c r="D139" s="2">
        <v>9.6711799999999997E-3</v>
      </c>
      <c r="E139" s="5">
        <v>5.2033172729999997</v>
      </c>
      <c r="F139" s="2">
        <v>0.99032882</v>
      </c>
      <c r="G139" s="5">
        <v>532.81968880399995</v>
      </c>
      <c r="H139" s="5">
        <v>538.02300607699999</v>
      </c>
      <c r="I139" s="4">
        <v>101250</v>
      </c>
      <c r="J139" s="3">
        <v>7.195795124</v>
      </c>
    </row>
    <row r="140" spans="1:10" x14ac:dyDescent="0.25">
      <c r="A140" s="1" t="s">
        <v>1010</v>
      </c>
      <c r="B140" s="1" t="s">
        <v>1034</v>
      </c>
      <c r="C140" s="1">
        <v>1</v>
      </c>
      <c r="D140" s="2">
        <v>0.14104193100000001</v>
      </c>
      <c r="E140" s="5">
        <v>114.98333930299999</v>
      </c>
      <c r="F140" s="2">
        <v>0.85895806900000005</v>
      </c>
      <c r="G140" s="5">
        <v>700.25889516500001</v>
      </c>
      <c r="H140" s="5">
        <v>815.24223446799999</v>
      </c>
      <c r="I140" s="4">
        <v>85341</v>
      </c>
      <c r="J140" s="3">
        <v>8.1197508989999996</v>
      </c>
    </row>
    <row r="141" spans="1:10" x14ac:dyDescent="0.25">
      <c r="A141" s="1" t="s">
        <v>605</v>
      </c>
      <c r="B141" s="1" t="s">
        <v>625</v>
      </c>
      <c r="C141" s="1">
        <v>2</v>
      </c>
      <c r="D141" s="2">
        <v>0.94758064500000005</v>
      </c>
      <c r="E141" s="5">
        <v>237.82190753399999</v>
      </c>
      <c r="F141" s="2">
        <v>5.2419355000000001E-2</v>
      </c>
      <c r="G141" s="5">
        <v>13.156105521000001</v>
      </c>
      <c r="H141" s="5">
        <v>250.97801305499999</v>
      </c>
      <c r="I141" s="4">
        <v>55313</v>
      </c>
      <c r="J141" s="3">
        <v>1.01261852</v>
      </c>
    </row>
    <row r="142" spans="1:10" x14ac:dyDescent="0.25">
      <c r="A142" s="1" t="s">
        <v>592</v>
      </c>
      <c r="B142" s="1" t="s">
        <v>603</v>
      </c>
      <c r="C142" s="1">
        <v>0</v>
      </c>
      <c r="D142" s="2">
        <v>1</v>
      </c>
      <c r="E142" s="5">
        <v>165.388804854</v>
      </c>
      <c r="F142" s="2">
        <v>0</v>
      </c>
      <c r="G142" s="5">
        <v>0</v>
      </c>
      <c r="H142" s="5">
        <v>165.388804854</v>
      </c>
      <c r="I142" s="4">
        <v>68603</v>
      </c>
      <c r="J142" s="3">
        <v>2.0624893179999999</v>
      </c>
    </row>
    <row r="143" spans="1:10" x14ac:dyDescent="0.25">
      <c r="A143" s="1" t="s">
        <v>309</v>
      </c>
      <c r="B143" s="1" t="s">
        <v>324</v>
      </c>
      <c r="C143" s="1">
        <v>2</v>
      </c>
      <c r="D143" s="2">
        <v>9.0702950000000008E-3</v>
      </c>
      <c r="E143" s="5">
        <v>8.4210155279999999</v>
      </c>
      <c r="F143" s="2">
        <v>0.99092970499999999</v>
      </c>
      <c r="G143" s="5">
        <v>919.99594624700001</v>
      </c>
      <c r="H143" s="5">
        <v>928.416961775</v>
      </c>
      <c r="I143" s="4">
        <v>55875</v>
      </c>
      <c r="J143" s="3">
        <v>8.4695232090000001</v>
      </c>
    </row>
    <row r="144" spans="1:10" x14ac:dyDescent="0.25">
      <c r="A144" s="1" t="s">
        <v>682</v>
      </c>
      <c r="B144" s="1" t="s">
        <v>684</v>
      </c>
      <c r="C144" s="1">
        <v>1</v>
      </c>
      <c r="D144" s="2">
        <v>0</v>
      </c>
      <c r="E144" s="5">
        <v>0</v>
      </c>
      <c r="F144" s="2">
        <v>1</v>
      </c>
      <c r="G144" s="5">
        <v>116.17456171000001</v>
      </c>
      <c r="H144" s="5">
        <v>116.17456171000001</v>
      </c>
      <c r="I144" s="4">
        <v>55500</v>
      </c>
      <c r="J144" s="3">
        <v>8.1699944999999996E-2</v>
      </c>
    </row>
    <row r="145" spans="1:10" x14ac:dyDescent="0.25">
      <c r="A145" s="1" t="s">
        <v>1010</v>
      </c>
      <c r="B145" s="1" t="s">
        <v>1044</v>
      </c>
      <c r="C145" s="1">
        <v>2</v>
      </c>
      <c r="D145" s="2">
        <v>0.25449515900000003</v>
      </c>
      <c r="E145" s="5">
        <v>381.20602580500002</v>
      </c>
      <c r="F145" s="2">
        <v>0.74550484100000003</v>
      </c>
      <c r="G145" s="5">
        <v>1116.685042999</v>
      </c>
      <c r="H145" s="5">
        <v>1497.891068804</v>
      </c>
      <c r="I145" s="4">
        <v>49219</v>
      </c>
      <c r="J145" s="3">
        <v>17.899503575000001</v>
      </c>
    </row>
    <row r="146" spans="1:10" x14ac:dyDescent="0.25">
      <c r="A146" s="1" t="s">
        <v>1010</v>
      </c>
      <c r="B146" s="1" t="s">
        <v>1050</v>
      </c>
      <c r="C146" s="1">
        <v>1</v>
      </c>
      <c r="D146" s="2">
        <v>0.17914604000000001</v>
      </c>
      <c r="E146" s="5">
        <v>599.77795904300001</v>
      </c>
      <c r="F146" s="2">
        <v>0.82085395999999999</v>
      </c>
      <c r="G146" s="5">
        <v>2748.2053980800001</v>
      </c>
      <c r="H146" s="5">
        <v>3347.9833571230001</v>
      </c>
      <c r="I146" s="4">
        <v>72112</v>
      </c>
      <c r="J146" s="3">
        <v>1.0276180720000001</v>
      </c>
    </row>
    <row r="147" spans="1:10" x14ac:dyDescent="0.25">
      <c r="A147" s="1" t="s">
        <v>1198</v>
      </c>
      <c r="B147" s="1" t="s">
        <v>1206</v>
      </c>
      <c r="C147" s="1">
        <v>1</v>
      </c>
      <c r="D147" s="2">
        <v>1.7196900000000001E-3</v>
      </c>
      <c r="E147" s="5">
        <v>2.0813269089999999</v>
      </c>
      <c r="F147" s="2">
        <v>0.99828030999999995</v>
      </c>
      <c r="G147" s="5">
        <v>1208.2102708</v>
      </c>
      <c r="H147" s="5">
        <v>1210.2915977089999</v>
      </c>
      <c r="I147" s="4">
        <v>94135</v>
      </c>
      <c r="J147" s="3">
        <v>2.2132915670000002</v>
      </c>
    </row>
    <row r="148" spans="1:10" x14ac:dyDescent="0.25">
      <c r="A148" s="1" t="s">
        <v>1010</v>
      </c>
      <c r="B148" s="1" t="s">
        <v>1029</v>
      </c>
      <c r="C148" s="1">
        <v>1</v>
      </c>
      <c r="D148" s="2">
        <v>1</v>
      </c>
      <c r="E148" s="5">
        <v>63.189042329999999</v>
      </c>
      <c r="F148" s="2">
        <v>0</v>
      </c>
      <c r="G148" s="5">
        <v>0</v>
      </c>
      <c r="H148" s="5">
        <v>63.189042329999999</v>
      </c>
      <c r="I148" s="4">
        <v>32910</v>
      </c>
      <c r="J148" s="3">
        <v>0.59981556300000005</v>
      </c>
    </row>
    <row r="149" spans="1:10" x14ac:dyDescent="0.25">
      <c r="A149" s="1" t="s">
        <v>187</v>
      </c>
      <c r="B149" s="1" t="s">
        <v>207</v>
      </c>
      <c r="C149" s="1">
        <v>1</v>
      </c>
      <c r="D149" s="2">
        <v>1</v>
      </c>
      <c r="E149" s="5">
        <v>28.136467857</v>
      </c>
      <c r="F149" s="2">
        <v>0</v>
      </c>
      <c r="G149" s="5">
        <v>0</v>
      </c>
      <c r="H149" s="5">
        <v>28.136467857</v>
      </c>
      <c r="I149" s="4">
        <v>70125</v>
      </c>
      <c r="J149" s="3">
        <v>6.7570031000000003E-2</v>
      </c>
    </row>
    <row r="150" spans="1:10" x14ac:dyDescent="0.25">
      <c r="A150" s="1" t="s">
        <v>1294</v>
      </c>
      <c r="B150" s="1" t="s">
        <v>1302</v>
      </c>
      <c r="C150" s="1">
        <v>0</v>
      </c>
      <c r="D150" s="2">
        <v>6.69792E-4</v>
      </c>
      <c r="E150" s="5">
        <v>0.95497853399999999</v>
      </c>
      <c r="F150" s="2">
        <v>0.99933020800000005</v>
      </c>
      <c r="G150" s="5">
        <v>1424.8279730659999</v>
      </c>
      <c r="H150" s="5">
        <v>1425.7829515999999</v>
      </c>
      <c r="I150" s="4">
        <v>84158</v>
      </c>
      <c r="J150" s="3">
        <v>0.48437934199999999</v>
      </c>
    </row>
    <row r="151" spans="1:10" x14ac:dyDescent="0.25">
      <c r="A151" s="1" t="s">
        <v>407</v>
      </c>
      <c r="B151" s="1" t="s">
        <v>444</v>
      </c>
      <c r="C151" s="1">
        <v>0</v>
      </c>
      <c r="D151" s="2">
        <v>7.3254822999999997E-2</v>
      </c>
      <c r="E151" s="5">
        <v>10.028252800000001</v>
      </c>
      <c r="F151" s="2">
        <v>0.92674517700000003</v>
      </c>
      <c r="G151" s="5">
        <v>126.867207906</v>
      </c>
      <c r="H151" s="5">
        <v>136.89546070599999</v>
      </c>
      <c r="I151" s="4">
        <v>95417</v>
      </c>
      <c r="J151" s="3">
        <v>0.64809658800000003</v>
      </c>
    </row>
    <row r="152" spans="1:10" x14ac:dyDescent="0.25">
      <c r="A152" s="1" t="s">
        <v>682</v>
      </c>
      <c r="B152" s="1" t="s">
        <v>693</v>
      </c>
      <c r="C152" s="1">
        <v>0</v>
      </c>
      <c r="D152" s="2">
        <v>1</v>
      </c>
      <c r="E152" s="5">
        <v>13.783422576</v>
      </c>
      <c r="F152" s="2">
        <v>0</v>
      </c>
      <c r="G152" s="5">
        <v>0</v>
      </c>
      <c r="H152" s="5">
        <v>13.783422576</v>
      </c>
      <c r="I152" s="4">
        <v>55750</v>
      </c>
      <c r="J152" s="3">
        <v>1.8289883999999999E-2</v>
      </c>
    </row>
    <row r="153" spans="1:10" x14ac:dyDescent="0.25">
      <c r="A153" s="1" t="s">
        <v>271</v>
      </c>
      <c r="B153" s="1" t="s">
        <v>276</v>
      </c>
      <c r="C153" s="1">
        <v>8</v>
      </c>
      <c r="D153" s="2">
        <v>4.5993029999999999E-3</v>
      </c>
      <c r="E153" s="5">
        <v>33.826831472999999</v>
      </c>
      <c r="F153" s="2">
        <v>0.995400697</v>
      </c>
      <c r="G153" s="5">
        <v>7320.9463755529996</v>
      </c>
      <c r="H153" s="5">
        <v>7354.7732070259999</v>
      </c>
      <c r="I153" s="4">
        <v>56000</v>
      </c>
      <c r="J153" s="3">
        <v>5.388314941</v>
      </c>
    </row>
    <row r="154" spans="1:10" x14ac:dyDescent="0.25">
      <c r="A154" s="1" t="s">
        <v>735</v>
      </c>
      <c r="B154" s="1" t="s">
        <v>760</v>
      </c>
      <c r="C154" s="1">
        <v>5</v>
      </c>
      <c r="D154" s="2">
        <v>5.1775407000000002E-2</v>
      </c>
      <c r="E154" s="5">
        <v>676.28086782399998</v>
      </c>
      <c r="F154" s="2">
        <v>0.94822459299999995</v>
      </c>
      <c r="G154" s="5">
        <v>12385.535757681</v>
      </c>
      <c r="H154" s="5">
        <v>13061.816625505</v>
      </c>
      <c r="I154" s="4">
        <v>105046</v>
      </c>
      <c r="J154" s="3">
        <v>6.6949775899999997</v>
      </c>
    </row>
    <row r="155" spans="1:10" x14ac:dyDescent="0.25">
      <c r="A155" s="1" t="s">
        <v>111</v>
      </c>
      <c r="B155" s="1" t="s">
        <v>156</v>
      </c>
      <c r="C155" s="1">
        <v>10</v>
      </c>
      <c r="D155" s="2">
        <v>6.3096109999999997E-3</v>
      </c>
      <c r="E155" s="5">
        <v>104.629759256</v>
      </c>
      <c r="F155" s="2">
        <v>0.99369038899999995</v>
      </c>
      <c r="G155" s="5">
        <v>16477.97045655</v>
      </c>
      <c r="H155" s="5">
        <v>16582.600215806</v>
      </c>
      <c r="I155" s="4">
        <v>113320</v>
      </c>
      <c r="J155" s="3">
        <v>9.7843321769999996</v>
      </c>
    </row>
    <row r="156" spans="1:10" x14ac:dyDescent="0.25">
      <c r="A156" s="1" t="s">
        <v>1330</v>
      </c>
      <c r="B156" s="1" t="s">
        <v>1331</v>
      </c>
      <c r="C156" s="1">
        <v>0</v>
      </c>
      <c r="D156" s="2">
        <v>0</v>
      </c>
      <c r="E156" s="5">
        <v>0</v>
      </c>
      <c r="F156" s="2">
        <v>1</v>
      </c>
      <c r="G156" s="5">
        <v>769.20919493700001</v>
      </c>
      <c r="H156" s="5">
        <v>769.20919493700001</v>
      </c>
      <c r="I156" s="4">
        <v>35121.5</v>
      </c>
      <c r="J156" s="3">
        <v>0.28219535800000001</v>
      </c>
    </row>
    <row r="157" spans="1:10" x14ac:dyDescent="0.25">
      <c r="A157" s="1" t="s">
        <v>666</v>
      </c>
      <c r="B157" s="1" t="s">
        <v>679</v>
      </c>
      <c r="C157" s="1">
        <v>1</v>
      </c>
      <c r="D157" s="2">
        <v>0.42937853100000001</v>
      </c>
      <c r="E157" s="5">
        <v>72.018955720999998</v>
      </c>
      <c r="F157" s="2">
        <v>0.57062146899999999</v>
      </c>
      <c r="G157" s="5">
        <v>95.709401682999996</v>
      </c>
      <c r="H157" s="5">
        <v>167.72835740400001</v>
      </c>
      <c r="I157" s="4">
        <v>72067</v>
      </c>
      <c r="J157" s="3">
        <v>1.246321966</v>
      </c>
    </row>
    <row r="158" spans="1:10" x14ac:dyDescent="0.25">
      <c r="A158" s="1" t="s">
        <v>1118</v>
      </c>
      <c r="B158" s="1" t="s">
        <v>1136</v>
      </c>
      <c r="C158" s="1">
        <v>1</v>
      </c>
      <c r="D158" s="2">
        <v>2.5364620000000002E-3</v>
      </c>
      <c r="E158" s="5">
        <v>4.1515655569999996</v>
      </c>
      <c r="F158" s="2">
        <v>0.99746353799999998</v>
      </c>
      <c r="G158" s="5">
        <v>1632.603155264</v>
      </c>
      <c r="H158" s="5">
        <v>1636.7547208210001</v>
      </c>
      <c r="I158" s="4">
        <v>106985</v>
      </c>
      <c r="J158" s="3">
        <v>2.1990678849999998</v>
      </c>
    </row>
    <row r="159" spans="1:10" x14ac:dyDescent="0.25">
      <c r="A159" s="1" t="s">
        <v>1118</v>
      </c>
      <c r="B159" s="1" t="s">
        <v>1119</v>
      </c>
      <c r="C159" s="1">
        <v>1</v>
      </c>
      <c r="D159" s="2">
        <v>0</v>
      </c>
      <c r="E159" s="5">
        <v>0</v>
      </c>
      <c r="F159" s="2">
        <v>1</v>
      </c>
      <c r="G159" s="5">
        <v>759.35445780999999</v>
      </c>
      <c r="H159" s="5">
        <v>759.35445780999999</v>
      </c>
      <c r="I159" s="4">
        <v>89773</v>
      </c>
      <c r="J159" s="3">
        <v>0.234648311</v>
      </c>
    </row>
    <row r="160" spans="1:10" x14ac:dyDescent="0.25">
      <c r="A160" s="1" t="s">
        <v>1198</v>
      </c>
      <c r="B160" s="1" t="s">
        <v>1224</v>
      </c>
      <c r="C160" s="1">
        <v>0</v>
      </c>
      <c r="D160" s="2">
        <v>0.23660714299999999</v>
      </c>
      <c r="E160" s="5">
        <v>110.310326187</v>
      </c>
      <c r="F160" s="2">
        <v>0.76339285700000004</v>
      </c>
      <c r="G160" s="5">
        <v>355.90690146200001</v>
      </c>
      <c r="H160" s="5">
        <v>466.21722764899999</v>
      </c>
      <c r="I160" s="4">
        <v>115278</v>
      </c>
      <c r="J160" s="3">
        <v>1.0682866980000001</v>
      </c>
    </row>
    <row r="161" spans="1:10" x14ac:dyDescent="0.25">
      <c r="A161" s="1" t="s">
        <v>605</v>
      </c>
      <c r="B161" s="1" t="s">
        <v>619</v>
      </c>
      <c r="C161" s="1">
        <v>0</v>
      </c>
      <c r="D161" s="2">
        <v>0.111545988</v>
      </c>
      <c r="E161" s="5">
        <v>115.368925365</v>
      </c>
      <c r="F161" s="2">
        <v>0.88845401199999996</v>
      </c>
      <c r="G161" s="5">
        <v>918.90337033599997</v>
      </c>
      <c r="H161" s="5">
        <v>1034.2722957010001</v>
      </c>
      <c r="I161" s="4">
        <v>50554</v>
      </c>
      <c r="J161" s="3">
        <v>3.5997810330000002</v>
      </c>
    </row>
    <row r="162" spans="1:10" x14ac:dyDescent="0.25">
      <c r="A162" s="1" t="s">
        <v>592</v>
      </c>
      <c r="B162" s="1" t="s">
        <v>593</v>
      </c>
      <c r="C162" s="1">
        <v>0</v>
      </c>
      <c r="D162" s="2">
        <v>1</v>
      </c>
      <c r="E162" s="5">
        <v>1.060184646</v>
      </c>
      <c r="F162" s="2">
        <v>0</v>
      </c>
      <c r="G162" s="5">
        <v>0</v>
      </c>
      <c r="H162" s="5">
        <v>1.060184646</v>
      </c>
      <c r="I162" s="4">
        <v>47426</v>
      </c>
      <c r="J162" s="3">
        <v>7.1808101999999999E-2</v>
      </c>
    </row>
    <row r="163" spans="1:10" x14ac:dyDescent="0.25">
      <c r="A163" s="1" t="s">
        <v>36</v>
      </c>
      <c r="B163" s="1" t="s">
        <v>52</v>
      </c>
      <c r="C163" s="1">
        <v>0</v>
      </c>
      <c r="D163" s="2">
        <v>1</v>
      </c>
      <c r="E163" s="5">
        <v>628.32353913300005</v>
      </c>
      <c r="F163" s="2">
        <v>0</v>
      </c>
      <c r="G163" s="5">
        <v>0</v>
      </c>
      <c r="H163" s="5">
        <v>628.32353913300005</v>
      </c>
      <c r="I163" s="4">
        <v>56912</v>
      </c>
      <c r="J163" s="3">
        <v>2.2778978049999998</v>
      </c>
    </row>
    <row r="164" spans="1:10" x14ac:dyDescent="0.25">
      <c r="A164" s="1" t="s">
        <v>796</v>
      </c>
      <c r="B164" s="1" t="s">
        <v>797</v>
      </c>
      <c r="C164" s="1">
        <v>0</v>
      </c>
      <c r="D164" s="2">
        <v>0</v>
      </c>
      <c r="E164" s="5">
        <v>0</v>
      </c>
      <c r="F164" s="2">
        <v>0</v>
      </c>
      <c r="G164" s="5">
        <v>0</v>
      </c>
      <c r="H164" s="5">
        <v>0</v>
      </c>
      <c r="I164" s="4">
        <v>0</v>
      </c>
      <c r="J164" s="3">
        <v>0.161445802</v>
      </c>
    </row>
    <row r="165" spans="1:10" x14ac:dyDescent="0.25">
      <c r="A165" s="1" t="s">
        <v>1150</v>
      </c>
      <c r="B165" s="1" t="s">
        <v>1166</v>
      </c>
      <c r="C165" s="1">
        <v>1</v>
      </c>
      <c r="D165" s="2">
        <v>4.9714751000000001E-2</v>
      </c>
      <c r="E165" s="5">
        <v>68.828513204999993</v>
      </c>
      <c r="F165" s="2">
        <v>0.950285249</v>
      </c>
      <c r="G165" s="5">
        <v>1315.6401049420001</v>
      </c>
      <c r="H165" s="5">
        <v>1384.4686181469999</v>
      </c>
      <c r="I165" s="4">
        <v>102602</v>
      </c>
      <c r="J165" s="3">
        <v>0.62303025999999995</v>
      </c>
    </row>
    <row r="166" spans="1:10" x14ac:dyDescent="0.25">
      <c r="A166" s="1" t="s">
        <v>735</v>
      </c>
      <c r="B166" s="1" t="s">
        <v>748</v>
      </c>
      <c r="C166" s="1">
        <v>10</v>
      </c>
      <c r="D166" s="2">
        <v>1.1888976000000001E-2</v>
      </c>
      <c r="E166" s="5">
        <v>253.87777518999999</v>
      </c>
      <c r="F166" s="2">
        <v>0.98811102399999995</v>
      </c>
      <c r="G166" s="5">
        <v>21100.171303093</v>
      </c>
      <c r="H166" s="5">
        <v>21354.049078282998</v>
      </c>
      <c r="I166" s="4">
        <v>87824</v>
      </c>
      <c r="J166" s="3">
        <v>8.730692415</v>
      </c>
    </row>
    <row r="167" spans="1:10" x14ac:dyDescent="0.25">
      <c r="A167" s="1" t="s">
        <v>36</v>
      </c>
      <c r="B167" s="1" t="s">
        <v>45</v>
      </c>
      <c r="C167" s="1">
        <v>0</v>
      </c>
      <c r="D167" s="2">
        <v>1</v>
      </c>
      <c r="E167" s="5">
        <v>72.346401200000003</v>
      </c>
      <c r="F167" s="2">
        <v>0</v>
      </c>
      <c r="G167" s="5">
        <v>0</v>
      </c>
      <c r="H167" s="5">
        <v>72.346401200000003</v>
      </c>
      <c r="I167" s="4">
        <v>64276</v>
      </c>
      <c r="J167" s="3">
        <v>1.6206965E-2</v>
      </c>
    </row>
    <row r="168" spans="1:10" x14ac:dyDescent="0.25">
      <c r="A168" s="1" t="s">
        <v>407</v>
      </c>
      <c r="B168" s="1" t="s">
        <v>522</v>
      </c>
      <c r="C168" s="1">
        <v>22</v>
      </c>
      <c r="D168" s="2">
        <v>8.6576880000000002E-3</v>
      </c>
      <c r="E168" s="5">
        <v>358.23920297799998</v>
      </c>
      <c r="F168" s="2">
        <v>0.991342312</v>
      </c>
      <c r="G168" s="5">
        <v>41019.919676006</v>
      </c>
      <c r="H168" s="5">
        <v>41378.158878984003</v>
      </c>
      <c r="I168" s="4">
        <v>84293</v>
      </c>
      <c r="J168" s="3">
        <v>13.562240545</v>
      </c>
    </row>
    <row r="169" spans="1:10" x14ac:dyDescent="0.25">
      <c r="A169" s="1" t="s">
        <v>1176</v>
      </c>
      <c r="B169" s="1" t="s">
        <v>522</v>
      </c>
      <c r="C169" s="1">
        <v>0</v>
      </c>
      <c r="D169" s="2">
        <v>0</v>
      </c>
      <c r="E169" s="5">
        <v>0</v>
      </c>
      <c r="F169" s="2">
        <v>1</v>
      </c>
      <c r="G169" s="5">
        <v>852.28313898199997</v>
      </c>
      <c r="H169" s="5">
        <v>852.28313898199997</v>
      </c>
      <c r="I169" s="4">
        <v>87734</v>
      </c>
      <c r="J169" s="3">
        <v>0.21136453999999999</v>
      </c>
    </row>
    <row r="170" spans="1:10" x14ac:dyDescent="0.25">
      <c r="A170" s="1" t="s">
        <v>1118</v>
      </c>
      <c r="B170" s="1" t="s">
        <v>1128</v>
      </c>
      <c r="C170" s="1">
        <v>7</v>
      </c>
      <c r="D170" s="2">
        <v>9.7002619029999993E-5</v>
      </c>
      <c r="E170" s="5">
        <v>1.0020224950000001</v>
      </c>
      <c r="F170" s="2">
        <v>0.99990299699999996</v>
      </c>
      <c r="G170" s="5">
        <v>10328.847882608001</v>
      </c>
      <c r="H170" s="5">
        <v>10329.849905102999</v>
      </c>
      <c r="I170" s="4">
        <v>136691</v>
      </c>
      <c r="J170" s="3">
        <v>3.5995607779999998</v>
      </c>
    </row>
    <row r="171" spans="1:10" x14ac:dyDescent="0.25">
      <c r="A171" s="1" t="s">
        <v>1228</v>
      </c>
      <c r="B171" s="1" t="s">
        <v>1235</v>
      </c>
      <c r="C171" s="1">
        <v>3</v>
      </c>
      <c r="D171" s="2">
        <v>3.1714568999999998E-2</v>
      </c>
      <c r="E171" s="5">
        <v>31.064160416</v>
      </c>
      <c r="F171" s="2">
        <v>0.96828543099999997</v>
      </c>
      <c r="G171" s="5">
        <v>948.42764768999996</v>
      </c>
      <c r="H171" s="5">
        <v>979.49180810600001</v>
      </c>
      <c r="I171" s="4">
        <v>45833</v>
      </c>
      <c r="J171" s="3">
        <v>3.7946294850000002</v>
      </c>
    </row>
    <row r="172" spans="1:10" x14ac:dyDescent="0.25">
      <c r="A172" s="1" t="s">
        <v>1385</v>
      </c>
      <c r="B172" s="1" t="s">
        <v>1390</v>
      </c>
      <c r="C172" s="1">
        <v>1</v>
      </c>
      <c r="D172" s="2">
        <v>0.77777777800000003</v>
      </c>
      <c r="E172" s="5">
        <v>49.612230197999999</v>
      </c>
      <c r="F172" s="2">
        <v>0.222222222</v>
      </c>
      <c r="G172" s="5">
        <v>14.174922909999999</v>
      </c>
      <c r="H172" s="5">
        <v>63.787153107999998</v>
      </c>
      <c r="I172" s="4">
        <v>53523</v>
      </c>
      <c r="J172" s="3">
        <v>3.6219342430000001</v>
      </c>
    </row>
    <row r="173" spans="1:10" ht="30" x14ac:dyDescent="0.25">
      <c r="A173" s="1" t="s">
        <v>54</v>
      </c>
      <c r="B173" s="1" t="s">
        <v>80</v>
      </c>
      <c r="C173" s="1">
        <v>0</v>
      </c>
      <c r="D173" s="2">
        <v>0.75655430700000004</v>
      </c>
      <c r="E173" s="5">
        <v>178.81646098499999</v>
      </c>
      <c r="F173" s="2">
        <v>0.24344569299999999</v>
      </c>
      <c r="G173" s="5">
        <v>57.539950318000002</v>
      </c>
      <c r="H173" s="5">
        <v>236.35641130299999</v>
      </c>
      <c r="I173" s="4">
        <v>92671</v>
      </c>
      <c r="J173" s="3">
        <v>3.929035861</v>
      </c>
    </row>
    <row r="174" spans="1:10" x14ac:dyDescent="0.25">
      <c r="A174" s="1" t="s">
        <v>54</v>
      </c>
      <c r="B174" s="1" t="s">
        <v>60</v>
      </c>
      <c r="C174" s="1">
        <v>0</v>
      </c>
      <c r="D174" s="2">
        <v>1</v>
      </c>
      <c r="E174" s="5">
        <v>14.163680078000001</v>
      </c>
      <c r="F174" s="2">
        <v>0</v>
      </c>
      <c r="G174" s="5">
        <v>0</v>
      </c>
      <c r="H174" s="5">
        <v>14.163680078000001</v>
      </c>
      <c r="I174" s="4">
        <v>0</v>
      </c>
      <c r="J174" s="3">
        <v>0.49584704099999999</v>
      </c>
    </row>
    <row r="175" spans="1:10" x14ac:dyDescent="0.25">
      <c r="A175" s="1" t="s">
        <v>54</v>
      </c>
      <c r="B175" s="1" t="s">
        <v>75</v>
      </c>
      <c r="C175" s="1">
        <v>0</v>
      </c>
      <c r="D175" s="2">
        <v>1</v>
      </c>
      <c r="E175" s="5">
        <v>126.587890706</v>
      </c>
      <c r="F175" s="2">
        <v>0</v>
      </c>
      <c r="G175" s="5">
        <v>0</v>
      </c>
      <c r="H175" s="5">
        <v>126.587890706</v>
      </c>
      <c r="I175" s="4">
        <v>0</v>
      </c>
      <c r="J175" s="3">
        <v>1.4935800210000001</v>
      </c>
    </row>
    <row r="176" spans="1:10" x14ac:dyDescent="0.25">
      <c r="A176" s="1" t="s">
        <v>309</v>
      </c>
      <c r="B176" s="1" t="s">
        <v>320</v>
      </c>
      <c r="C176" s="1">
        <v>0</v>
      </c>
      <c r="D176" s="2">
        <v>8.7463560000000003E-3</v>
      </c>
      <c r="E176" s="5">
        <v>3.1578808230000002</v>
      </c>
      <c r="F176" s="2">
        <v>0.99125364400000004</v>
      </c>
      <c r="G176" s="5">
        <v>357.89315988700002</v>
      </c>
      <c r="H176" s="5">
        <v>361.05104071</v>
      </c>
      <c r="I176" s="4">
        <v>38333</v>
      </c>
      <c r="J176" s="3">
        <v>3.532854564</v>
      </c>
    </row>
    <row r="177" spans="1:10" x14ac:dyDescent="0.25">
      <c r="A177" s="1" t="s">
        <v>111</v>
      </c>
      <c r="B177" s="1" t="s">
        <v>152</v>
      </c>
      <c r="C177" s="1">
        <v>1</v>
      </c>
      <c r="D177" s="2">
        <v>0.25901639300000001</v>
      </c>
      <c r="E177" s="5">
        <v>82.861997301000002</v>
      </c>
      <c r="F177" s="2">
        <v>0.74098360699999999</v>
      </c>
      <c r="G177" s="5">
        <v>237.048245463</v>
      </c>
      <c r="H177" s="5">
        <v>319.91024276399997</v>
      </c>
      <c r="I177" s="4">
        <v>71042</v>
      </c>
      <c r="J177" s="3">
        <v>2.7134301189999999</v>
      </c>
    </row>
    <row r="178" spans="1:10" x14ac:dyDescent="0.25">
      <c r="A178" s="1" t="s">
        <v>1330</v>
      </c>
      <c r="B178" s="1" t="s">
        <v>1344</v>
      </c>
      <c r="C178" s="1">
        <v>0</v>
      </c>
      <c r="D178" s="2">
        <v>1.9607843E-2</v>
      </c>
      <c r="E178" s="5">
        <v>12.969804841</v>
      </c>
      <c r="F178" s="2">
        <v>0.98039215700000004</v>
      </c>
      <c r="G178" s="5">
        <v>648.490242169</v>
      </c>
      <c r="H178" s="5">
        <v>661.46004701000004</v>
      </c>
      <c r="I178" s="4">
        <v>30021</v>
      </c>
      <c r="J178" s="3">
        <v>0.48201567299999998</v>
      </c>
    </row>
    <row r="179" spans="1:10" x14ac:dyDescent="0.25">
      <c r="A179" s="1" t="s">
        <v>844</v>
      </c>
      <c r="B179" s="1" t="s">
        <v>861</v>
      </c>
      <c r="C179" s="1">
        <v>1</v>
      </c>
      <c r="D179" s="2">
        <v>1.2802276E-2</v>
      </c>
      <c r="E179" s="5">
        <v>9.6636181499999996</v>
      </c>
      <c r="F179" s="2">
        <v>0.98719772400000005</v>
      </c>
      <c r="G179" s="5">
        <v>745.172332891</v>
      </c>
      <c r="H179" s="5">
        <v>754.83595104100004</v>
      </c>
      <c r="I179" s="4">
        <v>55478</v>
      </c>
      <c r="J179" s="3">
        <v>3.2684285970000002</v>
      </c>
    </row>
    <row r="180" spans="1:10" x14ac:dyDescent="0.25">
      <c r="A180" s="1" t="s">
        <v>407</v>
      </c>
      <c r="B180" s="1" t="s">
        <v>513</v>
      </c>
      <c r="C180" s="1">
        <v>5</v>
      </c>
      <c r="D180" s="2">
        <v>4.1425389999999999E-2</v>
      </c>
      <c r="E180" s="5">
        <v>291.246834208</v>
      </c>
      <c r="F180" s="2">
        <v>0.95857460999999999</v>
      </c>
      <c r="G180" s="5">
        <v>6739.3891097249998</v>
      </c>
      <c r="H180" s="5">
        <v>7030.6359439329999</v>
      </c>
      <c r="I180" s="4">
        <v>129432</v>
      </c>
      <c r="J180" s="3">
        <v>7.1203024499999996</v>
      </c>
    </row>
    <row r="181" spans="1:10" x14ac:dyDescent="0.25">
      <c r="A181" s="1" t="s">
        <v>271</v>
      </c>
      <c r="B181" s="1" t="s">
        <v>278</v>
      </c>
      <c r="C181" s="1">
        <v>12</v>
      </c>
      <c r="D181" s="2">
        <v>5.2815149999999996E-3</v>
      </c>
      <c r="E181" s="5">
        <v>52.512753334000003</v>
      </c>
      <c r="F181" s="2">
        <v>0.99471848500000004</v>
      </c>
      <c r="G181" s="5">
        <v>9890.2321466989997</v>
      </c>
      <c r="H181" s="5">
        <v>9942.7449000329998</v>
      </c>
      <c r="I181" s="4">
        <v>49247</v>
      </c>
      <c r="J181" s="3">
        <v>7.345863091</v>
      </c>
    </row>
    <row r="182" spans="1:10" x14ac:dyDescent="0.25">
      <c r="A182" s="1" t="s">
        <v>309</v>
      </c>
      <c r="B182" s="1" t="s">
        <v>358</v>
      </c>
      <c r="C182" s="1">
        <v>4</v>
      </c>
      <c r="D182" s="2">
        <v>7.3648152999999994E-2</v>
      </c>
      <c r="E182" s="5">
        <v>307.23713278399998</v>
      </c>
      <c r="F182" s="2">
        <v>0.92635184699999995</v>
      </c>
      <c r="G182" s="5">
        <v>3864.4511119980002</v>
      </c>
      <c r="H182" s="5">
        <v>4171.6882447819999</v>
      </c>
      <c r="I182" s="4">
        <v>48750</v>
      </c>
      <c r="J182" s="3">
        <v>160.60775609999999</v>
      </c>
    </row>
    <row r="183" spans="1:10" ht="30" x14ac:dyDescent="0.25">
      <c r="A183" s="1" t="s">
        <v>1398</v>
      </c>
      <c r="B183" s="1" t="s">
        <v>1410</v>
      </c>
      <c r="C183" s="1">
        <v>0</v>
      </c>
      <c r="D183" s="2">
        <v>1</v>
      </c>
      <c r="E183" s="5">
        <v>2.0037858910000002</v>
      </c>
      <c r="F183" s="2">
        <v>0</v>
      </c>
      <c r="G183" s="5">
        <v>0</v>
      </c>
      <c r="H183" s="5">
        <v>2.0037858910000002</v>
      </c>
      <c r="I183" s="4">
        <v>41900</v>
      </c>
      <c r="J183" s="3">
        <v>1.3623974000000001E-2</v>
      </c>
    </row>
    <row r="184" spans="1:10" x14ac:dyDescent="0.25">
      <c r="A184" s="1" t="s">
        <v>652</v>
      </c>
      <c r="B184" s="1" t="s">
        <v>664</v>
      </c>
      <c r="C184" s="1">
        <v>0</v>
      </c>
      <c r="D184" s="2">
        <v>0.95270270300000004</v>
      </c>
      <c r="E184" s="5">
        <v>132.36827181999999</v>
      </c>
      <c r="F184" s="2">
        <v>4.7297297000000002E-2</v>
      </c>
      <c r="G184" s="5">
        <v>6.5714744869999997</v>
      </c>
      <c r="H184" s="5">
        <v>138.93974630700001</v>
      </c>
      <c r="I184" s="4">
        <v>54853</v>
      </c>
      <c r="J184" s="3">
        <v>3.2926676439999998</v>
      </c>
    </row>
    <row r="185" spans="1:10" x14ac:dyDescent="0.25">
      <c r="A185" s="1" t="s">
        <v>844</v>
      </c>
      <c r="B185" s="1" t="s">
        <v>904</v>
      </c>
      <c r="C185" s="1">
        <v>0</v>
      </c>
      <c r="D185" s="2">
        <v>0.122742352</v>
      </c>
      <c r="E185" s="5">
        <v>383.040375316</v>
      </c>
      <c r="F185" s="2">
        <v>0.87725764799999995</v>
      </c>
      <c r="G185" s="5">
        <v>2737.6459256130001</v>
      </c>
      <c r="H185" s="5">
        <v>3120.686300929</v>
      </c>
      <c r="I185" s="4">
        <v>68194</v>
      </c>
      <c r="J185" s="3">
        <v>8.0535384939999997</v>
      </c>
    </row>
    <row r="186" spans="1:10" x14ac:dyDescent="0.25">
      <c r="A186" s="1" t="s">
        <v>271</v>
      </c>
      <c r="B186" s="1" t="s">
        <v>287</v>
      </c>
      <c r="C186" s="1">
        <v>2</v>
      </c>
      <c r="D186" s="2">
        <v>0.66819222</v>
      </c>
      <c r="E186" s="5">
        <v>562.56336006100003</v>
      </c>
      <c r="F186" s="2">
        <v>0.33180778</v>
      </c>
      <c r="G186" s="5">
        <v>279.355093119</v>
      </c>
      <c r="H186" s="5">
        <v>841.91845318000003</v>
      </c>
      <c r="I186" s="4">
        <v>35962</v>
      </c>
      <c r="J186" s="3">
        <v>1.5920988149999999</v>
      </c>
    </row>
    <row r="187" spans="1:10" x14ac:dyDescent="0.25">
      <c r="A187" s="1" t="s">
        <v>710</v>
      </c>
      <c r="B187" s="1" t="s">
        <v>718</v>
      </c>
      <c r="C187" s="1">
        <v>4</v>
      </c>
      <c r="D187" s="2">
        <v>9.2133239000000006E-2</v>
      </c>
      <c r="E187" s="5">
        <v>133.09064934</v>
      </c>
      <c r="F187" s="2">
        <v>0.90786676099999997</v>
      </c>
      <c r="G187" s="5">
        <v>1311.4547831519999</v>
      </c>
      <c r="H187" s="5">
        <v>1444.5454324919999</v>
      </c>
      <c r="I187" s="4">
        <v>77740</v>
      </c>
      <c r="J187" s="3">
        <v>1.060152983</v>
      </c>
    </row>
    <row r="188" spans="1:10" x14ac:dyDescent="0.25">
      <c r="A188" s="1" t="s">
        <v>1090</v>
      </c>
      <c r="B188" s="1" t="s">
        <v>1104</v>
      </c>
      <c r="C188" s="1">
        <v>0</v>
      </c>
      <c r="D188" s="2">
        <v>0.19672131100000001</v>
      </c>
      <c r="E188" s="5">
        <v>38.532147477999999</v>
      </c>
      <c r="F188" s="2">
        <v>0.80327868899999999</v>
      </c>
      <c r="G188" s="5">
        <v>157.339602187</v>
      </c>
      <c r="H188" s="5">
        <v>195.87174966500001</v>
      </c>
      <c r="I188" s="4">
        <v>86895</v>
      </c>
      <c r="J188" s="3">
        <v>0.63704003399999998</v>
      </c>
    </row>
    <row r="189" spans="1:10" x14ac:dyDescent="0.25">
      <c r="A189" s="1" t="s">
        <v>605</v>
      </c>
      <c r="B189" s="1" t="s">
        <v>616</v>
      </c>
      <c r="C189" s="1">
        <v>1</v>
      </c>
      <c r="D189" s="2">
        <v>0.12413793100000001</v>
      </c>
      <c r="E189" s="5">
        <v>18.216146108</v>
      </c>
      <c r="F189" s="2">
        <v>0.87586206899999997</v>
      </c>
      <c r="G189" s="5">
        <v>128.52503088</v>
      </c>
      <c r="H189" s="5">
        <v>146.74117698800001</v>
      </c>
      <c r="I189" s="4">
        <v>61813</v>
      </c>
      <c r="J189" s="3">
        <v>1.080786561</v>
      </c>
    </row>
    <row r="190" spans="1:10" x14ac:dyDescent="0.25">
      <c r="A190" s="1" t="s">
        <v>1250</v>
      </c>
      <c r="B190" s="1" t="s">
        <v>1256</v>
      </c>
      <c r="C190" s="1">
        <v>0</v>
      </c>
      <c r="D190" s="2">
        <v>1</v>
      </c>
      <c r="E190" s="5">
        <v>46.337322382000004</v>
      </c>
      <c r="F190" s="2">
        <v>0</v>
      </c>
      <c r="G190" s="5">
        <v>0</v>
      </c>
      <c r="H190" s="5">
        <v>46.337322382000004</v>
      </c>
      <c r="I190" s="4">
        <v>80921</v>
      </c>
      <c r="J190" s="3">
        <v>0.18059065699999999</v>
      </c>
    </row>
    <row r="191" spans="1:10" x14ac:dyDescent="0.25">
      <c r="A191" s="1" t="s">
        <v>187</v>
      </c>
      <c r="B191" s="1" t="s">
        <v>188</v>
      </c>
      <c r="C191" s="1">
        <v>0</v>
      </c>
      <c r="D191" s="2">
        <v>0</v>
      </c>
      <c r="E191" s="5">
        <v>0</v>
      </c>
      <c r="F191" s="2">
        <v>1</v>
      </c>
      <c r="G191" s="5">
        <v>208.00888739000001</v>
      </c>
      <c r="H191" s="5">
        <v>208.00888739000001</v>
      </c>
      <c r="I191" s="4">
        <v>39034</v>
      </c>
      <c r="J191" s="3">
        <v>9.991034E-2</v>
      </c>
    </row>
    <row r="192" spans="1:10" ht="30" x14ac:dyDescent="0.25">
      <c r="A192" s="1" t="s">
        <v>36</v>
      </c>
      <c r="B192" s="1" t="s">
        <v>49</v>
      </c>
      <c r="C192" s="1">
        <v>0</v>
      </c>
      <c r="D192" s="2">
        <v>1</v>
      </c>
      <c r="E192" s="5">
        <v>217.03920356399999</v>
      </c>
      <c r="F192" s="2">
        <v>0</v>
      </c>
      <c r="G192" s="5">
        <v>0</v>
      </c>
      <c r="H192" s="5">
        <v>217.03920356399999</v>
      </c>
      <c r="I192" s="4">
        <v>64531</v>
      </c>
      <c r="J192" s="3">
        <v>0.202674512</v>
      </c>
    </row>
    <row r="193" spans="1:10" x14ac:dyDescent="0.25">
      <c r="A193" s="1" t="s">
        <v>36</v>
      </c>
      <c r="B193" s="1" t="s">
        <v>47</v>
      </c>
      <c r="C193" s="1">
        <v>0</v>
      </c>
      <c r="D193" s="2">
        <v>1</v>
      </c>
      <c r="E193" s="5">
        <v>135.77338305999999</v>
      </c>
      <c r="F193" s="2">
        <v>0</v>
      </c>
      <c r="G193" s="5">
        <v>0</v>
      </c>
      <c r="H193" s="5">
        <v>135.77338305999999</v>
      </c>
      <c r="I193" s="4">
        <v>64531</v>
      </c>
      <c r="J193" s="3">
        <v>0.88916746899999999</v>
      </c>
    </row>
    <row r="194" spans="1:10" x14ac:dyDescent="0.25">
      <c r="A194" s="1" t="s">
        <v>1474</v>
      </c>
      <c r="B194" s="1" t="s">
        <v>1490</v>
      </c>
      <c r="C194" s="1">
        <v>17</v>
      </c>
      <c r="D194" s="2">
        <v>1.1905848E-2</v>
      </c>
      <c r="E194" s="5">
        <v>285.09324630399999</v>
      </c>
      <c r="F194" s="2">
        <v>0.98809415199999995</v>
      </c>
      <c r="G194" s="5">
        <v>23660.554822144</v>
      </c>
      <c r="H194" s="5">
        <v>23945.648068448001</v>
      </c>
      <c r="I194" s="4">
        <v>101691</v>
      </c>
      <c r="J194" s="3">
        <v>13.644852903</v>
      </c>
    </row>
    <row r="195" spans="1:10" x14ac:dyDescent="0.25">
      <c r="A195" s="1" t="s">
        <v>1090</v>
      </c>
      <c r="B195" s="1" t="s">
        <v>1096</v>
      </c>
      <c r="C195" s="1">
        <v>0</v>
      </c>
      <c r="D195" s="2">
        <v>1.1918950000000001E-3</v>
      </c>
      <c r="E195" s="5">
        <v>3.2110122900000002</v>
      </c>
      <c r="F195" s="2">
        <v>0.99880810499999995</v>
      </c>
      <c r="G195" s="5">
        <v>2690.8282987789999</v>
      </c>
      <c r="H195" s="5">
        <v>2694.0393110690002</v>
      </c>
      <c r="I195" s="4">
        <v>82656</v>
      </c>
      <c r="J195" s="3">
        <v>3.3237045310000002</v>
      </c>
    </row>
    <row r="196" spans="1:10" x14ac:dyDescent="0.25">
      <c r="A196" s="1" t="s">
        <v>1176</v>
      </c>
      <c r="B196" s="1" t="s">
        <v>1178</v>
      </c>
      <c r="C196" s="1">
        <v>0</v>
      </c>
      <c r="D196" s="2">
        <v>0</v>
      </c>
      <c r="E196" s="5">
        <v>0</v>
      </c>
      <c r="F196" s="2">
        <v>1</v>
      </c>
      <c r="G196" s="5">
        <v>462.66798974599999</v>
      </c>
      <c r="H196" s="5">
        <v>462.66798974599999</v>
      </c>
      <c r="I196" s="4">
        <v>191250</v>
      </c>
      <c r="J196" s="3">
        <v>0.236684332</v>
      </c>
    </row>
    <row r="197" spans="1:10" x14ac:dyDescent="0.25">
      <c r="A197" s="1" t="s">
        <v>172</v>
      </c>
      <c r="B197" s="1" t="s">
        <v>180</v>
      </c>
      <c r="C197" s="1">
        <v>3</v>
      </c>
      <c r="D197" s="2">
        <v>2.7079303999999998E-2</v>
      </c>
      <c r="E197" s="5">
        <v>165.797369624</v>
      </c>
      <c r="F197" s="2">
        <v>0.97292069599999997</v>
      </c>
      <c r="G197" s="5">
        <v>5956.8626371339997</v>
      </c>
      <c r="H197" s="5">
        <v>6122.6600067580002</v>
      </c>
      <c r="I197" s="4">
        <v>82440</v>
      </c>
      <c r="J197" s="3">
        <v>5.7240235699999999</v>
      </c>
    </row>
    <row r="198" spans="1:10" x14ac:dyDescent="0.25">
      <c r="A198" s="1" t="s">
        <v>172</v>
      </c>
      <c r="B198" s="1" t="s">
        <v>173</v>
      </c>
      <c r="C198" s="1">
        <v>0</v>
      </c>
      <c r="D198" s="2">
        <v>2.3041474999999999E-2</v>
      </c>
      <c r="E198" s="5">
        <v>5.3830314809999997</v>
      </c>
      <c r="F198" s="2">
        <v>0.97695852500000002</v>
      </c>
      <c r="G198" s="5">
        <v>228.24053480500001</v>
      </c>
      <c r="H198" s="5">
        <v>233.623566286</v>
      </c>
      <c r="I198" s="4">
        <v>81364</v>
      </c>
      <c r="J198" s="3">
        <v>0.41345190500000001</v>
      </c>
    </row>
    <row r="199" spans="1:10" x14ac:dyDescent="0.25">
      <c r="A199" s="1" t="s">
        <v>111</v>
      </c>
      <c r="B199" s="1" t="s">
        <v>115</v>
      </c>
      <c r="C199" s="1">
        <v>0</v>
      </c>
      <c r="D199" s="2">
        <v>0</v>
      </c>
      <c r="E199" s="5">
        <v>0</v>
      </c>
      <c r="F199" s="2">
        <v>1</v>
      </c>
      <c r="G199" s="5">
        <v>508.709730288</v>
      </c>
      <c r="H199" s="5">
        <v>508.709730288</v>
      </c>
      <c r="I199" s="4">
        <v>0</v>
      </c>
      <c r="J199" s="3">
        <v>0.14687582099999999</v>
      </c>
    </row>
    <row r="200" spans="1:10" x14ac:dyDescent="0.25">
      <c r="A200" s="1" t="s">
        <v>1398</v>
      </c>
      <c r="B200" s="1" t="s">
        <v>1411</v>
      </c>
      <c r="C200" s="1">
        <v>0</v>
      </c>
      <c r="D200" s="2">
        <v>0.105263158</v>
      </c>
      <c r="E200" s="5">
        <v>2.0037858910000002</v>
      </c>
      <c r="F200" s="2">
        <v>0.89473684200000003</v>
      </c>
      <c r="G200" s="5">
        <v>17.032180074999999</v>
      </c>
      <c r="H200" s="5">
        <v>19.035965965999999</v>
      </c>
      <c r="I200" s="4">
        <v>48642</v>
      </c>
      <c r="J200" s="3">
        <v>0.21444432099999999</v>
      </c>
    </row>
    <row r="201" spans="1:10" ht="30" x14ac:dyDescent="0.25">
      <c r="A201" s="1" t="s">
        <v>1010</v>
      </c>
      <c r="B201" s="1" t="s">
        <v>1020</v>
      </c>
      <c r="C201" s="1">
        <v>1</v>
      </c>
      <c r="D201" s="2">
        <v>1.6602809999999999E-2</v>
      </c>
      <c r="E201" s="5">
        <v>13.46651722</v>
      </c>
      <c r="F201" s="2">
        <v>0.98339719000000003</v>
      </c>
      <c r="G201" s="5">
        <v>797.63217359299995</v>
      </c>
      <c r="H201" s="5">
        <v>811.09869081299996</v>
      </c>
      <c r="I201" s="4">
        <v>49578</v>
      </c>
      <c r="J201" s="3">
        <v>4.15119755</v>
      </c>
    </row>
    <row r="202" spans="1:10" ht="30" x14ac:dyDescent="0.25">
      <c r="A202" s="1" t="s">
        <v>1010</v>
      </c>
      <c r="B202" s="1" t="s">
        <v>1011</v>
      </c>
      <c r="C202" s="1">
        <v>0</v>
      </c>
      <c r="D202" s="2">
        <v>0</v>
      </c>
      <c r="E202" s="5">
        <v>0</v>
      </c>
      <c r="F202" s="2">
        <v>1</v>
      </c>
      <c r="G202" s="5">
        <v>1226.4889525369999</v>
      </c>
      <c r="H202" s="5">
        <v>1226.4889525369999</v>
      </c>
      <c r="I202" s="4">
        <v>49578</v>
      </c>
      <c r="J202" s="3">
        <v>1.2179684740000001</v>
      </c>
    </row>
    <row r="203" spans="1:10" x14ac:dyDescent="0.25">
      <c r="A203" s="1" t="s">
        <v>1176</v>
      </c>
      <c r="B203" s="1" t="s">
        <v>1186</v>
      </c>
      <c r="C203" s="1">
        <v>1</v>
      </c>
      <c r="D203" s="2">
        <v>2.7790639999999999E-3</v>
      </c>
      <c r="E203" s="5">
        <v>37.541316504999998</v>
      </c>
      <c r="F203" s="2">
        <v>0.99722093599999995</v>
      </c>
      <c r="G203" s="5">
        <v>13471.075738502999</v>
      </c>
      <c r="H203" s="5">
        <v>13508.617055008001</v>
      </c>
      <c r="I203" s="4">
        <v>129375</v>
      </c>
      <c r="J203" s="3">
        <v>4.7465592799999996</v>
      </c>
    </row>
    <row r="204" spans="1:10" x14ac:dyDescent="0.25">
      <c r="A204" s="1" t="s">
        <v>1010</v>
      </c>
      <c r="B204" s="1" t="s">
        <v>1049</v>
      </c>
      <c r="C204" s="1">
        <v>2</v>
      </c>
      <c r="D204" s="2">
        <v>1</v>
      </c>
      <c r="E204" s="5">
        <v>590.454985642</v>
      </c>
      <c r="F204" s="2">
        <v>0</v>
      </c>
      <c r="G204" s="5">
        <v>0</v>
      </c>
      <c r="H204" s="5">
        <v>590.454985642</v>
      </c>
      <c r="I204" s="4">
        <v>54866</v>
      </c>
      <c r="J204" s="3">
        <v>7.5091474360000001</v>
      </c>
    </row>
    <row r="205" spans="1:10" x14ac:dyDescent="0.25">
      <c r="A205" s="1" t="s">
        <v>1511</v>
      </c>
      <c r="B205" s="1" t="s">
        <v>1517</v>
      </c>
      <c r="C205" s="1">
        <v>1</v>
      </c>
      <c r="D205" s="2">
        <v>1</v>
      </c>
      <c r="E205" s="5">
        <v>28.091727101</v>
      </c>
      <c r="F205" s="2">
        <v>0</v>
      </c>
      <c r="G205" s="5">
        <v>0</v>
      </c>
      <c r="H205" s="5">
        <v>28.091727101</v>
      </c>
      <c r="I205" s="4">
        <v>61125</v>
      </c>
      <c r="J205" s="3">
        <v>6.9419847000000007E-2</v>
      </c>
    </row>
    <row r="206" spans="1:10" x14ac:dyDescent="0.25">
      <c r="A206" s="1" t="s">
        <v>652</v>
      </c>
      <c r="B206" s="1" t="s">
        <v>658</v>
      </c>
      <c r="C206" s="1">
        <v>0</v>
      </c>
      <c r="D206" s="2">
        <v>0.69565217400000001</v>
      </c>
      <c r="E206" s="5">
        <v>30.041026227</v>
      </c>
      <c r="F206" s="2">
        <v>0.30434782599999999</v>
      </c>
      <c r="G206" s="5">
        <v>13.142948973999999</v>
      </c>
      <c r="H206" s="5">
        <v>43.183975201000003</v>
      </c>
      <c r="I206" s="4">
        <v>0</v>
      </c>
      <c r="J206" s="3">
        <v>0.442506081</v>
      </c>
    </row>
    <row r="207" spans="1:10" x14ac:dyDescent="0.25">
      <c r="A207" s="1" t="s">
        <v>187</v>
      </c>
      <c r="B207" s="1" t="s">
        <v>212</v>
      </c>
      <c r="C207" s="1">
        <v>1</v>
      </c>
      <c r="D207" s="2">
        <v>0.47826087</v>
      </c>
      <c r="E207" s="5">
        <v>44.214449496999997</v>
      </c>
      <c r="F207" s="2">
        <v>0.52173913000000005</v>
      </c>
      <c r="G207" s="5">
        <v>48.233944899999997</v>
      </c>
      <c r="H207" s="5">
        <v>92.448394397000001</v>
      </c>
      <c r="I207" s="4">
        <v>36364</v>
      </c>
      <c r="J207" s="3">
        <v>1.000480606</v>
      </c>
    </row>
    <row r="208" spans="1:10" x14ac:dyDescent="0.25">
      <c r="A208" s="1" t="s">
        <v>844</v>
      </c>
      <c r="B208" s="1" t="s">
        <v>857</v>
      </c>
      <c r="C208" s="1">
        <v>0</v>
      </c>
      <c r="D208" s="2">
        <v>2.0661159999999998E-3</v>
      </c>
      <c r="E208" s="5">
        <v>4.0437138810000004</v>
      </c>
      <c r="F208" s="2">
        <v>0.99793388400000005</v>
      </c>
      <c r="G208" s="5">
        <v>1953.113804587</v>
      </c>
      <c r="H208" s="5">
        <v>1957.157518468</v>
      </c>
      <c r="I208" s="4">
        <v>101690</v>
      </c>
      <c r="J208" s="3">
        <v>1.947570698</v>
      </c>
    </row>
    <row r="209" spans="1:10" x14ac:dyDescent="0.25">
      <c r="A209" s="1" t="s">
        <v>796</v>
      </c>
      <c r="B209" s="1" t="s">
        <v>808</v>
      </c>
      <c r="C209" s="1">
        <v>0</v>
      </c>
      <c r="D209" s="2">
        <v>1</v>
      </c>
      <c r="E209" s="5">
        <v>4.7045732459999998</v>
      </c>
      <c r="F209" s="2">
        <v>0</v>
      </c>
      <c r="G209" s="5">
        <v>0</v>
      </c>
      <c r="H209" s="5">
        <v>4.7045732459999998</v>
      </c>
      <c r="I209" s="4">
        <v>74375</v>
      </c>
      <c r="J209" s="3">
        <v>7.7329574999999998E-2</v>
      </c>
    </row>
    <row r="210" spans="1:10" x14ac:dyDescent="0.25">
      <c r="A210" s="1" t="s">
        <v>1198</v>
      </c>
      <c r="B210" s="1" t="s">
        <v>1215</v>
      </c>
      <c r="C210" s="1">
        <v>1</v>
      </c>
      <c r="D210" s="2">
        <v>5.6664200000000001E-3</v>
      </c>
      <c r="E210" s="5">
        <v>23.730857443000001</v>
      </c>
      <c r="F210" s="2">
        <v>0.99433358000000005</v>
      </c>
      <c r="G210" s="5">
        <v>4164.2495930880004</v>
      </c>
      <c r="H210" s="5">
        <v>4187.9804505310003</v>
      </c>
      <c r="I210" s="4">
        <v>77750</v>
      </c>
      <c r="J210" s="3">
        <v>1.2723908900000001</v>
      </c>
    </row>
    <row r="211" spans="1:10" x14ac:dyDescent="0.25">
      <c r="A211" s="1" t="s">
        <v>796</v>
      </c>
      <c r="B211" s="1" t="s">
        <v>798</v>
      </c>
      <c r="C211" s="1">
        <v>0</v>
      </c>
      <c r="D211" s="2">
        <v>0</v>
      </c>
      <c r="E211" s="5">
        <v>0</v>
      </c>
      <c r="F211" s="2">
        <v>0</v>
      </c>
      <c r="G211" s="5">
        <v>0</v>
      </c>
      <c r="H211" s="5">
        <v>0</v>
      </c>
      <c r="I211" s="4">
        <v>0</v>
      </c>
      <c r="J211" s="3">
        <v>8.9607682999999994E-2</v>
      </c>
    </row>
    <row r="212" spans="1:10" x14ac:dyDescent="0.25">
      <c r="A212" s="1" t="s">
        <v>1010</v>
      </c>
      <c r="B212" s="1" t="s">
        <v>1048</v>
      </c>
      <c r="C212" s="1">
        <v>22</v>
      </c>
      <c r="D212" s="2">
        <v>1.2895101000000001E-2</v>
      </c>
      <c r="E212" s="5">
        <v>549.20017274400004</v>
      </c>
      <c r="F212" s="2">
        <v>0.98710489899999998</v>
      </c>
      <c r="G212" s="5">
        <v>42040.629629281</v>
      </c>
      <c r="H212" s="5">
        <v>42589.829802025</v>
      </c>
      <c r="I212" s="4">
        <v>116250</v>
      </c>
      <c r="J212" s="3">
        <v>33.213475756999998</v>
      </c>
    </row>
    <row r="213" spans="1:10" ht="30" x14ac:dyDescent="0.25">
      <c r="A213" s="1" t="s">
        <v>682</v>
      </c>
      <c r="B213" s="1" t="s">
        <v>691</v>
      </c>
      <c r="C213" s="1">
        <v>1</v>
      </c>
      <c r="D213" s="2">
        <v>5.6390980000000004E-3</v>
      </c>
      <c r="E213" s="5">
        <v>5.9071811040000002</v>
      </c>
      <c r="F213" s="2">
        <v>0.99436090200000005</v>
      </c>
      <c r="G213" s="5">
        <v>1041.632934582</v>
      </c>
      <c r="H213" s="5">
        <v>1047.540115686</v>
      </c>
      <c r="I213" s="4">
        <v>52083</v>
      </c>
      <c r="J213" s="3">
        <v>3.2014727540000001</v>
      </c>
    </row>
    <row r="214" spans="1:10" ht="30" x14ac:dyDescent="0.25">
      <c r="A214" s="1" t="s">
        <v>682</v>
      </c>
      <c r="B214" s="1" t="s">
        <v>707</v>
      </c>
      <c r="C214" s="1">
        <v>0</v>
      </c>
      <c r="D214" s="2">
        <v>0.137136588</v>
      </c>
      <c r="E214" s="5">
        <v>254.05719500000001</v>
      </c>
      <c r="F214" s="2">
        <v>0.86286341200000005</v>
      </c>
      <c r="G214" s="5">
        <v>1598.52787094</v>
      </c>
      <c r="H214" s="5">
        <v>1852.58506594</v>
      </c>
      <c r="I214" s="4">
        <v>102404</v>
      </c>
      <c r="J214" s="3">
        <v>0.81201671600000003</v>
      </c>
    </row>
    <row r="215" spans="1:10" x14ac:dyDescent="0.25">
      <c r="A215" s="1" t="s">
        <v>1294</v>
      </c>
      <c r="B215" s="1" t="s">
        <v>1296</v>
      </c>
      <c r="C215" s="1">
        <v>0</v>
      </c>
      <c r="D215" s="2">
        <v>0</v>
      </c>
      <c r="E215" s="5">
        <v>0</v>
      </c>
      <c r="F215" s="2">
        <v>1</v>
      </c>
      <c r="G215" s="5">
        <v>14.324678012</v>
      </c>
      <c r="H215" s="5">
        <v>14.324678012</v>
      </c>
      <c r="I215" s="4">
        <v>60391</v>
      </c>
      <c r="J215" s="3">
        <v>2.3286469000000001E-2</v>
      </c>
    </row>
    <row r="216" spans="1:10" x14ac:dyDescent="0.25">
      <c r="A216" s="1" t="s">
        <v>921</v>
      </c>
      <c r="B216" s="1" t="s">
        <v>944</v>
      </c>
      <c r="C216" s="1">
        <v>19</v>
      </c>
      <c r="D216" s="2">
        <v>1.4406072000000001E-2</v>
      </c>
      <c r="E216" s="5">
        <v>459.91994700700002</v>
      </c>
      <c r="F216" s="2">
        <v>0.98559392800000001</v>
      </c>
      <c r="G216" s="5">
        <v>31465.503649832001</v>
      </c>
      <c r="H216" s="5">
        <v>31925.423596838998</v>
      </c>
      <c r="I216" s="4">
        <v>75125</v>
      </c>
      <c r="J216" s="3">
        <v>15.187153242000001</v>
      </c>
    </row>
    <row r="217" spans="1:10" x14ac:dyDescent="0.25">
      <c r="A217" s="1" t="s">
        <v>775</v>
      </c>
      <c r="B217" s="1" t="s">
        <v>776</v>
      </c>
      <c r="C217" s="1">
        <v>0</v>
      </c>
      <c r="D217" s="2">
        <v>0</v>
      </c>
      <c r="E217" s="5">
        <v>0</v>
      </c>
      <c r="F217" s="2">
        <v>1</v>
      </c>
      <c r="G217" s="5">
        <v>222.910954484</v>
      </c>
      <c r="H217" s="5">
        <v>222.910954484</v>
      </c>
      <c r="I217" s="4">
        <v>77955</v>
      </c>
      <c r="J217" s="3">
        <v>0.50566865000000005</v>
      </c>
    </row>
    <row r="218" spans="1:10" x14ac:dyDescent="0.25">
      <c r="A218" s="1" t="s">
        <v>1150</v>
      </c>
      <c r="B218" s="1" t="s">
        <v>1169</v>
      </c>
      <c r="C218" s="1">
        <v>4</v>
      </c>
      <c r="D218" s="2">
        <v>3.7811514999999997E-2</v>
      </c>
      <c r="E218" s="5">
        <v>134.60715559400001</v>
      </c>
      <c r="F218" s="2">
        <v>0.96218848499999998</v>
      </c>
      <c r="G218" s="5">
        <v>3425.3442090970002</v>
      </c>
      <c r="H218" s="5">
        <v>3559.951364691</v>
      </c>
      <c r="I218" s="4">
        <v>67727</v>
      </c>
      <c r="J218" s="3">
        <v>1.4600876300000001</v>
      </c>
    </row>
    <row r="219" spans="1:10" x14ac:dyDescent="0.25">
      <c r="A219" s="1" t="s">
        <v>1262</v>
      </c>
      <c r="B219" s="1" t="s">
        <v>1263</v>
      </c>
      <c r="C219" s="1">
        <v>0</v>
      </c>
      <c r="D219" s="2">
        <v>0</v>
      </c>
      <c r="E219" s="5">
        <v>0</v>
      </c>
      <c r="F219" s="2">
        <v>1</v>
      </c>
      <c r="G219" s="5">
        <v>43.707316454999997</v>
      </c>
      <c r="H219" s="5">
        <v>43.707316454999997</v>
      </c>
      <c r="I219" s="4">
        <v>61211</v>
      </c>
      <c r="J219" s="3">
        <v>3.1341423E-2</v>
      </c>
    </row>
    <row r="220" spans="1:10" x14ac:dyDescent="0.25">
      <c r="A220" s="1" t="s">
        <v>407</v>
      </c>
      <c r="B220" s="1" t="s">
        <v>543</v>
      </c>
      <c r="C220" s="1">
        <v>21</v>
      </c>
      <c r="D220" s="2">
        <v>6.5613248999999998E-2</v>
      </c>
      <c r="E220" s="5">
        <v>1569.3654366200001</v>
      </c>
      <c r="F220" s="2">
        <v>0.93438675100000002</v>
      </c>
      <c r="G220" s="5">
        <v>22349.057307144001</v>
      </c>
      <c r="H220" s="5">
        <v>23918.422743764</v>
      </c>
      <c r="I220" s="4">
        <v>79500</v>
      </c>
      <c r="J220" s="3">
        <v>16.640670752999998</v>
      </c>
    </row>
    <row r="221" spans="1:10" x14ac:dyDescent="0.25">
      <c r="A221" s="1" t="s">
        <v>288</v>
      </c>
      <c r="B221" s="1" t="s">
        <v>302</v>
      </c>
      <c r="C221" s="1">
        <v>0</v>
      </c>
      <c r="D221" s="2">
        <v>1</v>
      </c>
      <c r="E221" s="5">
        <v>25.595146332999999</v>
      </c>
      <c r="F221" s="2">
        <v>0</v>
      </c>
      <c r="G221" s="5">
        <v>0</v>
      </c>
      <c r="H221" s="5">
        <v>25.595146332999999</v>
      </c>
      <c r="I221" s="4">
        <v>38594</v>
      </c>
      <c r="J221" s="3">
        <v>5.9619044000000003E-2</v>
      </c>
    </row>
    <row r="222" spans="1:10" x14ac:dyDescent="0.25">
      <c r="A222" s="1" t="s">
        <v>187</v>
      </c>
      <c r="B222" s="1" t="s">
        <v>227</v>
      </c>
      <c r="C222" s="1">
        <v>2</v>
      </c>
      <c r="D222" s="2">
        <v>1</v>
      </c>
      <c r="E222" s="5">
        <v>465.25659351600001</v>
      </c>
      <c r="F222" s="2">
        <v>0</v>
      </c>
      <c r="G222" s="5">
        <v>0</v>
      </c>
      <c r="H222" s="5">
        <v>465.25659351600001</v>
      </c>
      <c r="I222" s="4">
        <v>39327</v>
      </c>
      <c r="J222" s="3">
        <v>1.0703313350000001</v>
      </c>
    </row>
    <row r="223" spans="1:10" x14ac:dyDescent="0.25">
      <c r="A223" s="1" t="s">
        <v>1474</v>
      </c>
      <c r="B223" s="1" t="s">
        <v>1475</v>
      </c>
      <c r="C223" s="1">
        <v>1</v>
      </c>
      <c r="D223" s="2">
        <v>0</v>
      </c>
      <c r="E223" s="5">
        <v>0</v>
      </c>
      <c r="F223" s="2">
        <v>1</v>
      </c>
      <c r="G223" s="5">
        <v>772.55594726000004</v>
      </c>
      <c r="H223" s="5">
        <v>772.55594726000004</v>
      </c>
      <c r="I223" s="4">
        <v>109449</v>
      </c>
      <c r="J223" s="3">
        <v>0.35998403699999998</v>
      </c>
    </row>
    <row r="224" spans="1:10" ht="30" x14ac:dyDescent="0.25">
      <c r="A224" s="1" t="s">
        <v>1010</v>
      </c>
      <c r="B224" s="1" t="s">
        <v>1021</v>
      </c>
      <c r="C224" s="1">
        <v>4</v>
      </c>
      <c r="D224" s="2">
        <v>5.0087109999999999E-3</v>
      </c>
      <c r="E224" s="5">
        <v>23.825376614</v>
      </c>
      <c r="F224" s="2">
        <v>0.994991289</v>
      </c>
      <c r="G224" s="5">
        <v>4732.9628583880003</v>
      </c>
      <c r="H224" s="5">
        <v>4756.788235002</v>
      </c>
      <c r="I224" s="4">
        <v>121481</v>
      </c>
      <c r="J224" s="3">
        <v>4.2794638809999999</v>
      </c>
    </row>
    <row r="225" spans="1:10" x14ac:dyDescent="0.25">
      <c r="A225" s="1" t="s">
        <v>1150</v>
      </c>
      <c r="B225" s="1" t="s">
        <v>1162</v>
      </c>
      <c r="C225" s="1">
        <v>0</v>
      </c>
      <c r="D225" s="2">
        <v>1</v>
      </c>
      <c r="E225" s="5">
        <v>20.185555155999999</v>
      </c>
      <c r="F225" s="2">
        <v>0</v>
      </c>
      <c r="G225" s="5">
        <v>0</v>
      </c>
      <c r="H225" s="5">
        <v>20.185555155999999</v>
      </c>
      <c r="I225" s="4">
        <v>47991</v>
      </c>
      <c r="J225" s="3">
        <v>1.0311607E-2</v>
      </c>
    </row>
    <row r="226" spans="1:10" x14ac:dyDescent="0.25">
      <c r="A226" s="1" t="s">
        <v>605</v>
      </c>
      <c r="B226" s="1" t="s">
        <v>614</v>
      </c>
      <c r="C226" s="1">
        <v>0</v>
      </c>
      <c r="D226" s="2">
        <v>0.17241379300000001</v>
      </c>
      <c r="E226" s="5">
        <v>15.180121756</v>
      </c>
      <c r="F226" s="2">
        <v>0.82758620699999996</v>
      </c>
      <c r="G226" s="5">
        <v>72.864584434999998</v>
      </c>
      <c r="H226" s="5">
        <v>88.044706191000003</v>
      </c>
      <c r="I226" s="4">
        <v>58088</v>
      </c>
      <c r="J226" s="3">
        <v>0.68566264799999999</v>
      </c>
    </row>
    <row r="227" spans="1:10" x14ac:dyDescent="0.25">
      <c r="A227" s="1" t="s">
        <v>1228</v>
      </c>
      <c r="B227" s="1" t="s">
        <v>1231</v>
      </c>
      <c r="C227" s="1">
        <v>0</v>
      </c>
      <c r="D227" s="2">
        <v>0.17073170700000001</v>
      </c>
      <c r="E227" s="5">
        <v>6.7952850910000002</v>
      </c>
      <c r="F227" s="2">
        <v>0.82926829300000005</v>
      </c>
      <c r="G227" s="5">
        <v>33.005670449999997</v>
      </c>
      <c r="H227" s="5">
        <v>39.800955541</v>
      </c>
      <c r="I227" s="4">
        <v>74375</v>
      </c>
      <c r="J227" s="3">
        <v>0.339957279</v>
      </c>
    </row>
    <row r="228" spans="1:10" x14ac:dyDescent="0.25">
      <c r="A228" s="1" t="s">
        <v>407</v>
      </c>
      <c r="B228" s="1" t="s">
        <v>455</v>
      </c>
      <c r="C228" s="1">
        <v>1</v>
      </c>
      <c r="D228" s="2">
        <v>7.1801570000000004E-3</v>
      </c>
      <c r="E228" s="5">
        <v>21.626480801</v>
      </c>
      <c r="F228" s="2">
        <v>0.99281984300000004</v>
      </c>
      <c r="G228" s="5">
        <v>2990.3524816069998</v>
      </c>
      <c r="H228" s="5">
        <v>3011.9789624079999</v>
      </c>
      <c r="I228" s="4">
        <v>121731</v>
      </c>
      <c r="J228" s="3">
        <v>1.359357924</v>
      </c>
    </row>
    <row r="229" spans="1:10" x14ac:dyDescent="0.25">
      <c r="A229" s="1" t="s">
        <v>111</v>
      </c>
      <c r="B229" s="1" t="s">
        <v>116</v>
      </c>
      <c r="C229" s="1">
        <v>0</v>
      </c>
      <c r="D229" s="2">
        <v>0</v>
      </c>
      <c r="E229" s="5">
        <v>0</v>
      </c>
      <c r="F229" s="2">
        <v>1</v>
      </c>
      <c r="G229" s="5">
        <v>239.14601757700001</v>
      </c>
      <c r="H229" s="5">
        <v>239.14601757700001</v>
      </c>
      <c r="I229" s="4">
        <v>138500</v>
      </c>
      <c r="J229" s="3">
        <v>0.246892798</v>
      </c>
    </row>
    <row r="230" spans="1:10" x14ac:dyDescent="0.25">
      <c r="A230" s="1" t="s">
        <v>10</v>
      </c>
      <c r="B230" s="1" t="s">
        <v>20</v>
      </c>
      <c r="C230" s="1">
        <v>18</v>
      </c>
      <c r="D230" s="2">
        <v>1.5791426000000001E-2</v>
      </c>
      <c r="E230" s="5">
        <v>300.35269611699999</v>
      </c>
      <c r="F230" s="2">
        <v>0.98420857399999995</v>
      </c>
      <c r="G230" s="5">
        <v>18719.632969042999</v>
      </c>
      <c r="H230" s="5">
        <v>19019.985665159998</v>
      </c>
      <c r="I230" s="4">
        <v>111361</v>
      </c>
      <c r="J230" s="3">
        <v>10.006154572</v>
      </c>
    </row>
    <row r="231" spans="1:10" x14ac:dyDescent="0.25">
      <c r="A231" s="1" t="s">
        <v>682</v>
      </c>
      <c r="B231" s="1" t="s">
        <v>698</v>
      </c>
      <c r="C231" s="1">
        <v>1</v>
      </c>
      <c r="D231" s="2">
        <v>4.1969329999999999E-2</v>
      </c>
      <c r="E231" s="5">
        <v>51.195569568000003</v>
      </c>
      <c r="F231" s="2">
        <v>0.95803066999999997</v>
      </c>
      <c r="G231" s="5">
        <v>1168.637328414</v>
      </c>
      <c r="H231" s="5">
        <v>1219.8328979820001</v>
      </c>
      <c r="I231" s="4">
        <v>65792</v>
      </c>
      <c r="J231" s="3">
        <v>0.61196866299999997</v>
      </c>
    </row>
    <row r="232" spans="1:10" x14ac:dyDescent="0.25">
      <c r="A232" s="1" t="s">
        <v>844</v>
      </c>
      <c r="B232" s="1" t="s">
        <v>891</v>
      </c>
      <c r="C232" s="1">
        <v>4</v>
      </c>
      <c r="D232" s="2">
        <v>1.0104886E-2</v>
      </c>
      <c r="E232" s="5">
        <v>160.548866516</v>
      </c>
      <c r="F232" s="2">
        <v>0.98989511399999996</v>
      </c>
      <c r="G232" s="5">
        <v>15727.692125922</v>
      </c>
      <c r="H232" s="5">
        <v>15888.240992438001</v>
      </c>
      <c r="I232" s="4">
        <v>51438</v>
      </c>
      <c r="J232" s="3">
        <v>11.120425764</v>
      </c>
    </row>
    <row r="233" spans="1:10" x14ac:dyDescent="0.25">
      <c r="A233" s="1" t="s">
        <v>592</v>
      </c>
      <c r="B233" s="1" t="s">
        <v>600</v>
      </c>
      <c r="C233" s="1">
        <v>0</v>
      </c>
      <c r="D233" s="2">
        <v>0.93442623000000002</v>
      </c>
      <c r="E233" s="5">
        <v>60.430524847999997</v>
      </c>
      <c r="F233" s="2">
        <v>6.5573770000000003E-2</v>
      </c>
      <c r="G233" s="5">
        <v>4.240738586</v>
      </c>
      <c r="H233" s="5">
        <v>64.671263433999997</v>
      </c>
      <c r="I233" s="4">
        <v>45551</v>
      </c>
      <c r="J233" s="3">
        <v>1.219007003</v>
      </c>
    </row>
    <row r="234" spans="1:10" x14ac:dyDescent="0.25">
      <c r="A234" s="1" t="s">
        <v>1090</v>
      </c>
      <c r="B234" s="1" t="s">
        <v>1102</v>
      </c>
      <c r="C234" s="1">
        <v>1</v>
      </c>
      <c r="D234" s="2">
        <v>2.3034154000000001E-2</v>
      </c>
      <c r="E234" s="5">
        <v>31.039785467000002</v>
      </c>
      <c r="F234" s="2">
        <v>0.97696584600000003</v>
      </c>
      <c r="G234" s="5">
        <v>1316.5150388009999</v>
      </c>
      <c r="H234" s="5">
        <v>1347.5548242679999</v>
      </c>
      <c r="I234" s="4">
        <v>63721</v>
      </c>
      <c r="J234" s="3">
        <v>1.120202827</v>
      </c>
    </row>
    <row r="235" spans="1:10" x14ac:dyDescent="0.25">
      <c r="A235" s="1" t="s">
        <v>1294</v>
      </c>
      <c r="B235" s="1" t="s">
        <v>1310</v>
      </c>
      <c r="C235" s="1">
        <v>0</v>
      </c>
      <c r="D235" s="2">
        <v>6.3492063000000001E-2</v>
      </c>
      <c r="E235" s="5">
        <v>3.819914136</v>
      </c>
      <c r="F235" s="2">
        <v>0.93650793700000001</v>
      </c>
      <c r="G235" s="5">
        <v>56.343733512</v>
      </c>
      <c r="H235" s="5">
        <v>60.163647648000001</v>
      </c>
      <c r="I235" s="4">
        <v>55000</v>
      </c>
      <c r="J235" s="3">
        <v>0.73229647600000003</v>
      </c>
    </row>
    <row r="236" spans="1:10" x14ac:dyDescent="0.25">
      <c r="A236" s="1" t="s">
        <v>1456</v>
      </c>
      <c r="B236" s="1" t="s">
        <v>1461</v>
      </c>
      <c r="C236" s="1">
        <v>0</v>
      </c>
      <c r="D236" s="2">
        <v>2.6785713999999999E-2</v>
      </c>
      <c r="E236" s="5">
        <v>6.1999320129999997</v>
      </c>
      <c r="F236" s="2">
        <v>0.97321428600000004</v>
      </c>
      <c r="G236" s="5">
        <v>225.264196486</v>
      </c>
      <c r="H236" s="5">
        <v>231.464128499</v>
      </c>
      <c r="I236" s="4">
        <v>63088</v>
      </c>
      <c r="J236" s="3">
        <v>0.62505206000000002</v>
      </c>
    </row>
    <row r="237" spans="1:10" x14ac:dyDescent="0.25">
      <c r="A237" s="1" t="s">
        <v>1398</v>
      </c>
      <c r="B237" s="1" t="s">
        <v>1399</v>
      </c>
      <c r="C237" s="1">
        <v>0</v>
      </c>
      <c r="D237" s="2">
        <v>0</v>
      </c>
      <c r="E237" s="5">
        <v>0</v>
      </c>
      <c r="F237" s="2">
        <v>0</v>
      </c>
      <c r="G237" s="5">
        <v>0</v>
      </c>
      <c r="H237" s="5">
        <v>0</v>
      </c>
      <c r="I237" s="4">
        <v>0</v>
      </c>
      <c r="J237" s="3">
        <v>4.2391347000000003E-2</v>
      </c>
    </row>
    <row r="238" spans="1:10" x14ac:dyDescent="0.25">
      <c r="A238" s="1" t="s">
        <v>652</v>
      </c>
      <c r="B238" s="1" t="s">
        <v>662</v>
      </c>
      <c r="C238" s="1">
        <v>3</v>
      </c>
      <c r="D238" s="2">
        <v>0.61835748800000001</v>
      </c>
      <c r="E238" s="5">
        <v>120.164104912</v>
      </c>
      <c r="F238" s="2">
        <v>0.38164251199999999</v>
      </c>
      <c r="G238" s="5">
        <v>74.163783498000001</v>
      </c>
      <c r="H238" s="5">
        <v>194.32788841000001</v>
      </c>
      <c r="I238" s="4">
        <v>35972</v>
      </c>
      <c r="J238" s="3">
        <v>1.0753331740000001</v>
      </c>
    </row>
    <row r="239" spans="1:10" x14ac:dyDescent="0.25">
      <c r="A239" s="1" t="s">
        <v>187</v>
      </c>
      <c r="B239" s="1" t="s">
        <v>216</v>
      </c>
      <c r="C239" s="1">
        <v>1</v>
      </c>
      <c r="D239" s="2">
        <v>1</v>
      </c>
      <c r="E239" s="5">
        <v>74.360665048000001</v>
      </c>
      <c r="F239" s="2">
        <v>0</v>
      </c>
      <c r="G239" s="5">
        <v>0</v>
      </c>
      <c r="H239" s="5">
        <v>74.360665048000001</v>
      </c>
      <c r="I239" s="4">
        <v>62250</v>
      </c>
      <c r="J239" s="3">
        <v>2.6117844689999998</v>
      </c>
    </row>
    <row r="240" spans="1:10" x14ac:dyDescent="0.25">
      <c r="A240" s="1" t="s">
        <v>1330</v>
      </c>
      <c r="B240" s="1" t="s">
        <v>1354</v>
      </c>
      <c r="C240" s="1">
        <v>17</v>
      </c>
      <c r="D240" s="2">
        <v>8.0238010000000005E-3</v>
      </c>
      <c r="E240" s="5">
        <v>92.155455571999994</v>
      </c>
      <c r="F240" s="2">
        <v>0.991976199</v>
      </c>
      <c r="G240" s="5">
        <v>11393.106490172</v>
      </c>
      <c r="H240" s="5">
        <v>11485.261945744</v>
      </c>
      <c r="I240" s="4">
        <v>60714</v>
      </c>
      <c r="J240" s="3">
        <v>6.040452256</v>
      </c>
    </row>
    <row r="241" spans="1:10" x14ac:dyDescent="0.25">
      <c r="A241" s="1" t="s">
        <v>407</v>
      </c>
      <c r="B241" s="1" t="s">
        <v>420</v>
      </c>
      <c r="C241" s="1">
        <v>16</v>
      </c>
      <c r="D241" s="2">
        <v>0</v>
      </c>
      <c r="E241" s="5">
        <v>0</v>
      </c>
      <c r="F241" s="2">
        <v>1</v>
      </c>
      <c r="G241" s="5">
        <v>13940.604818977999</v>
      </c>
      <c r="H241" s="5">
        <v>13940.604818977999</v>
      </c>
      <c r="I241" s="4">
        <v>107132</v>
      </c>
      <c r="J241" s="3">
        <v>6.9255559120000001</v>
      </c>
    </row>
    <row r="242" spans="1:10" x14ac:dyDescent="0.25">
      <c r="A242" s="1" t="s">
        <v>666</v>
      </c>
      <c r="B242" s="1" t="s">
        <v>673</v>
      </c>
      <c r="C242" s="1">
        <v>0</v>
      </c>
      <c r="D242" s="2">
        <v>0.111111111</v>
      </c>
      <c r="E242" s="5">
        <v>12.319031898</v>
      </c>
      <c r="F242" s="2">
        <v>0.88888888899999996</v>
      </c>
      <c r="G242" s="5">
        <v>98.552255203000001</v>
      </c>
      <c r="H242" s="5">
        <v>110.87128710099999</v>
      </c>
      <c r="I242" s="4">
        <v>52467</v>
      </c>
      <c r="J242" s="3">
        <v>4.8036547079999998</v>
      </c>
    </row>
    <row r="243" spans="1:10" ht="30" x14ac:dyDescent="0.25">
      <c r="A243" s="1" t="s">
        <v>1511</v>
      </c>
      <c r="B243" s="1" t="s">
        <v>1521</v>
      </c>
      <c r="C243" s="1">
        <v>0</v>
      </c>
      <c r="D243" s="2">
        <v>1</v>
      </c>
      <c r="E243" s="5">
        <v>169.67403171199999</v>
      </c>
      <c r="F243" s="2">
        <v>0</v>
      </c>
      <c r="G243" s="5">
        <v>0</v>
      </c>
      <c r="H243" s="5">
        <v>169.67403171199999</v>
      </c>
      <c r="I243" s="4">
        <v>57831</v>
      </c>
      <c r="J243" s="3">
        <v>2.068365279</v>
      </c>
    </row>
    <row r="244" spans="1:10" ht="30" x14ac:dyDescent="0.25">
      <c r="A244" s="1" t="s">
        <v>1474</v>
      </c>
      <c r="B244" s="1" t="s">
        <v>1476</v>
      </c>
      <c r="C244" s="1">
        <v>0</v>
      </c>
      <c r="D244" s="2">
        <v>0</v>
      </c>
      <c r="E244" s="5">
        <v>0</v>
      </c>
      <c r="F244" s="2">
        <v>1</v>
      </c>
      <c r="G244" s="5">
        <v>56.040327775000002</v>
      </c>
      <c r="H244" s="5">
        <v>56.040327775000002</v>
      </c>
      <c r="I244" s="4">
        <v>96719</v>
      </c>
      <c r="J244" s="3">
        <v>2.5418339000000002E-2</v>
      </c>
    </row>
    <row r="245" spans="1:10" x14ac:dyDescent="0.25">
      <c r="A245" s="1" t="s">
        <v>407</v>
      </c>
      <c r="B245" s="1" t="s">
        <v>498</v>
      </c>
      <c r="C245" s="1">
        <v>0</v>
      </c>
      <c r="D245" s="2">
        <v>0.13615733699999999</v>
      </c>
      <c r="E245" s="5">
        <v>176.943933829</v>
      </c>
      <c r="F245" s="2">
        <v>0.86384266300000001</v>
      </c>
      <c r="G245" s="5">
        <v>1122.610957917</v>
      </c>
      <c r="H245" s="5">
        <v>1299.5548917460001</v>
      </c>
      <c r="I245" s="4">
        <v>72300</v>
      </c>
      <c r="J245" s="3">
        <v>0.31743479000000002</v>
      </c>
    </row>
    <row r="246" spans="1:10" x14ac:dyDescent="0.25">
      <c r="A246" s="1" t="s">
        <v>54</v>
      </c>
      <c r="B246" s="1" t="s">
        <v>56</v>
      </c>
      <c r="C246" s="1">
        <v>0</v>
      </c>
      <c r="D246" s="2">
        <v>0</v>
      </c>
      <c r="E246" s="5">
        <v>0</v>
      </c>
      <c r="F246" s="2">
        <v>0</v>
      </c>
      <c r="G246" s="5">
        <v>0</v>
      </c>
      <c r="H246" s="5">
        <v>0</v>
      </c>
      <c r="I246" s="4">
        <v>0</v>
      </c>
      <c r="J246" s="3">
        <v>0.17337961700000001</v>
      </c>
    </row>
    <row r="247" spans="1:10" x14ac:dyDescent="0.25">
      <c r="A247" s="1" t="s">
        <v>844</v>
      </c>
      <c r="B247" s="1" t="s">
        <v>863</v>
      </c>
      <c r="C247" s="1">
        <v>0</v>
      </c>
      <c r="D247" s="2">
        <v>6.4902650000000003E-3</v>
      </c>
      <c r="E247" s="5">
        <v>13.958559549</v>
      </c>
      <c r="F247" s="2">
        <v>0.99350973499999995</v>
      </c>
      <c r="G247" s="5">
        <v>2136.7333464210001</v>
      </c>
      <c r="H247" s="5">
        <v>2150.6919059699999</v>
      </c>
      <c r="I247" s="4">
        <v>68194</v>
      </c>
      <c r="J247" s="3">
        <v>5.1570106840000003</v>
      </c>
    </row>
    <row r="248" spans="1:10" x14ac:dyDescent="0.25">
      <c r="A248" s="1" t="s">
        <v>10</v>
      </c>
      <c r="B248" s="1" t="s">
        <v>14</v>
      </c>
      <c r="C248" s="1">
        <v>2</v>
      </c>
      <c r="D248" s="2">
        <v>5.4707749999999998E-3</v>
      </c>
      <c r="E248" s="5">
        <v>19.150004113000001</v>
      </c>
      <c r="F248" s="2">
        <v>0.99452922499999996</v>
      </c>
      <c r="G248" s="5">
        <v>3481.2691689899998</v>
      </c>
      <c r="H248" s="5">
        <v>3500.419173103</v>
      </c>
      <c r="I248" s="4">
        <v>68472</v>
      </c>
      <c r="J248" s="3">
        <v>0.88640236900000002</v>
      </c>
    </row>
    <row r="249" spans="1:10" x14ac:dyDescent="0.25">
      <c r="A249" s="1" t="s">
        <v>796</v>
      </c>
      <c r="B249" s="1" t="s">
        <v>842</v>
      </c>
      <c r="C249" s="1">
        <v>3</v>
      </c>
      <c r="D249" s="2">
        <v>0.80930760499999999</v>
      </c>
      <c r="E249" s="5">
        <v>670.87214500000005</v>
      </c>
      <c r="F249" s="2">
        <v>0.19069239499999999</v>
      </c>
      <c r="G249" s="5">
        <v>158.07366108900001</v>
      </c>
      <c r="H249" s="5">
        <v>828.94580608900003</v>
      </c>
      <c r="I249" s="4">
        <v>54468</v>
      </c>
      <c r="J249" s="3">
        <v>3.0921265170000001</v>
      </c>
    </row>
    <row r="250" spans="1:10" x14ac:dyDescent="0.25">
      <c r="A250" s="1" t="s">
        <v>54</v>
      </c>
      <c r="B250" s="1" t="s">
        <v>77</v>
      </c>
      <c r="C250" s="1">
        <v>31</v>
      </c>
      <c r="D250" s="2">
        <v>4.3831579999999998E-3</v>
      </c>
      <c r="E250" s="5">
        <v>156.07104277600001</v>
      </c>
      <c r="F250" s="2">
        <v>0.995616842</v>
      </c>
      <c r="G250" s="5">
        <v>35450.910802334001</v>
      </c>
      <c r="H250" s="5">
        <v>35606.98184511</v>
      </c>
      <c r="I250" s="4">
        <v>48879</v>
      </c>
      <c r="J250" s="3">
        <v>18.178481786999999</v>
      </c>
    </row>
    <row r="251" spans="1:10" x14ac:dyDescent="0.25">
      <c r="A251" s="1" t="s">
        <v>796</v>
      </c>
      <c r="B251" s="1" t="s">
        <v>835</v>
      </c>
      <c r="C251" s="1">
        <v>0</v>
      </c>
      <c r="D251" s="2">
        <v>1</v>
      </c>
      <c r="E251" s="5">
        <v>101.618782131</v>
      </c>
      <c r="F251" s="2">
        <v>0</v>
      </c>
      <c r="G251" s="5">
        <v>0</v>
      </c>
      <c r="H251" s="5">
        <v>101.618782131</v>
      </c>
      <c r="I251" s="4">
        <v>63693</v>
      </c>
      <c r="J251" s="3">
        <v>1.285407446</v>
      </c>
    </row>
    <row r="252" spans="1:10" x14ac:dyDescent="0.25">
      <c r="A252" s="1" t="s">
        <v>309</v>
      </c>
      <c r="B252" s="1" t="s">
        <v>338</v>
      </c>
      <c r="C252" s="1">
        <v>0</v>
      </c>
      <c r="D252" s="2">
        <v>5.8910162000000002E-2</v>
      </c>
      <c r="E252" s="5">
        <v>42.105077633000001</v>
      </c>
      <c r="F252" s="2">
        <v>0.94108983800000001</v>
      </c>
      <c r="G252" s="5">
        <v>672.62861518</v>
      </c>
      <c r="H252" s="5">
        <v>714.73369281299995</v>
      </c>
      <c r="I252" s="4">
        <v>60481</v>
      </c>
      <c r="J252" s="3">
        <v>3.439804069</v>
      </c>
    </row>
    <row r="253" spans="1:10" x14ac:dyDescent="0.25">
      <c r="A253" s="1" t="s">
        <v>1456</v>
      </c>
      <c r="B253" s="1" t="s">
        <v>1458</v>
      </c>
      <c r="C253" s="1">
        <v>0</v>
      </c>
      <c r="D253" s="2">
        <v>1</v>
      </c>
      <c r="E253" s="5">
        <v>3.0999660059999998</v>
      </c>
      <c r="F253" s="2">
        <v>0</v>
      </c>
      <c r="G253" s="5">
        <v>0</v>
      </c>
      <c r="H253" s="5">
        <v>3.0999660059999998</v>
      </c>
      <c r="I253" s="4">
        <v>56705</v>
      </c>
      <c r="J253" s="3">
        <v>5.3980570000000004E-3</v>
      </c>
    </row>
    <row r="254" spans="1:10" x14ac:dyDescent="0.25">
      <c r="A254" s="1" t="s">
        <v>959</v>
      </c>
      <c r="B254" s="1" t="s">
        <v>1004</v>
      </c>
      <c r="C254" s="1">
        <v>32</v>
      </c>
      <c r="D254" s="2">
        <v>2.6724098000000002E-2</v>
      </c>
      <c r="E254" s="5">
        <v>1209.8155467260001</v>
      </c>
      <c r="F254" s="2">
        <v>0.97327590200000003</v>
      </c>
      <c r="G254" s="5">
        <v>44060.769857829</v>
      </c>
      <c r="H254" s="5">
        <v>45270.585404555</v>
      </c>
      <c r="I254" s="4">
        <v>82314</v>
      </c>
      <c r="J254" s="3">
        <v>37.854960148000004</v>
      </c>
    </row>
    <row r="255" spans="1:10" x14ac:dyDescent="0.25">
      <c r="A255" s="1" t="s">
        <v>959</v>
      </c>
      <c r="B255" s="1" t="s">
        <v>973</v>
      </c>
      <c r="C255" s="1">
        <v>6</v>
      </c>
      <c r="D255" s="2">
        <v>5.7393959999999999E-3</v>
      </c>
      <c r="E255" s="5">
        <v>69.504176196000003</v>
      </c>
      <c r="F255" s="2">
        <v>0.99426060400000005</v>
      </c>
      <c r="G255" s="5">
        <v>12040.512522405999</v>
      </c>
      <c r="H255" s="5">
        <v>12110.016698601999</v>
      </c>
      <c r="I255" s="4">
        <v>120833</v>
      </c>
      <c r="J255" s="3">
        <v>27.452249377000001</v>
      </c>
    </row>
    <row r="256" spans="1:10" x14ac:dyDescent="0.25">
      <c r="A256" s="1" t="s">
        <v>547</v>
      </c>
      <c r="B256" s="1" t="s">
        <v>553</v>
      </c>
      <c r="C256" s="1">
        <v>6</v>
      </c>
      <c r="D256" s="2">
        <v>3.7664780000000002E-3</v>
      </c>
      <c r="E256" s="5">
        <v>10.971954999999999</v>
      </c>
      <c r="F256" s="2">
        <v>0.99623352200000004</v>
      </c>
      <c r="G256" s="5">
        <v>2902.0820975000001</v>
      </c>
      <c r="H256" s="5">
        <v>2913.0540525000001</v>
      </c>
      <c r="I256" s="4">
        <v>46339</v>
      </c>
      <c r="J256" s="3">
        <v>2.3185372989999999</v>
      </c>
    </row>
    <row r="257" spans="1:10" x14ac:dyDescent="0.25">
      <c r="A257" s="1" t="s">
        <v>682</v>
      </c>
      <c r="B257" s="1" t="s">
        <v>697</v>
      </c>
      <c r="C257" s="1">
        <v>0</v>
      </c>
      <c r="D257" s="2">
        <v>0.19</v>
      </c>
      <c r="E257" s="5">
        <v>37.412146995999997</v>
      </c>
      <c r="F257" s="2">
        <v>0.81</v>
      </c>
      <c r="G257" s="5">
        <v>159.493889798</v>
      </c>
      <c r="H257" s="5">
        <v>196.90603679399999</v>
      </c>
      <c r="I257" s="4">
        <v>46146</v>
      </c>
      <c r="J257" s="3">
        <v>6.8836156999999995E-2</v>
      </c>
    </row>
    <row r="258" spans="1:10" x14ac:dyDescent="0.25">
      <c r="A258" s="1" t="s">
        <v>1010</v>
      </c>
      <c r="B258" s="1" t="s">
        <v>1057</v>
      </c>
      <c r="C258" s="1">
        <v>65</v>
      </c>
      <c r="D258" s="2">
        <v>3.0007740000000001E-2</v>
      </c>
      <c r="E258" s="5">
        <v>2395.2723093909999</v>
      </c>
      <c r="F258" s="2">
        <v>0.96999226000000005</v>
      </c>
      <c r="G258" s="5">
        <v>77426.543003537998</v>
      </c>
      <c r="H258" s="5">
        <v>79821.815312929</v>
      </c>
      <c r="I258" s="4">
        <v>82981</v>
      </c>
      <c r="J258" s="3">
        <v>36.908270639999998</v>
      </c>
    </row>
    <row r="259" spans="1:10" x14ac:dyDescent="0.25">
      <c r="A259" s="1" t="s">
        <v>407</v>
      </c>
      <c r="B259" s="1" t="s">
        <v>408</v>
      </c>
      <c r="C259" s="1">
        <v>1</v>
      </c>
      <c r="D259" s="2">
        <v>0</v>
      </c>
      <c r="E259" s="5">
        <v>0</v>
      </c>
      <c r="F259" s="2">
        <v>1</v>
      </c>
      <c r="G259" s="5">
        <v>1281.86049834</v>
      </c>
      <c r="H259" s="5">
        <v>1281.86049834</v>
      </c>
      <c r="I259" s="4">
        <v>79563</v>
      </c>
      <c r="J259" s="3">
        <v>0.47330410899999997</v>
      </c>
    </row>
    <row r="260" spans="1:10" x14ac:dyDescent="0.25">
      <c r="A260" s="1" t="s">
        <v>921</v>
      </c>
      <c r="B260" s="1" t="s">
        <v>951</v>
      </c>
      <c r="C260" s="1">
        <v>11</v>
      </c>
      <c r="D260" s="2">
        <v>3.9425731999999998E-2</v>
      </c>
      <c r="E260" s="5">
        <v>1097.6390577469999</v>
      </c>
      <c r="F260" s="2">
        <v>0.96057426800000001</v>
      </c>
      <c r="G260" s="5">
        <v>26743.037883437999</v>
      </c>
      <c r="H260" s="5">
        <v>27840.676941185</v>
      </c>
      <c r="I260" s="4">
        <v>65119</v>
      </c>
      <c r="J260" s="3">
        <v>11.85085364</v>
      </c>
    </row>
    <row r="261" spans="1:10" x14ac:dyDescent="0.25">
      <c r="A261" s="1" t="s">
        <v>407</v>
      </c>
      <c r="B261" s="1" t="s">
        <v>463</v>
      </c>
      <c r="C261" s="1">
        <v>12</v>
      </c>
      <c r="D261" s="2">
        <v>2.5470219999999999E-3</v>
      </c>
      <c r="E261" s="5">
        <v>26.383027327000001</v>
      </c>
      <c r="F261" s="2">
        <v>0.99745297799999999</v>
      </c>
      <c r="G261" s="5">
        <v>10331.999396255</v>
      </c>
      <c r="H261" s="5">
        <v>10358.382423581999</v>
      </c>
      <c r="I261" s="4">
        <v>96016</v>
      </c>
      <c r="J261" s="3">
        <v>8.8551898569999992</v>
      </c>
    </row>
    <row r="262" spans="1:10" x14ac:dyDescent="0.25">
      <c r="A262" s="1" t="s">
        <v>1498</v>
      </c>
      <c r="B262" s="1" t="s">
        <v>1503</v>
      </c>
      <c r="C262" s="1">
        <v>3</v>
      </c>
      <c r="D262" s="2">
        <v>1</v>
      </c>
      <c r="E262" s="5">
        <v>48.343238634000002</v>
      </c>
      <c r="F262" s="2">
        <v>0</v>
      </c>
      <c r="G262" s="5">
        <v>0</v>
      </c>
      <c r="H262" s="5">
        <v>48.343238634000002</v>
      </c>
      <c r="I262" s="4">
        <v>100833</v>
      </c>
      <c r="J262" s="3">
        <v>0.56838724100000004</v>
      </c>
    </row>
    <row r="263" spans="1:10" x14ac:dyDescent="0.25">
      <c r="A263" s="1" t="s">
        <v>921</v>
      </c>
      <c r="B263" s="1" t="s">
        <v>937</v>
      </c>
      <c r="C263" s="1">
        <v>0</v>
      </c>
      <c r="D263" s="2">
        <v>1</v>
      </c>
      <c r="E263" s="5">
        <v>168.72730069799999</v>
      </c>
      <c r="F263" s="2">
        <v>0</v>
      </c>
      <c r="G263" s="5">
        <v>0</v>
      </c>
      <c r="H263" s="5">
        <v>168.72730069799999</v>
      </c>
      <c r="I263" s="4">
        <v>68958</v>
      </c>
      <c r="J263" s="3">
        <v>2.062205267</v>
      </c>
    </row>
    <row r="264" spans="1:10" x14ac:dyDescent="0.25">
      <c r="A264" s="1" t="s">
        <v>111</v>
      </c>
      <c r="B264" s="1" t="s">
        <v>131</v>
      </c>
      <c r="C264" s="1">
        <v>1</v>
      </c>
      <c r="D264" s="2">
        <v>3.1446499999999999E-4</v>
      </c>
      <c r="E264" s="5">
        <v>0.99975045799999995</v>
      </c>
      <c r="F264" s="2">
        <v>0.99968553500000001</v>
      </c>
      <c r="G264" s="5">
        <v>3178.2067069589998</v>
      </c>
      <c r="H264" s="5">
        <v>3179.2064574169999</v>
      </c>
      <c r="I264" s="4">
        <v>152898</v>
      </c>
      <c r="J264" s="3">
        <v>2.5401558319999999</v>
      </c>
    </row>
    <row r="265" spans="1:10" x14ac:dyDescent="0.25">
      <c r="A265" s="1" t="s">
        <v>393</v>
      </c>
      <c r="B265" s="1" t="s">
        <v>397</v>
      </c>
      <c r="C265" s="1">
        <v>0</v>
      </c>
      <c r="D265" s="2">
        <v>0.47619047599999997</v>
      </c>
      <c r="E265" s="5">
        <v>19.148599089000001</v>
      </c>
      <c r="F265" s="2">
        <v>0.52380952400000003</v>
      </c>
      <c r="G265" s="5">
        <v>21.063459000999998</v>
      </c>
      <c r="H265" s="5">
        <v>40.212058089999999</v>
      </c>
      <c r="I265" s="4">
        <v>0</v>
      </c>
      <c r="J265" s="3">
        <v>0.25198304999999999</v>
      </c>
    </row>
    <row r="266" spans="1:10" x14ac:dyDescent="0.25">
      <c r="A266" s="1" t="s">
        <v>377</v>
      </c>
      <c r="B266" s="1" t="s">
        <v>392</v>
      </c>
      <c r="C266" s="1">
        <v>5</v>
      </c>
      <c r="D266" s="2">
        <v>6.2547529000000004E-2</v>
      </c>
      <c r="E266" s="5">
        <v>311.97118569399998</v>
      </c>
      <c r="F266" s="2">
        <v>0.93745247099999995</v>
      </c>
      <c r="G266" s="5">
        <v>4675.7748228319997</v>
      </c>
      <c r="H266" s="5">
        <v>4987.746008526</v>
      </c>
      <c r="I266" s="4">
        <v>29848</v>
      </c>
      <c r="J266" s="3">
        <v>7.7717153860000003</v>
      </c>
    </row>
    <row r="267" spans="1:10" x14ac:dyDescent="0.25">
      <c r="A267" s="1" t="s">
        <v>377</v>
      </c>
      <c r="B267" s="1" t="s">
        <v>384</v>
      </c>
      <c r="C267" s="1">
        <v>0</v>
      </c>
      <c r="D267" s="2">
        <v>5.1317613999999998E-2</v>
      </c>
      <c r="E267" s="5">
        <v>37.808653028000002</v>
      </c>
      <c r="F267" s="2">
        <v>0.94868238599999999</v>
      </c>
      <c r="G267" s="5">
        <v>698.94915332000005</v>
      </c>
      <c r="H267" s="5">
        <v>736.75780634800003</v>
      </c>
      <c r="I267" s="4">
        <v>31522</v>
      </c>
      <c r="J267" s="3">
        <v>0.73585312800000002</v>
      </c>
    </row>
    <row r="268" spans="1:10" x14ac:dyDescent="0.25">
      <c r="A268" s="1" t="s">
        <v>377</v>
      </c>
      <c r="B268" s="1" t="s">
        <v>378</v>
      </c>
      <c r="C268" s="1">
        <v>1</v>
      </c>
      <c r="D268" s="2">
        <v>2.5773200000000001E-3</v>
      </c>
      <c r="E268" s="5">
        <v>2.0437109750000002</v>
      </c>
      <c r="F268" s="2">
        <v>0.99742268000000001</v>
      </c>
      <c r="G268" s="5">
        <v>790.91614719200004</v>
      </c>
      <c r="H268" s="5">
        <v>792.95985816699999</v>
      </c>
      <c r="I268" s="4">
        <v>78057</v>
      </c>
      <c r="J268" s="3">
        <v>0.95331304500000003</v>
      </c>
    </row>
    <row r="269" spans="1:10" x14ac:dyDescent="0.25">
      <c r="A269" s="1" t="s">
        <v>605</v>
      </c>
      <c r="B269" s="1" t="s">
        <v>617</v>
      </c>
      <c r="C269" s="1">
        <v>0</v>
      </c>
      <c r="D269" s="2">
        <v>0.33802816899999999</v>
      </c>
      <c r="E269" s="5">
        <v>24.28819481</v>
      </c>
      <c r="F269" s="2">
        <v>0.66197183100000001</v>
      </c>
      <c r="G269" s="5">
        <v>47.564381509</v>
      </c>
      <c r="H269" s="5">
        <v>71.852576318999994</v>
      </c>
      <c r="I269" s="4">
        <v>70417</v>
      </c>
      <c r="J269" s="3">
        <v>0.30107413</v>
      </c>
    </row>
    <row r="270" spans="1:10" x14ac:dyDescent="0.25">
      <c r="A270" s="1" t="s">
        <v>796</v>
      </c>
      <c r="B270" s="1" t="s">
        <v>817</v>
      </c>
      <c r="C270" s="1">
        <v>0</v>
      </c>
      <c r="D270" s="2">
        <v>1</v>
      </c>
      <c r="E270" s="5">
        <v>16.936463689</v>
      </c>
      <c r="F270" s="2">
        <v>0</v>
      </c>
      <c r="G270" s="5">
        <v>0</v>
      </c>
      <c r="H270" s="5">
        <v>16.936463689</v>
      </c>
      <c r="I270" s="4">
        <v>71607</v>
      </c>
      <c r="J270" s="3">
        <v>0.174291633</v>
      </c>
    </row>
    <row r="271" spans="1:10" x14ac:dyDescent="0.25">
      <c r="A271" s="1" t="s">
        <v>54</v>
      </c>
      <c r="B271" s="1" t="s">
        <v>63</v>
      </c>
      <c r="C271" s="1">
        <v>0</v>
      </c>
      <c r="D271" s="2">
        <v>1</v>
      </c>
      <c r="E271" s="5">
        <v>21.245520117000002</v>
      </c>
      <c r="F271" s="2">
        <v>0</v>
      </c>
      <c r="G271" s="5">
        <v>0</v>
      </c>
      <c r="H271" s="5">
        <v>21.245520117000002</v>
      </c>
      <c r="I271" s="4">
        <v>55364</v>
      </c>
      <c r="J271" s="3">
        <v>0.25025996499999997</v>
      </c>
    </row>
    <row r="272" spans="1:10" x14ac:dyDescent="0.25">
      <c r="A272" s="1" t="s">
        <v>1294</v>
      </c>
      <c r="B272" s="1" t="s">
        <v>1320</v>
      </c>
      <c r="C272" s="1">
        <v>7</v>
      </c>
      <c r="D272" s="2">
        <v>8.8105730000000004E-3</v>
      </c>
      <c r="E272" s="5">
        <v>18.825900696000001</v>
      </c>
      <c r="F272" s="2">
        <v>0.99118942700000001</v>
      </c>
      <c r="G272" s="5">
        <v>2117.91382845</v>
      </c>
      <c r="H272" s="5">
        <v>2136.7397291460002</v>
      </c>
      <c r="I272" s="4">
        <v>72287</v>
      </c>
      <c r="J272" s="3">
        <v>1.1175013760000001</v>
      </c>
    </row>
    <row r="273" spans="1:10" x14ac:dyDescent="0.25">
      <c r="A273" s="1" t="s">
        <v>187</v>
      </c>
      <c r="B273" s="1" t="s">
        <v>223</v>
      </c>
      <c r="C273" s="1">
        <v>25</v>
      </c>
      <c r="D273" s="2">
        <v>8.8289509999999998E-3</v>
      </c>
      <c r="E273" s="5">
        <v>335.01925110500002</v>
      </c>
      <c r="F273" s="2">
        <v>0.99117104899999997</v>
      </c>
      <c r="G273" s="5">
        <v>37610.512843265999</v>
      </c>
      <c r="H273" s="5">
        <v>37945.532094371003</v>
      </c>
      <c r="I273" s="4">
        <v>85642</v>
      </c>
      <c r="J273" s="3">
        <v>18.956822937999998</v>
      </c>
    </row>
    <row r="274" spans="1:10" x14ac:dyDescent="0.25">
      <c r="A274" s="1" t="s">
        <v>111</v>
      </c>
      <c r="B274" s="1" t="s">
        <v>146</v>
      </c>
      <c r="C274" s="1">
        <v>0</v>
      </c>
      <c r="D274" s="2">
        <v>0.154589372</v>
      </c>
      <c r="E274" s="5">
        <v>33.564353339999997</v>
      </c>
      <c r="F274" s="2">
        <v>0.845410628</v>
      </c>
      <c r="G274" s="5">
        <v>183.555057336</v>
      </c>
      <c r="H274" s="5">
        <v>217.119410676</v>
      </c>
      <c r="I274" s="4">
        <v>82944</v>
      </c>
      <c r="J274" s="3">
        <v>6.2109758000000001E-2</v>
      </c>
    </row>
    <row r="275" spans="1:10" x14ac:dyDescent="0.25">
      <c r="A275" s="1" t="s">
        <v>844</v>
      </c>
      <c r="B275" s="1" t="s">
        <v>881</v>
      </c>
      <c r="C275" s="1">
        <v>8</v>
      </c>
      <c r="D275" s="2">
        <v>8.7368040000000008E-3</v>
      </c>
      <c r="E275" s="5">
        <v>81.026039393999994</v>
      </c>
      <c r="F275" s="2">
        <v>0.99126319600000001</v>
      </c>
      <c r="G275" s="5">
        <v>9193.0793863580002</v>
      </c>
      <c r="H275" s="5">
        <v>9274.1054257520009</v>
      </c>
      <c r="I275" s="4">
        <v>32536</v>
      </c>
      <c r="J275" s="3">
        <v>17.689630804</v>
      </c>
    </row>
    <row r="276" spans="1:10" x14ac:dyDescent="0.25">
      <c r="A276" s="1" t="s">
        <v>187</v>
      </c>
      <c r="B276" s="1" t="s">
        <v>229</v>
      </c>
      <c r="C276" s="1">
        <v>8</v>
      </c>
      <c r="D276" s="2">
        <v>0.798484423</v>
      </c>
      <c r="E276" s="5">
        <v>2969.8690700440002</v>
      </c>
      <c r="F276" s="2">
        <v>0.201515577</v>
      </c>
      <c r="G276" s="5">
        <v>749.51352980299998</v>
      </c>
      <c r="H276" s="5">
        <v>3719.3825998470002</v>
      </c>
      <c r="I276" s="4">
        <v>64651</v>
      </c>
      <c r="J276" s="3">
        <v>2.4230537509999999</v>
      </c>
    </row>
    <row r="277" spans="1:10" x14ac:dyDescent="0.25">
      <c r="A277" s="1" t="s">
        <v>547</v>
      </c>
      <c r="B277" s="1" t="s">
        <v>559</v>
      </c>
      <c r="C277" s="1">
        <v>0</v>
      </c>
      <c r="D277" s="2">
        <v>1</v>
      </c>
      <c r="E277" s="5">
        <v>72.914838955999997</v>
      </c>
      <c r="F277" s="2">
        <v>0</v>
      </c>
      <c r="G277" s="5">
        <v>0</v>
      </c>
      <c r="H277" s="5">
        <v>72.914838955999997</v>
      </c>
      <c r="I277" s="4">
        <v>70000</v>
      </c>
      <c r="J277" s="3">
        <v>0.68675228300000002</v>
      </c>
    </row>
    <row r="278" spans="1:10" x14ac:dyDescent="0.25">
      <c r="A278" s="1" t="s">
        <v>377</v>
      </c>
      <c r="B278" s="1" t="s">
        <v>385</v>
      </c>
      <c r="C278" s="1">
        <v>1</v>
      </c>
      <c r="D278" s="2">
        <v>9.1891892000000003E-2</v>
      </c>
      <c r="E278" s="5">
        <v>52.114629854999997</v>
      </c>
      <c r="F278" s="2">
        <v>0.90810810799999997</v>
      </c>
      <c r="G278" s="5">
        <v>515.015165647</v>
      </c>
      <c r="H278" s="5">
        <v>567.12979550199998</v>
      </c>
      <c r="I278" s="4">
        <v>0</v>
      </c>
      <c r="J278" s="3">
        <v>2.0117010460000002</v>
      </c>
    </row>
    <row r="279" spans="1:10" x14ac:dyDescent="0.25">
      <c r="A279" s="1" t="s">
        <v>1385</v>
      </c>
      <c r="B279" s="1" t="s">
        <v>1389</v>
      </c>
      <c r="C279" s="1">
        <v>0</v>
      </c>
      <c r="D279" s="2">
        <v>1</v>
      </c>
      <c r="E279" s="5">
        <v>42.524768741000003</v>
      </c>
      <c r="F279" s="2">
        <v>0</v>
      </c>
      <c r="G279" s="5">
        <v>0</v>
      </c>
      <c r="H279" s="5">
        <v>42.524768741000003</v>
      </c>
      <c r="I279" s="4">
        <v>55114</v>
      </c>
      <c r="J279" s="3">
        <v>1.041644963</v>
      </c>
    </row>
    <row r="280" spans="1:10" x14ac:dyDescent="0.25">
      <c r="A280" s="1" t="s">
        <v>54</v>
      </c>
      <c r="B280" s="1" t="s">
        <v>79</v>
      </c>
      <c r="C280" s="1">
        <v>0</v>
      </c>
      <c r="D280" s="2">
        <v>1</v>
      </c>
      <c r="E280" s="5">
        <v>158.45617089999999</v>
      </c>
      <c r="F280" s="2">
        <v>0</v>
      </c>
      <c r="G280" s="5">
        <v>0</v>
      </c>
      <c r="H280" s="5">
        <v>158.45617089999999</v>
      </c>
      <c r="I280" s="4">
        <v>110000</v>
      </c>
      <c r="J280" s="3">
        <v>4.4693149319999996</v>
      </c>
    </row>
    <row r="281" spans="1:10" x14ac:dyDescent="0.25">
      <c r="A281" s="1" t="s">
        <v>172</v>
      </c>
      <c r="B281" s="1" t="s">
        <v>174</v>
      </c>
      <c r="C281" s="1">
        <v>0</v>
      </c>
      <c r="D281" s="2">
        <v>0.132075472</v>
      </c>
      <c r="E281" s="5">
        <v>7.5362440739999998</v>
      </c>
      <c r="F281" s="2">
        <v>0.86792452799999997</v>
      </c>
      <c r="G281" s="5">
        <v>49.523889629999999</v>
      </c>
      <c r="H281" s="5">
        <v>57.060133704000002</v>
      </c>
      <c r="I281" s="4">
        <v>109766</v>
      </c>
      <c r="J281" s="3">
        <v>0.17677864600000001</v>
      </c>
    </row>
    <row r="282" spans="1:10" x14ac:dyDescent="0.25">
      <c r="A282" s="1" t="s">
        <v>1456</v>
      </c>
      <c r="B282" s="1" t="s">
        <v>174</v>
      </c>
      <c r="C282" s="1">
        <v>0</v>
      </c>
      <c r="D282" s="2">
        <v>1</v>
      </c>
      <c r="E282" s="5">
        <v>61.999320130999998</v>
      </c>
      <c r="F282" s="2">
        <v>0</v>
      </c>
      <c r="G282" s="5">
        <v>0</v>
      </c>
      <c r="H282" s="5">
        <v>61.999320130999998</v>
      </c>
      <c r="I282" s="4">
        <v>47500</v>
      </c>
      <c r="J282" s="3">
        <v>0.32377629499999999</v>
      </c>
    </row>
    <row r="283" spans="1:10" x14ac:dyDescent="0.25">
      <c r="A283" s="1" t="s">
        <v>666</v>
      </c>
      <c r="B283" s="1" t="s">
        <v>675</v>
      </c>
      <c r="C283" s="1">
        <v>0</v>
      </c>
      <c r="D283" s="2">
        <v>0.51851851900000001</v>
      </c>
      <c r="E283" s="5">
        <v>13.266649738</v>
      </c>
      <c r="F283" s="2">
        <v>0.48148148099999999</v>
      </c>
      <c r="G283" s="5">
        <v>12.319031900000001</v>
      </c>
      <c r="H283" s="5">
        <v>25.585681638000001</v>
      </c>
      <c r="I283" s="4">
        <v>35714</v>
      </c>
      <c r="J283" s="3">
        <v>1.686667747</v>
      </c>
    </row>
    <row r="284" spans="1:10" x14ac:dyDescent="0.25">
      <c r="A284" s="1" t="s">
        <v>775</v>
      </c>
      <c r="B284" s="1" t="s">
        <v>784</v>
      </c>
      <c r="C284" s="1">
        <v>0</v>
      </c>
      <c r="D284" s="2">
        <v>7.6666666999999994E-2</v>
      </c>
      <c r="E284" s="5">
        <v>48.962340838999999</v>
      </c>
      <c r="F284" s="2">
        <v>0.92333333299999998</v>
      </c>
      <c r="G284" s="5">
        <v>589.67688749700005</v>
      </c>
      <c r="H284" s="5">
        <v>638.63922833599997</v>
      </c>
      <c r="I284" s="4">
        <v>85054</v>
      </c>
      <c r="J284" s="3">
        <v>0.64498201700000002</v>
      </c>
    </row>
    <row r="285" spans="1:10" x14ac:dyDescent="0.25">
      <c r="A285" s="1" t="s">
        <v>102</v>
      </c>
      <c r="B285" s="1" t="s">
        <v>105</v>
      </c>
      <c r="C285" s="1">
        <v>0</v>
      </c>
      <c r="D285" s="2">
        <v>1</v>
      </c>
      <c r="E285" s="5">
        <v>64.570969500999993</v>
      </c>
      <c r="F285" s="2">
        <v>0</v>
      </c>
      <c r="G285" s="5">
        <v>0</v>
      </c>
      <c r="H285" s="5">
        <v>64.570969500999993</v>
      </c>
      <c r="I285" s="4">
        <v>0</v>
      </c>
      <c r="J285" s="3">
        <v>0.32618964299999997</v>
      </c>
    </row>
    <row r="286" spans="1:10" x14ac:dyDescent="0.25">
      <c r="A286" s="1" t="s">
        <v>197</v>
      </c>
      <c r="B286" s="1" t="s">
        <v>1083</v>
      </c>
      <c r="C286" s="1">
        <v>0</v>
      </c>
      <c r="D286" s="2">
        <v>0.369458128</v>
      </c>
      <c r="E286" s="5">
        <v>243.511329488</v>
      </c>
      <c r="F286" s="2">
        <v>0.630541872</v>
      </c>
      <c r="G286" s="5">
        <v>415.59266899300002</v>
      </c>
      <c r="H286" s="5">
        <v>659.10399848099996</v>
      </c>
      <c r="I286" s="4">
        <v>70274</v>
      </c>
      <c r="J286" s="3">
        <v>5.2383141789999996</v>
      </c>
    </row>
    <row r="287" spans="1:10" x14ac:dyDescent="0.25">
      <c r="A287" s="1" t="s">
        <v>1118</v>
      </c>
      <c r="B287" s="1" t="s">
        <v>1145</v>
      </c>
      <c r="C287" s="1">
        <v>0</v>
      </c>
      <c r="D287" s="2">
        <v>0.33260393900000002</v>
      </c>
      <c r="E287" s="5">
        <v>134.482269538</v>
      </c>
      <c r="F287" s="2">
        <v>0.66739606100000004</v>
      </c>
      <c r="G287" s="5">
        <v>269.84929080900002</v>
      </c>
      <c r="H287" s="5">
        <v>404.33156034699999</v>
      </c>
      <c r="I287" s="4">
        <v>96696</v>
      </c>
      <c r="J287" s="3">
        <v>0.60936146499999999</v>
      </c>
    </row>
    <row r="288" spans="1:10" x14ac:dyDescent="0.25">
      <c r="A288" s="1" t="s">
        <v>172</v>
      </c>
      <c r="B288" s="1" t="s">
        <v>177</v>
      </c>
      <c r="C288" s="1">
        <v>0</v>
      </c>
      <c r="D288" s="2">
        <v>1</v>
      </c>
      <c r="E288" s="5">
        <v>62.443165172999997</v>
      </c>
      <c r="F288" s="2">
        <v>0</v>
      </c>
      <c r="G288" s="5">
        <v>0</v>
      </c>
      <c r="H288" s="5">
        <v>62.443165172999997</v>
      </c>
      <c r="I288" s="4">
        <v>87716</v>
      </c>
      <c r="J288" s="3">
        <v>0.43702486600000001</v>
      </c>
    </row>
    <row r="289" spans="1:10" x14ac:dyDescent="0.25">
      <c r="A289" s="1" t="s">
        <v>959</v>
      </c>
      <c r="B289" s="1" t="s">
        <v>971</v>
      </c>
      <c r="C289" s="1">
        <v>13</v>
      </c>
      <c r="D289" s="2">
        <v>4.8982349999999999E-3</v>
      </c>
      <c r="E289" s="5">
        <v>59.324976753000001</v>
      </c>
      <c r="F289" s="2">
        <v>0.99510176500000003</v>
      </c>
      <c r="G289" s="5">
        <v>12052.175879381</v>
      </c>
      <c r="H289" s="5">
        <v>12111.500856134</v>
      </c>
      <c r="I289" s="4">
        <v>48523</v>
      </c>
      <c r="J289" s="3">
        <v>9.7106813039999995</v>
      </c>
    </row>
    <row r="290" spans="1:10" x14ac:dyDescent="0.25">
      <c r="A290" s="1" t="s">
        <v>1456</v>
      </c>
      <c r="B290" s="1" t="s">
        <v>1468</v>
      </c>
      <c r="C290" s="1">
        <v>0</v>
      </c>
      <c r="D290" s="2">
        <v>5.5555555999999999E-2</v>
      </c>
      <c r="E290" s="5">
        <v>28.933016065</v>
      </c>
      <c r="F290" s="2">
        <v>0.94444444400000005</v>
      </c>
      <c r="G290" s="5">
        <v>491.86127307300001</v>
      </c>
      <c r="H290" s="5">
        <v>520.79428913799995</v>
      </c>
      <c r="I290" s="4">
        <v>38844</v>
      </c>
      <c r="J290" s="3">
        <v>1.3826702420000001</v>
      </c>
    </row>
    <row r="291" spans="1:10" x14ac:dyDescent="0.25">
      <c r="A291" s="1" t="s">
        <v>102</v>
      </c>
      <c r="B291" s="1" t="s">
        <v>102</v>
      </c>
      <c r="C291" s="1">
        <v>4</v>
      </c>
      <c r="D291" s="2">
        <v>2.7423468999999999E-2</v>
      </c>
      <c r="E291" s="5">
        <v>46.211931896999999</v>
      </c>
      <c r="F291" s="2">
        <v>0.97257653099999997</v>
      </c>
      <c r="G291" s="5">
        <v>1638.911538196</v>
      </c>
      <c r="H291" s="5">
        <v>1685.1234700929999</v>
      </c>
      <c r="I291" s="4">
        <v>54286</v>
      </c>
      <c r="J291" s="3">
        <v>0.91957438999999996</v>
      </c>
    </row>
    <row r="292" spans="1:10" x14ac:dyDescent="0.25">
      <c r="A292" s="1" t="s">
        <v>407</v>
      </c>
      <c r="B292" s="1" t="s">
        <v>439</v>
      </c>
      <c r="C292" s="1">
        <v>3</v>
      </c>
      <c r="D292" s="2">
        <v>3.3250210000000001E-3</v>
      </c>
      <c r="E292" s="5">
        <v>7.995268416</v>
      </c>
      <c r="F292" s="2">
        <v>0.99667497900000002</v>
      </c>
      <c r="G292" s="5">
        <v>2396.5817081340001</v>
      </c>
      <c r="H292" s="5">
        <v>2404.5769765499999</v>
      </c>
      <c r="I292" s="4">
        <v>47266</v>
      </c>
      <c r="J292" s="3">
        <v>5.2822022300000002</v>
      </c>
    </row>
    <row r="293" spans="1:10" x14ac:dyDescent="0.25">
      <c r="A293" s="1" t="s">
        <v>605</v>
      </c>
      <c r="B293" s="1" t="s">
        <v>607</v>
      </c>
      <c r="C293" s="1">
        <v>0</v>
      </c>
      <c r="D293" s="2">
        <v>0</v>
      </c>
      <c r="E293" s="5">
        <v>0</v>
      </c>
      <c r="F293" s="2">
        <v>1</v>
      </c>
      <c r="G293" s="5">
        <v>5.0600405860000004</v>
      </c>
      <c r="H293" s="5">
        <v>5.0600405860000004</v>
      </c>
      <c r="I293" s="4">
        <v>42500</v>
      </c>
      <c r="J293" s="3">
        <v>2.580932E-2</v>
      </c>
    </row>
    <row r="294" spans="1:10" x14ac:dyDescent="0.25">
      <c r="A294" s="1" t="s">
        <v>407</v>
      </c>
      <c r="B294" s="1" t="s">
        <v>493</v>
      </c>
      <c r="C294" s="1">
        <v>23</v>
      </c>
      <c r="D294" s="2">
        <v>6.1722579999999999E-3</v>
      </c>
      <c r="E294" s="5">
        <v>132.64732662</v>
      </c>
      <c r="F294" s="2">
        <v>0.99382774200000001</v>
      </c>
      <c r="G294" s="5">
        <v>21358.244735552998</v>
      </c>
      <c r="H294" s="5">
        <v>21490.892062172999</v>
      </c>
      <c r="I294" s="4">
        <v>51023</v>
      </c>
      <c r="J294" s="3">
        <v>8.5294498050000005</v>
      </c>
    </row>
    <row r="295" spans="1:10" x14ac:dyDescent="0.25">
      <c r="A295" s="1" t="s">
        <v>111</v>
      </c>
      <c r="B295" s="1" t="s">
        <v>164</v>
      </c>
      <c r="C295" s="1">
        <v>28</v>
      </c>
      <c r="D295" s="2">
        <v>2.0175831000000002E-2</v>
      </c>
      <c r="E295" s="5">
        <v>875.699377906</v>
      </c>
      <c r="F295" s="2">
        <v>0.97982416900000002</v>
      </c>
      <c r="G295" s="5">
        <v>42527.685563817999</v>
      </c>
      <c r="H295" s="5">
        <v>43403.384941723998</v>
      </c>
      <c r="I295" s="4">
        <v>103356</v>
      </c>
      <c r="J295" s="3">
        <v>26.056948991999999</v>
      </c>
    </row>
    <row r="296" spans="1:10" x14ac:dyDescent="0.25">
      <c r="A296" s="1" t="s">
        <v>54</v>
      </c>
      <c r="B296" s="1" t="s">
        <v>73</v>
      </c>
      <c r="C296" s="1">
        <v>0</v>
      </c>
      <c r="D296" s="2">
        <v>1</v>
      </c>
      <c r="E296" s="5">
        <v>96.490070536000005</v>
      </c>
      <c r="F296" s="2">
        <v>0</v>
      </c>
      <c r="G296" s="5">
        <v>0</v>
      </c>
      <c r="H296" s="5">
        <v>96.490070536000005</v>
      </c>
      <c r="I296" s="4">
        <v>40721</v>
      </c>
      <c r="J296" s="3">
        <v>8.9336364699999997</v>
      </c>
    </row>
    <row r="297" spans="1:10" ht="30" x14ac:dyDescent="0.25">
      <c r="A297" s="1" t="s">
        <v>111</v>
      </c>
      <c r="B297" s="1" t="s">
        <v>117</v>
      </c>
      <c r="C297" s="1">
        <v>0</v>
      </c>
      <c r="D297" s="2">
        <v>0</v>
      </c>
      <c r="E297" s="5">
        <v>0</v>
      </c>
      <c r="F297" s="2">
        <v>1</v>
      </c>
      <c r="G297" s="5">
        <v>2544.5975375339999</v>
      </c>
      <c r="H297" s="5">
        <v>2544.5975375339999</v>
      </c>
      <c r="I297" s="4">
        <v>99258</v>
      </c>
      <c r="J297" s="3">
        <v>0.29128104500000002</v>
      </c>
    </row>
    <row r="298" spans="1:10" x14ac:dyDescent="0.25">
      <c r="A298" s="1" t="s">
        <v>85</v>
      </c>
      <c r="B298" s="1" t="s">
        <v>101</v>
      </c>
      <c r="C298" s="1">
        <v>0</v>
      </c>
      <c r="D298" s="2">
        <v>0.26886792500000001</v>
      </c>
      <c r="E298" s="5">
        <v>219.86721638899999</v>
      </c>
      <c r="F298" s="2">
        <v>0.73113207499999999</v>
      </c>
      <c r="G298" s="5">
        <v>597.884535809</v>
      </c>
      <c r="H298" s="5">
        <v>817.75175219799996</v>
      </c>
      <c r="I298" s="4">
        <v>82575</v>
      </c>
      <c r="J298" s="3">
        <v>5.6412158029999997</v>
      </c>
    </row>
    <row r="299" spans="1:10" x14ac:dyDescent="0.25">
      <c r="A299" s="1" t="s">
        <v>365</v>
      </c>
      <c r="B299" s="1" t="s">
        <v>371</v>
      </c>
      <c r="C299" s="1">
        <v>9</v>
      </c>
      <c r="D299" s="2">
        <v>3.5839161000000001E-2</v>
      </c>
      <c r="E299" s="5">
        <v>129.05758297200001</v>
      </c>
      <c r="F299" s="2">
        <v>0.96416083900000005</v>
      </c>
      <c r="G299" s="5">
        <v>3471.9637563639999</v>
      </c>
      <c r="H299" s="5">
        <v>3601.021339336</v>
      </c>
      <c r="I299" s="4">
        <v>38000</v>
      </c>
      <c r="J299" s="3">
        <v>3.8341671490000002</v>
      </c>
    </row>
    <row r="300" spans="1:10" x14ac:dyDescent="0.25">
      <c r="A300" s="1" t="s">
        <v>1369</v>
      </c>
      <c r="B300" s="1" t="s">
        <v>1379</v>
      </c>
      <c r="C300" s="1">
        <v>3</v>
      </c>
      <c r="D300" s="2">
        <v>4.1780200000000003E-2</v>
      </c>
      <c r="E300" s="5">
        <v>93.539211457999997</v>
      </c>
      <c r="F300" s="2">
        <v>0.95821979999999995</v>
      </c>
      <c r="G300" s="5">
        <v>2145.3014803599999</v>
      </c>
      <c r="H300" s="5">
        <v>2238.8406918179999</v>
      </c>
      <c r="I300" s="4">
        <v>0</v>
      </c>
      <c r="J300" s="3">
        <v>1.6334658470000001</v>
      </c>
    </row>
    <row r="301" spans="1:10" x14ac:dyDescent="0.25">
      <c r="A301" s="1" t="s">
        <v>844</v>
      </c>
      <c r="B301" s="1" t="s">
        <v>914</v>
      </c>
      <c r="C301" s="1">
        <v>29</v>
      </c>
      <c r="D301" s="2">
        <v>1.7342452000000001E-2</v>
      </c>
      <c r="E301" s="5">
        <v>760.56096643000001</v>
      </c>
      <c r="F301" s="2">
        <v>0.98265754800000005</v>
      </c>
      <c r="G301" s="5">
        <v>43094.884053460002</v>
      </c>
      <c r="H301" s="5">
        <v>43855.445019890001</v>
      </c>
      <c r="I301" s="4">
        <v>89375</v>
      </c>
      <c r="J301" s="3">
        <v>25.917587996000002</v>
      </c>
    </row>
    <row r="302" spans="1:10" x14ac:dyDescent="0.25">
      <c r="A302" s="1" t="s">
        <v>1010</v>
      </c>
      <c r="B302" s="1" t="s">
        <v>1023</v>
      </c>
      <c r="C302" s="1">
        <v>5</v>
      </c>
      <c r="D302" s="2">
        <v>5.4667209999999999E-3</v>
      </c>
      <c r="E302" s="5">
        <v>40.550718885000002</v>
      </c>
      <c r="F302" s="2">
        <v>0.99453327899999999</v>
      </c>
      <c r="G302" s="5">
        <v>7377.1895333290004</v>
      </c>
      <c r="H302" s="5">
        <v>7417.7402522140001</v>
      </c>
      <c r="I302" s="4">
        <v>113036</v>
      </c>
      <c r="J302" s="3">
        <v>5.4169977400000002</v>
      </c>
    </row>
    <row r="303" spans="1:10" x14ac:dyDescent="0.25">
      <c r="A303" s="1" t="s">
        <v>844</v>
      </c>
      <c r="B303" s="1" t="s">
        <v>846</v>
      </c>
      <c r="C303" s="1">
        <v>1</v>
      </c>
      <c r="D303" s="2">
        <v>0</v>
      </c>
      <c r="E303" s="5">
        <v>0</v>
      </c>
      <c r="F303" s="2">
        <v>1</v>
      </c>
      <c r="G303" s="5">
        <v>427.34666929999997</v>
      </c>
      <c r="H303" s="5">
        <v>427.34666929999997</v>
      </c>
      <c r="I303" s="4">
        <v>103321</v>
      </c>
      <c r="J303" s="3">
        <v>0.28422345399999999</v>
      </c>
    </row>
    <row r="304" spans="1:10" x14ac:dyDescent="0.25">
      <c r="A304" s="1" t="s">
        <v>1198</v>
      </c>
      <c r="B304" s="1" t="s">
        <v>1211</v>
      </c>
      <c r="C304" s="1">
        <v>0</v>
      </c>
      <c r="D304" s="2">
        <v>1.4705882E-2</v>
      </c>
      <c r="E304" s="5">
        <v>5.2033172739999998</v>
      </c>
      <c r="F304" s="2">
        <v>0.985294118</v>
      </c>
      <c r="G304" s="5">
        <v>348.62225728599998</v>
      </c>
      <c r="H304" s="5">
        <v>353.82557456000001</v>
      </c>
      <c r="I304" s="4">
        <v>139730</v>
      </c>
      <c r="J304" s="3">
        <v>2.0184856799999999</v>
      </c>
    </row>
    <row r="305" spans="1:10" x14ac:dyDescent="0.25">
      <c r="A305" s="1" t="s">
        <v>561</v>
      </c>
      <c r="B305" s="1" t="s">
        <v>574</v>
      </c>
      <c r="C305" s="1">
        <v>3</v>
      </c>
      <c r="D305" s="2">
        <v>7.3855199999999996E-4</v>
      </c>
      <c r="E305" s="5">
        <v>2.1439499149999999</v>
      </c>
      <c r="F305" s="2">
        <v>0.99926144800000005</v>
      </c>
      <c r="G305" s="5">
        <v>2900.76423561</v>
      </c>
      <c r="H305" s="5">
        <v>2902.9081855250001</v>
      </c>
      <c r="I305" s="4">
        <v>148283</v>
      </c>
      <c r="J305" s="3">
        <v>1.447151233</v>
      </c>
    </row>
    <row r="306" spans="1:10" x14ac:dyDescent="0.25">
      <c r="A306" s="1" t="s">
        <v>735</v>
      </c>
      <c r="B306" s="1" t="s">
        <v>766</v>
      </c>
      <c r="C306" s="1">
        <v>25</v>
      </c>
      <c r="D306" s="2">
        <v>4.2511585999999997E-2</v>
      </c>
      <c r="E306" s="5">
        <v>1654.1817333490001</v>
      </c>
      <c r="F306" s="2">
        <v>0.95748841399999995</v>
      </c>
      <c r="G306" s="5">
        <v>37257.134138139998</v>
      </c>
      <c r="H306" s="5">
        <v>38911.315871489001</v>
      </c>
      <c r="I306" s="4">
        <v>94712</v>
      </c>
      <c r="J306" s="3">
        <v>13.7833001</v>
      </c>
    </row>
    <row r="307" spans="1:10" x14ac:dyDescent="0.25">
      <c r="A307" s="1" t="s">
        <v>1294</v>
      </c>
      <c r="B307" s="1" t="s">
        <v>1319</v>
      </c>
      <c r="C307" s="1">
        <v>0</v>
      </c>
      <c r="D307" s="2">
        <v>9.5177660000000004E-3</v>
      </c>
      <c r="E307" s="5">
        <v>15.120886499999999</v>
      </c>
      <c r="F307" s="2">
        <v>0.99048223400000002</v>
      </c>
      <c r="G307" s="5">
        <v>1573.5802551199999</v>
      </c>
      <c r="H307" s="5">
        <v>1588.70114162</v>
      </c>
      <c r="I307" s="4">
        <v>71250</v>
      </c>
      <c r="J307" s="3">
        <v>0.795830704</v>
      </c>
    </row>
    <row r="308" spans="1:10" x14ac:dyDescent="0.25">
      <c r="A308" s="1" t="s">
        <v>735</v>
      </c>
      <c r="B308" s="1" t="s">
        <v>741</v>
      </c>
      <c r="C308" s="1">
        <v>1</v>
      </c>
      <c r="D308" s="2">
        <v>3.5626199999999998E-3</v>
      </c>
      <c r="E308" s="5">
        <v>13.849196963000001</v>
      </c>
      <c r="F308" s="2">
        <v>0.99643738000000004</v>
      </c>
      <c r="G308" s="5">
        <v>3873.5138586200001</v>
      </c>
      <c r="H308" s="5">
        <v>3887.363055583</v>
      </c>
      <c r="I308" s="4">
        <v>174095</v>
      </c>
      <c r="J308" s="3">
        <v>3.7061127119999999</v>
      </c>
    </row>
    <row r="309" spans="1:10" x14ac:dyDescent="0.25">
      <c r="A309" s="1" t="s">
        <v>1228</v>
      </c>
      <c r="B309" s="1" t="s">
        <v>1234</v>
      </c>
      <c r="C309" s="1">
        <v>2</v>
      </c>
      <c r="D309" s="2">
        <v>3.0723489E-2</v>
      </c>
      <c r="E309" s="5">
        <v>30.093405406999999</v>
      </c>
      <c r="F309" s="2">
        <v>0.96927651100000001</v>
      </c>
      <c r="G309" s="5">
        <v>949.39840274100004</v>
      </c>
      <c r="H309" s="5">
        <v>979.49180814800002</v>
      </c>
      <c r="I309" s="4">
        <v>37708</v>
      </c>
      <c r="J309" s="3">
        <v>1.4138828800000001</v>
      </c>
    </row>
    <row r="310" spans="1:10" x14ac:dyDescent="0.25">
      <c r="A310" s="1" t="s">
        <v>592</v>
      </c>
      <c r="B310" s="1" t="s">
        <v>594</v>
      </c>
      <c r="C310" s="1">
        <v>0</v>
      </c>
      <c r="D310" s="2">
        <v>2.7777777999999999E-2</v>
      </c>
      <c r="E310" s="5">
        <v>1.060184646</v>
      </c>
      <c r="F310" s="2">
        <v>0.97222222199999997</v>
      </c>
      <c r="G310" s="5">
        <v>37.106462626999999</v>
      </c>
      <c r="H310" s="5">
        <v>38.166647273000002</v>
      </c>
      <c r="I310" s="4">
        <v>27188</v>
      </c>
      <c r="J310" s="3">
        <v>0.132102055</v>
      </c>
    </row>
    <row r="311" spans="1:10" x14ac:dyDescent="0.25">
      <c r="A311" s="1" t="s">
        <v>197</v>
      </c>
      <c r="B311" s="1" t="s">
        <v>1069</v>
      </c>
      <c r="C311" s="1">
        <v>2</v>
      </c>
      <c r="D311" s="2">
        <v>1.6240359999999999E-3</v>
      </c>
      <c r="E311" s="5">
        <v>4.3290902999999998</v>
      </c>
      <c r="F311" s="2">
        <v>0.99837596399999995</v>
      </c>
      <c r="G311" s="5">
        <v>2661.3082631470002</v>
      </c>
      <c r="H311" s="5">
        <v>2665.6373534469999</v>
      </c>
      <c r="I311" s="4">
        <v>58805</v>
      </c>
      <c r="J311" s="3">
        <v>1.238503294</v>
      </c>
    </row>
    <row r="312" spans="1:10" x14ac:dyDescent="0.25">
      <c r="A312" s="1" t="s">
        <v>921</v>
      </c>
      <c r="B312" s="1" t="s">
        <v>934</v>
      </c>
      <c r="C312" s="1">
        <v>2</v>
      </c>
      <c r="D312" s="2">
        <v>0.92500000000000004</v>
      </c>
      <c r="E312" s="5">
        <v>77.072964522000007</v>
      </c>
      <c r="F312" s="2">
        <v>7.4999999999999997E-2</v>
      </c>
      <c r="G312" s="5">
        <v>6.2491592850000002</v>
      </c>
      <c r="H312" s="5">
        <v>83.322123806999997</v>
      </c>
      <c r="I312" s="4">
        <v>41759</v>
      </c>
      <c r="J312" s="3">
        <v>7.9006660000000006E-2</v>
      </c>
    </row>
    <row r="313" spans="1:10" x14ac:dyDescent="0.25">
      <c r="A313" s="1" t="s">
        <v>605</v>
      </c>
      <c r="B313" s="1" t="s">
        <v>626</v>
      </c>
      <c r="C313" s="1">
        <v>3</v>
      </c>
      <c r="D313" s="2">
        <v>0.85374149700000002</v>
      </c>
      <c r="E313" s="5">
        <v>254.014037393</v>
      </c>
      <c r="F313" s="2">
        <v>0.14625850300000001</v>
      </c>
      <c r="G313" s="5">
        <v>43.516349034000001</v>
      </c>
      <c r="H313" s="5">
        <v>297.530386427</v>
      </c>
      <c r="I313" s="4">
        <v>39668</v>
      </c>
      <c r="J313" s="3">
        <v>2.840315887</v>
      </c>
    </row>
    <row r="314" spans="1:10" x14ac:dyDescent="0.25">
      <c r="A314" s="1" t="s">
        <v>407</v>
      </c>
      <c r="B314" s="1" t="s">
        <v>528</v>
      </c>
      <c r="C314" s="1">
        <v>4</v>
      </c>
      <c r="D314" s="2">
        <v>4.3500126E-2</v>
      </c>
      <c r="E314" s="5">
        <v>528.49244908000003</v>
      </c>
      <c r="F314" s="2">
        <v>0.95649987400000003</v>
      </c>
      <c r="G314" s="5">
        <v>11620.724139566</v>
      </c>
      <c r="H314" s="5">
        <v>12149.216588646001</v>
      </c>
      <c r="I314" s="4">
        <v>72813</v>
      </c>
      <c r="J314" s="3">
        <v>4.7159118680000001</v>
      </c>
    </row>
    <row r="315" spans="1:10" x14ac:dyDescent="0.25">
      <c r="A315" s="1" t="s">
        <v>1330</v>
      </c>
      <c r="B315" s="1" t="s">
        <v>1353</v>
      </c>
      <c r="C315" s="1">
        <v>0</v>
      </c>
      <c r="D315" s="2">
        <v>1</v>
      </c>
      <c r="E315" s="5">
        <v>81.809538243000006</v>
      </c>
      <c r="F315" s="2">
        <v>0</v>
      </c>
      <c r="G315" s="5">
        <v>0</v>
      </c>
      <c r="H315" s="5">
        <v>81.809538243000006</v>
      </c>
      <c r="I315" s="4">
        <v>54375</v>
      </c>
      <c r="J315" s="3">
        <v>0.105909093</v>
      </c>
    </row>
    <row r="316" spans="1:10" x14ac:dyDescent="0.25">
      <c r="A316" s="1" t="s">
        <v>165</v>
      </c>
      <c r="B316" s="1" t="s">
        <v>167</v>
      </c>
      <c r="C316" s="1">
        <v>3</v>
      </c>
      <c r="D316" s="2">
        <v>3.6284469999999999E-3</v>
      </c>
      <c r="E316" s="5">
        <v>4.8886912929999999</v>
      </c>
      <c r="F316" s="2">
        <v>0.99637155300000002</v>
      </c>
      <c r="G316" s="5">
        <v>1342.434629205</v>
      </c>
      <c r="H316" s="5">
        <v>1347.3233204979999</v>
      </c>
      <c r="I316" s="4">
        <v>26746</v>
      </c>
      <c r="J316" s="3">
        <v>0.84995247200000001</v>
      </c>
    </row>
    <row r="317" spans="1:10" x14ac:dyDescent="0.25">
      <c r="A317" s="1" t="s">
        <v>796</v>
      </c>
      <c r="B317" s="1" t="s">
        <v>824</v>
      </c>
      <c r="C317" s="1">
        <v>0</v>
      </c>
      <c r="D317" s="2">
        <v>1</v>
      </c>
      <c r="E317" s="5">
        <v>29.168354130000001</v>
      </c>
      <c r="F317" s="2">
        <v>0</v>
      </c>
      <c r="G317" s="5">
        <v>0</v>
      </c>
      <c r="H317" s="5">
        <v>29.168354130000001</v>
      </c>
      <c r="I317" s="4">
        <v>45769</v>
      </c>
      <c r="J317" s="3">
        <v>0.22379764599999999</v>
      </c>
    </row>
    <row r="318" spans="1:10" x14ac:dyDescent="0.25">
      <c r="A318" s="1" t="s">
        <v>628</v>
      </c>
      <c r="B318" s="1" t="s">
        <v>642</v>
      </c>
      <c r="C318" s="1">
        <v>0</v>
      </c>
      <c r="D318" s="2">
        <v>1</v>
      </c>
      <c r="E318" s="5">
        <v>44.462442557999999</v>
      </c>
      <c r="F318" s="2">
        <v>0</v>
      </c>
      <c r="G318" s="5">
        <v>0</v>
      </c>
      <c r="H318" s="5">
        <v>44.462442557999999</v>
      </c>
      <c r="I318" s="4">
        <v>49219</v>
      </c>
      <c r="J318" s="3">
        <v>0.113793088</v>
      </c>
    </row>
    <row r="319" spans="1:10" x14ac:dyDescent="0.25">
      <c r="A319" s="1" t="s">
        <v>1010</v>
      </c>
      <c r="B319" s="1" t="s">
        <v>1022</v>
      </c>
      <c r="C319" s="1">
        <v>1</v>
      </c>
      <c r="D319" s="2">
        <v>6.7241379000000004E-2</v>
      </c>
      <c r="E319" s="5">
        <v>40.399551647000003</v>
      </c>
      <c r="F319" s="2">
        <v>0.93275862099999995</v>
      </c>
      <c r="G319" s="5">
        <v>560.41429345899996</v>
      </c>
      <c r="H319" s="5">
        <v>600.81384510600003</v>
      </c>
      <c r="I319" s="4">
        <v>90179</v>
      </c>
      <c r="J319" s="3">
        <v>2.8410434790000001</v>
      </c>
    </row>
    <row r="320" spans="1:10" x14ac:dyDescent="0.25">
      <c r="A320" s="1" t="s">
        <v>959</v>
      </c>
      <c r="B320" s="1" t="s">
        <v>974</v>
      </c>
      <c r="C320" s="1">
        <v>1</v>
      </c>
      <c r="D320" s="2">
        <v>1.9322519E-2</v>
      </c>
      <c r="E320" s="5">
        <v>83.526785336000003</v>
      </c>
      <c r="F320" s="2">
        <v>0.98067748099999996</v>
      </c>
      <c r="G320" s="5">
        <v>4239.242154386</v>
      </c>
      <c r="H320" s="5">
        <v>4322.7689397220001</v>
      </c>
      <c r="I320" s="4">
        <v>62563</v>
      </c>
      <c r="J320" s="3">
        <v>10.131069127</v>
      </c>
    </row>
    <row r="321" spans="1:10" ht="30" x14ac:dyDescent="0.25">
      <c r="A321" s="1" t="s">
        <v>844</v>
      </c>
      <c r="B321" s="1" t="s">
        <v>847</v>
      </c>
      <c r="C321" s="1">
        <v>0</v>
      </c>
      <c r="D321" s="2">
        <v>0</v>
      </c>
      <c r="E321" s="5">
        <v>0</v>
      </c>
      <c r="F321" s="2">
        <v>1</v>
      </c>
      <c r="G321" s="5">
        <v>45.289480529999999</v>
      </c>
      <c r="H321" s="5">
        <v>45.289480529999999</v>
      </c>
      <c r="I321" s="4">
        <v>89868</v>
      </c>
      <c r="J321" s="3">
        <v>4.5778220000000001E-2</v>
      </c>
    </row>
    <row r="322" spans="1:10" x14ac:dyDescent="0.25">
      <c r="A322" s="1" t="s">
        <v>1090</v>
      </c>
      <c r="B322" s="1" t="s">
        <v>1100</v>
      </c>
      <c r="C322" s="1">
        <v>0</v>
      </c>
      <c r="D322" s="2">
        <v>1</v>
      </c>
      <c r="E322" s="5">
        <v>20.336411166000001</v>
      </c>
      <c r="F322" s="2">
        <v>0</v>
      </c>
      <c r="G322" s="5">
        <v>0</v>
      </c>
      <c r="H322" s="5">
        <v>20.336411166000001</v>
      </c>
      <c r="I322" s="4">
        <v>91372</v>
      </c>
      <c r="J322" s="3">
        <v>3.9393513999999998E-2</v>
      </c>
    </row>
    <row r="323" spans="1:10" x14ac:dyDescent="0.25">
      <c r="A323" s="1" t="s">
        <v>796</v>
      </c>
      <c r="B323" s="1" t="s">
        <v>823</v>
      </c>
      <c r="C323" s="1">
        <v>0</v>
      </c>
      <c r="D323" s="2">
        <v>1</v>
      </c>
      <c r="E323" s="5">
        <v>27.286524833000001</v>
      </c>
      <c r="F323" s="2">
        <v>0</v>
      </c>
      <c r="G323" s="5">
        <v>0</v>
      </c>
      <c r="H323" s="5">
        <v>27.286524833000001</v>
      </c>
      <c r="I323" s="4">
        <v>71607</v>
      </c>
      <c r="J323" s="3">
        <v>0.71857365100000004</v>
      </c>
    </row>
    <row r="324" spans="1:10" x14ac:dyDescent="0.25">
      <c r="A324" s="1" t="s">
        <v>111</v>
      </c>
      <c r="B324" s="1" t="s">
        <v>139</v>
      </c>
      <c r="C324" s="1">
        <v>2</v>
      </c>
      <c r="D324" s="2">
        <v>4.2265430000000001E-3</v>
      </c>
      <c r="E324" s="5">
        <v>5.24443021</v>
      </c>
      <c r="F324" s="2">
        <v>0.99577345699999997</v>
      </c>
      <c r="G324" s="5">
        <v>1235.5877572950001</v>
      </c>
      <c r="H324" s="5">
        <v>1240.8321875050001</v>
      </c>
      <c r="I324" s="4">
        <v>61295</v>
      </c>
      <c r="J324" s="3">
        <v>0.61265061099999996</v>
      </c>
    </row>
    <row r="325" spans="1:10" x14ac:dyDescent="0.25">
      <c r="A325" s="1" t="s">
        <v>796</v>
      </c>
      <c r="B325" s="1" t="s">
        <v>827</v>
      </c>
      <c r="C325" s="1">
        <v>0</v>
      </c>
      <c r="D325" s="2">
        <v>1</v>
      </c>
      <c r="E325" s="5">
        <v>37.636585973999999</v>
      </c>
      <c r="F325" s="2">
        <v>0</v>
      </c>
      <c r="G325" s="5">
        <v>0</v>
      </c>
      <c r="H325" s="5">
        <v>37.636585973999999</v>
      </c>
      <c r="I325" s="4">
        <v>55662</v>
      </c>
      <c r="J325" s="3">
        <v>2.2576909760000001</v>
      </c>
    </row>
    <row r="326" spans="1:10" x14ac:dyDescent="0.25">
      <c r="A326" s="1" t="s">
        <v>666</v>
      </c>
      <c r="B326" s="1" t="s">
        <v>678</v>
      </c>
      <c r="C326" s="1">
        <v>0</v>
      </c>
      <c r="D326" s="2">
        <v>0.197026022</v>
      </c>
      <c r="E326" s="5">
        <v>50.223745432000001</v>
      </c>
      <c r="F326" s="2">
        <v>0.80297397800000003</v>
      </c>
      <c r="G326" s="5">
        <v>204.685453088</v>
      </c>
      <c r="H326" s="5">
        <v>254.90919851999999</v>
      </c>
      <c r="I326" s="4">
        <v>93125</v>
      </c>
      <c r="J326" s="3">
        <v>1.0656842989999999</v>
      </c>
    </row>
    <row r="327" spans="1:10" x14ac:dyDescent="0.25">
      <c r="A327" s="1" t="s">
        <v>1330</v>
      </c>
      <c r="B327" s="1" t="s">
        <v>1338</v>
      </c>
      <c r="C327" s="1">
        <v>1</v>
      </c>
      <c r="D327" s="2">
        <v>1.1627907E-2</v>
      </c>
      <c r="E327" s="5">
        <v>0.99767729599999999</v>
      </c>
      <c r="F327" s="2">
        <v>0.98837209299999995</v>
      </c>
      <c r="G327" s="5">
        <v>84.802570129000003</v>
      </c>
      <c r="H327" s="5">
        <v>85.800247424999995</v>
      </c>
      <c r="I327" s="4">
        <v>51447</v>
      </c>
      <c r="J327" s="3">
        <v>1.5726999639999999</v>
      </c>
    </row>
    <row r="328" spans="1:10" x14ac:dyDescent="0.25">
      <c r="A328" s="1" t="s">
        <v>407</v>
      </c>
      <c r="B328" s="1" t="s">
        <v>459</v>
      </c>
      <c r="C328" s="1">
        <v>3</v>
      </c>
      <c r="D328" s="2">
        <v>5.2607499999999998E-3</v>
      </c>
      <c r="E328" s="5">
        <v>23.262533202</v>
      </c>
      <c r="F328" s="2">
        <v>0.99473924999999996</v>
      </c>
      <c r="G328" s="5">
        <v>4398.6416043070003</v>
      </c>
      <c r="H328" s="5">
        <v>4421.9041375090001</v>
      </c>
      <c r="I328" s="4">
        <v>44318</v>
      </c>
      <c r="J328" s="3">
        <v>0.82798734399999996</v>
      </c>
    </row>
    <row r="329" spans="1:10" x14ac:dyDescent="0.25">
      <c r="A329" s="1" t="s">
        <v>407</v>
      </c>
      <c r="B329" s="1" t="s">
        <v>520</v>
      </c>
      <c r="C329" s="1">
        <v>10</v>
      </c>
      <c r="D329" s="2">
        <v>2.5311838999999999E-2</v>
      </c>
      <c r="E329" s="5">
        <v>350.37106838099999</v>
      </c>
      <c r="F329" s="2">
        <v>0.974688161</v>
      </c>
      <c r="G329" s="5">
        <v>13491.810419042</v>
      </c>
      <c r="H329" s="5">
        <v>13842.181487423</v>
      </c>
      <c r="I329" s="4">
        <v>93977</v>
      </c>
      <c r="J329" s="3">
        <v>4.0686125640000004</v>
      </c>
    </row>
    <row r="330" spans="1:10" x14ac:dyDescent="0.25">
      <c r="A330" s="1" t="s">
        <v>1176</v>
      </c>
      <c r="B330" s="1" t="s">
        <v>1194</v>
      </c>
      <c r="C330" s="1">
        <v>14</v>
      </c>
      <c r="D330" s="2">
        <v>5.1463169000000003E-2</v>
      </c>
      <c r="E330" s="5">
        <v>859.13786195</v>
      </c>
      <c r="F330" s="2">
        <v>0.94853683099999997</v>
      </c>
      <c r="G330" s="5">
        <v>15835.090004346999</v>
      </c>
      <c r="H330" s="5">
        <v>16694.227866296998</v>
      </c>
      <c r="I330" s="4">
        <v>172721</v>
      </c>
      <c r="J330" s="3">
        <v>7.7888786090000002</v>
      </c>
    </row>
    <row r="331" spans="1:10" x14ac:dyDescent="0.25">
      <c r="A331" s="1" t="s">
        <v>1398</v>
      </c>
      <c r="B331" s="1" t="s">
        <v>1437</v>
      </c>
      <c r="C331" s="1">
        <v>2</v>
      </c>
      <c r="D331" s="2">
        <v>0.14490861599999999</v>
      </c>
      <c r="E331" s="5">
        <v>111.210116958</v>
      </c>
      <c r="F331" s="2">
        <v>0.85509138399999995</v>
      </c>
      <c r="G331" s="5">
        <v>656.239879363</v>
      </c>
      <c r="H331" s="5">
        <v>767.44999632099996</v>
      </c>
      <c r="I331" s="4">
        <v>31379</v>
      </c>
      <c r="J331" s="3">
        <v>0.45114710400000002</v>
      </c>
    </row>
    <row r="332" spans="1:10" x14ac:dyDescent="0.25">
      <c r="A332" s="1" t="s">
        <v>236</v>
      </c>
      <c r="B332" s="1" t="s">
        <v>239</v>
      </c>
      <c r="C332" s="1">
        <v>1</v>
      </c>
      <c r="D332" s="2">
        <v>9.0270809999999993E-3</v>
      </c>
      <c r="E332" s="5">
        <v>9.031089626</v>
      </c>
      <c r="F332" s="2">
        <v>0.99097291899999995</v>
      </c>
      <c r="G332" s="5">
        <v>991.412950024</v>
      </c>
      <c r="H332" s="5">
        <v>1000.44403965</v>
      </c>
      <c r="I332" s="4">
        <v>64896</v>
      </c>
      <c r="J332" s="3">
        <v>0.67577956699999997</v>
      </c>
    </row>
    <row r="333" spans="1:10" x14ac:dyDescent="0.25">
      <c r="A333" s="1" t="s">
        <v>1150</v>
      </c>
      <c r="B333" s="1" t="s">
        <v>1159</v>
      </c>
      <c r="C333" s="1">
        <v>0</v>
      </c>
      <c r="D333" s="2">
        <v>1</v>
      </c>
      <c r="E333" s="5">
        <v>6.3743858390000003</v>
      </c>
      <c r="F333" s="2">
        <v>0</v>
      </c>
      <c r="G333" s="5">
        <v>0</v>
      </c>
      <c r="H333" s="5">
        <v>6.3743858390000003</v>
      </c>
      <c r="I333" s="4">
        <v>53355</v>
      </c>
      <c r="J333" s="3">
        <v>2.5706736000000001E-2</v>
      </c>
    </row>
    <row r="334" spans="1:10" x14ac:dyDescent="0.25">
      <c r="A334" s="1" t="s">
        <v>735</v>
      </c>
      <c r="B334" s="1" t="s">
        <v>747</v>
      </c>
      <c r="C334" s="1">
        <v>8</v>
      </c>
      <c r="D334" s="2">
        <v>1.7269737E-2</v>
      </c>
      <c r="E334" s="5">
        <v>237.81747133100001</v>
      </c>
      <c r="F334" s="2">
        <v>0.98273026299999999</v>
      </c>
      <c r="G334" s="5">
        <v>13532.946582572</v>
      </c>
      <c r="H334" s="5">
        <v>13770.764053903</v>
      </c>
      <c r="I334" s="4">
        <v>94063</v>
      </c>
      <c r="J334" s="3">
        <v>5.354927601</v>
      </c>
    </row>
    <row r="335" spans="1:10" x14ac:dyDescent="0.25">
      <c r="A335" s="1" t="s">
        <v>1118</v>
      </c>
      <c r="B335" s="1" t="s">
        <v>1146</v>
      </c>
      <c r="C335" s="1">
        <v>18</v>
      </c>
      <c r="D335" s="2">
        <v>7.6761499999999996E-3</v>
      </c>
      <c r="E335" s="5">
        <v>207.962774193</v>
      </c>
      <c r="F335" s="2">
        <v>0.99232385000000001</v>
      </c>
      <c r="G335" s="5">
        <v>26884.103107192001</v>
      </c>
      <c r="H335" s="5">
        <v>27092.065881384999</v>
      </c>
      <c r="I335" s="4">
        <v>101346</v>
      </c>
      <c r="J335" s="3">
        <v>5.5095903030000004</v>
      </c>
    </row>
    <row r="336" spans="1:10" x14ac:dyDescent="0.25">
      <c r="A336" s="1" t="s">
        <v>735</v>
      </c>
      <c r="B336" s="1" t="s">
        <v>751</v>
      </c>
      <c r="C336" s="1">
        <v>4</v>
      </c>
      <c r="D336" s="2">
        <v>3.3461374000000002E-2</v>
      </c>
      <c r="E336" s="5">
        <v>390.09280265500001</v>
      </c>
      <c r="F336" s="2">
        <v>0.96653862599999996</v>
      </c>
      <c r="G336" s="5">
        <v>11267.910215107</v>
      </c>
      <c r="H336" s="5">
        <v>11658.003017761999</v>
      </c>
      <c r="I336" s="4">
        <v>101467</v>
      </c>
      <c r="J336" s="3">
        <v>5.0908639119999997</v>
      </c>
    </row>
    <row r="337" spans="1:10" x14ac:dyDescent="0.25">
      <c r="A337" s="1" t="s">
        <v>111</v>
      </c>
      <c r="B337" s="1" t="s">
        <v>145</v>
      </c>
      <c r="C337" s="1">
        <v>12</v>
      </c>
      <c r="D337" s="2">
        <v>2.0446409999999998E-3</v>
      </c>
      <c r="E337" s="5">
        <v>24.084029459</v>
      </c>
      <c r="F337" s="2">
        <v>0.99795535899999999</v>
      </c>
      <c r="G337" s="5">
        <v>11755.013380217</v>
      </c>
      <c r="H337" s="5">
        <v>11779.097409676</v>
      </c>
      <c r="I337" s="4">
        <v>174158</v>
      </c>
      <c r="J337" s="3">
        <v>10.957198354000001</v>
      </c>
    </row>
    <row r="338" spans="1:10" x14ac:dyDescent="0.25">
      <c r="A338" s="1" t="s">
        <v>652</v>
      </c>
      <c r="B338" s="1" t="s">
        <v>657</v>
      </c>
      <c r="C338" s="1">
        <v>0</v>
      </c>
      <c r="D338" s="2">
        <v>1</v>
      </c>
      <c r="E338" s="5">
        <v>22.530769674999998</v>
      </c>
      <c r="F338" s="2">
        <v>0</v>
      </c>
      <c r="G338" s="5">
        <v>0</v>
      </c>
      <c r="H338" s="5">
        <v>22.530769674999998</v>
      </c>
      <c r="I338" s="4">
        <v>35625</v>
      </c>
      <c r="J338" s="3">
        <v>5.1202213000000003E-2</v>
      </c>
    </row>
    <row r="339" spans="1:10" x14ac:dyDescent="0.25">
      <c r="A339" s="1" t="s">
        <v>288</v>
      </c>
      <c r="B339" s="1" t="s">
        <v>299</v>
      </c>
      <c r="C339" s="1">
        <v>0</v>
      </c>
      <c r="D339" s="2">
        <v>1</v>
      </c>
      <c r="E339" s="5">
        <v>16.380893650000001</v>
      </c>
      <c r="F339" s="2">
        <v>0</v>
      </c>
      <c r="G339" s="5">
        <v>0</v>
      </c>
      <c r="H339" s="5">
        <v>16.380893650000001</v>
      </c>
      <c r="I339" s="4">
        <v>38594</v>
      </c>
      <c r="J339" s="3">
        <v>0.112461885</v>
      </c>
    </row>
    <row r="340" spans="1:10" x14ac:dyDescent="0.25">
      <c r="A340" s="1" t="s">
        <v>1198</v>
      </c>
      <c r="B340" s="1" t="s">
        <v>1208</v>
      </c>
      <c r="C340" s="1">
        <v>1</v>
      </c>
      <c r="D340" s="2">
        <v>4.5454544999999999E-2</v>
      </c>
      <c r="E340" s="5">
        <v>3.1219903640000002</v>
      </c>
      <c r="F340" s="2">
        <v>0.95454545499999999</v>
      </c>
      <c r="G340" s="5">
        <v>65.561797644999999</v>
      </c>
      <c r="H340" s="5">
        <v>68.683788008999997</v>
      </c>
      <c r="I340" s="4">
        <v>99531</v>
      </c>
      <c r="J340" s="3">
        <v>0.10986050999999999</v>
      </c>
    </row>
    <row r="341" spans="1:10" x14ac:dyDescent="0.25">
      <c r="A341" s="1" t="s">
        <v>1498</v>
      </c>
      <c r="B341" s="1" t="s">
        <v>1499</v>
      </c>
      <c r="C341" s="1">
        <v>16</v>
      </c>
      <c r="D341" s="2">
        <v>1.9815699999999999E-4</v>
      </c>
      <c r="E341" s="5">
        <v>4.232218617</v>
      </c>
      <c r="F341" s="2">
        <v>0.99980184299999997</v>
      </c>
      <c r="G341" s="5">
        <v>21353.659035473</v>
      </c>
      <c r="H341" s="5">
        <v>21357.891254089998</v>
      </c>
      <c r="I341" s="4">
        <v>76250</v>
      </c>
      <c r="J341" s="3">
        <v>7.4108306779999999</v>
      </c>
    </row>
    <row r="342" spans="1:10" x14ac:dyDescent="0.25">
      <c r="A342" s="1" t="s">
        <v>1198</v>
      </c>
      <c r="B342" s="1" t="s">
        <v>1213</v>
      </c>
      <c r="C342" s="1">
        <v>0</v>
      </c>
      <c r="D342" s="2">
        <v>2.2727272999999999E-2</v>
      </c>
      <c r="E342" s="5">
        <v>7.2846441830000002</v>
      </c>
      <c r="F342" s="2">
        <v>0.97727272700000001</v>
      </c>
      <c r="G342" s="5">
        <v>313.239699831</v>
      </c>
      <c r="H342" s="5">
        <v>320.52434401400001</v>
      </c>
      <c r="I342" s="4">
        <v>159375</v>
      </c>
      <c r="J342" s="3">
        <v>0.89452355299999997</v>
      </c>
    </row>
    <row r="343" spans="1:10" x14ac:dyDescent="0.25">
      <c r="A343" s="1" t="s">
        <v>710</v>
      </c>
      <c r="B343" s="1" t="s">
        <v>711</v>
      </c>
      <c r="C343" s="1">
        <v>0</v>
      </c>
      <c r="D343" s="2">
        <v>0</v>
      </c>
      <c r="E343" s="5">
        <v>0</v>
      </c>
      <c r="F343" s="2">
        <v>1</v>
      </c>
      <c r="G343" s="5">
        <v>250.44654774399999</v>
      </c>
      <c r="H343" s="5">
        <v>250.44654774399999</v>
      </c>
      <c r="I343" s="4">
        <v>74750</v>
      </c>
      <c r="J343" s="3">
        <v>0.72581596500000001</v>
      </c>
    </row>
    <row r="344" spans="1:10" x14ac:dyDescent="0.25">
      <c r="A344" s="1" t="s">
        <v>407</v>
      </c>
      <c r="B344" s="1" t="s">
        <v>510</v>
      </c>
      <c r="C344" s="1">
        <v>1</v>
      </c>
      <c r="D344" s="2">
        <v>0.100836987</v>
      </c>
      <c r="E344" s="5">
        <v>248.70452918999999</v>
      </c>
      <c r="F344" s="2">
        <v>0.89916301300000001</v>
      </c>
      <c r="G344" s="5">
        <v>2217.6973039579998</v>
      </c>
      <c r="H344" s="5">
        <v>2466.4018331480002</v>
      </c>
      <c r="I344" s="4">
        <v>104211</v>
      </c>
      <c r="J344" s="3">
        <v>0.756000071</v>
      </c>
    </row>
    <row r="345" spans="1:10" x14ac:dyDescent="0.25">
      <c r="A345" s="1" t="s">
        <v>1010</v>
      </c>
      <c r="B345" s="1" t="s">
        <v>1013</v>
      </c>
      <c r="C345" s="1">
        <v>0</v>
      </c>
      <c r="D345" s="2">
        <v>6.90608E-4</v>
      </c>
      <c r="E345" s="5">
        <v>1.0111436279999999</v>
      </c>
      <c r="F345" s="2">
        <v>0.99930939200000002</v>
      </c>
      <c r="G345" s="5">
        <v>1463.124829479</v>
      </c>
      <c r="H345" s="5">
        <v>1464.1359731069999</v>
      </c>
      <c r="I345" s="4">
        <v>112344</v>
      </c>
      <c r="J345" s="3">
        <v>0.90787449399999998</v>
      </c>
    </row>
    <row r="346" spans="1:10" x14ac:dyDescent="0.25">
      <c r="A346" s="1" t="s">
        <v>682</v>
      </c>
      <c r="B346" s="1" t="s">
        <v>689</v>
      </c>
      <c r="C346" s="1">
        <v>0</v>
      </c>
      <c r="D346" s="2">
        <v>2.380952E-3</v>
      </c>
      <c r="E346" s="5">
        <v>3.9381207360000001</v>
      </c>
      <c r="F346" s="2">
        <v>0.99761904800000001</v>
      </c>
      <c r="G346" s="5">
        <v>1650.0725883519999</v>
      </c>
      <c r="H346" s="5">
        <v>1654.0107090880001</v>
      </c>
      <c r="I346" s="4">
        <v>143333</v>
      </c>
      <c r="J346" s="3">
        <v>6.1281095859999999</v>
      </c>
    </row>
    <row r="347" spans="1:10" x14ac:dyDescent="0.25">
      <c r="A347" s="1" t="s">
        <v>187</v>
      </c>
      <c r="B347" s="1" t="s">
        <v>196</v>
      </c>
      <c r="C347" s="1">
        <v>1</v>
      </c>
      <c r="D347" s="2">
        <v>5.4495910000000002E-3</v>
      </c>
      <c r="E347" s="5">
        <v>2.009747704</v>
      </c>
      <c r="F347" s="2">
        <v>0.99455040900000002</v>
      </c>
      <c r="G347" s="5">
        <v>366.778955989</v>
      </c>
      <c r="H347" s="5">
        <v>368.788703693</v>
      </c>
      <c r="I347" s="4">
        <v>26193</v>
      </c>
      <c r="J347" s="3">
        <v>0.62617406399999997</v>
      </c>
    </row>
    <row r="348" spans="1:10" x14ac:dyDescent="0.25">
      <c r="A348" s="1" t="s">
        <v>682</v>
      </c>
      <c r="B348" s="1" t="s">
        <v>685</v>
      </c>
      <c r="C348" s="1">
        <v>0</v>
      </c>
      <c r="D348" s="2">
        <v>0</v>
      </c>
      <c r="E348" s="5">
        <v>0</v>
      </c>
      <c r="F348" s="2">
        <v>1</v>
      </c>
      <c r="G348" s="5">
        <v>431.62502839299998</v>
      </c>
      <c r="H348" s="5">
        <v>431.62502839299998</v>
      </c>
      <c r="I348" s="4">
        <v>95000</v>
      </c>
      <c r="J348" s="3">
        <v>0.190435514</v>
      </c>
    </row>
    <row r="349" spans="1:10" x14ac:dyDescent="0.25">
      <c r="A349" s="1" t="s">
        <v>1330</v>
      </c>
      <c r="B349" s="1" t="s">
        <v>1346</v>
      </c>
      <c r="C349" s="1">
        <v>0</v>
      </c>
      <c r="D349" s="2">
        <v>7.9872204000000002E-2</v>
      </c>
      <c r="E349" s="5">
        <v>24.941932392999998</v>
      </c>
      <c r="F349" s="2">
        <v>0.92012779600000005</v>
      </c>
      <c r="G349" s="5">
        <v>287.33106112500002</v>
      </c>
      <c r="H349" s="5">
        <v>312.27299351800002</v>
      </c>
      <c r="I349" s="4">
        <v>119000</v>
      </c>
      <c r="J349" s="3">
        <v>0.69000423099999997</v>
      </c>
    </row>
    <row r="350" spans="1:10" x14ac:dyDescent="0.25">
      <c r="A350" s="1" t="s">
        <v>309</v>
      </c>
      <c r="B350" s="1" t="s">
        <v>355</v>
      </c>
      <c r="C350" s="1">
        <v>13</v>
      </c>
      <c r="D350" s="2">
        <v>1.6864658000000001E-2</v>
      </c>
      <c r="E350" s="5">
        <v>163.41658508</v>
      </c>
      <c r="F350" s="2">
        <v>0.98313534199999997</v>
      </c>
      <c r="G350" s="5">
        <v>9526.4674667439995</v>
      </c>
      <c r="H350" s="5">
        <v>9689.8840518239995</v>
      </c>
      <c r="I350" s="4">
        <v>36229.5</v>
      </c>
      <c r="J350" s="3">
        <v>6.733268292</v>
      </c>
    </row>
    <row r="351" spans="1:10" x14ac:dyDescent="0.25">
      <c r="A351" s="1" t="s">
        <v>1398</v>
      </c>
      <c r="B351" s="1" t="s">
        <v>1421</v>
      </c>
      <c r="C351" s="1">
        <v>0</v>
      </c>
      <c r="D351" s="2">
        <v>1</v>
      </c>
      <c r="E351" s="5">
        <v>18.034073020000001</v>
      </c>
      <c r="F351" s="2">
        <v>0</v>
      </c>
      <c r="G351" s="5">
        <v>0</v>
      </c>
      <c r="H351" s="5">
        <v>18.034073020000001</v>
      </c>
      <c r="I351" s="4">
        <v>55634</v>
      </c>
      <c r="J351" s="3">
        <v>7.9229060000000004E-3</v>
      </c>
    </row>
    <row r="352" spans="1:10" x14ac:dyDescent="0.25">
      <c r="A352" s="1" t="s">
        <v>628</v>
      </c>
      <c r="B352" s="1" t="s">
        <v>635</v>
      </c>
      <c r="C352" s="1">
        <v>1</v>
      </c>
      <c r="D352" s="2">
        <v>5.9171600000000003E-3</v>
      </c>
      <c r="E352" s="5">
        <v>12.408123504000001</v>
      </c>
      <c r="F352" s="2">
        <v>0.99408284000000002</v>
      </c>
      <c r="G352" s="5">
        <v>2084.5647488549998</v>
      </c>
      <c r="H352" s="5">
        <v>2096.9728723590001</v>
      </c>
      <c r="I352" s="4">
        <v>62905</v>
      </c>
      <c r="J352" s="3">
        <v>1.58216398</v>
      </c>
    </row>
    <row r="353" spans="1:10" x14ac:dyDescent="0.25">
      <c r="A353" s="1" t="s">
        <v>796</v>
      </c>
      <c r="B353" s="1" t="s">
        <v>837</v>
      </c>
      <c r="C353" s="1">
        <v>0</v>
      </c>
      <c r="D353" s="2">
        <v>1</v>
      </c>
      <c r="E353" s="5">
        <v>187.24201522800001</v>
      </c>
      <c r="F353" s="2">
        <v>0</v>
      </c>
      <c r="G353" s="5">
        <v>0</v>
      </c>
      <c r="H353" s="5">
        <v>187.24201522800001</v>
      </c>
      <c r="I353" s="4">
        <v>56458</v>
      </c>
      <c r="J353" s="3">
        <v>0.36478726299999997</v>
      </c>
    </row>
    <row r="354" spans="1:10" x14ac:dyDescent="0.25">
      <c r="A354" s="1" t="s">
        <v>1330</v>
      </c>
      <c r="B354" s="1" t="s">
        <v>1339</v>
      </c>
      <c r="C354" s="1">
        <v>5</v>
      </c>
      <c r="D354" s="2">
        <v>4.7755489999999996E-3</v>
      </c>
      <c r="E354" s="5">
        <v>4.9883864779999998</v>
      </c>
      <c r="F354" s="2">
        <v>0.99522445100000001</v>
      </c>
      <c r="G354" s="5">
        <v>1039.5797420599999</v>
      </c>
      <c r="H354" s="5">
        <v>1044.5681285380001</v>
      </c>
      <c r="I354" s="4">
        <v>85255</v>
      </c>
      <c r="J354" s="3">
        <v>1.3201081619999999</v>
      </c>
    </row>
    <row r="355" spans="1:10" x14ac:dyDescent="0.25">
      <c r="A355" s="1" t="s">
        <v>309</v>
      </c>
      <c r="B355" s="1" t="s">
        <v>341</v>
      </c>
      <c r="C355" s="1">
        <v>0</v>
      </c>
      <c r="D355" s="2">
        <v>1</v>
      </c>
      <c r="E355" s="5">
        <v>58.947108690999997</v>
      </c>
      <c r="F355" s="2">
        <v>0</v>
      </c>
      <c r="G355" s="5">
        <v>0</v>
      </c>
      <c r="H355" s="5">
        <v>58.947108690999997</v>
      </c>
      <c r="I355" s="4">
        <v>55625</v>
      </c>
      <c r="J355" s="3">
        <v>9.9266161000000006E-2</v>
      </c>
    </row>
    <row r="356" spans="1:10" x14ac:dyDescent="0.25">
      <c r="A356" s="1" t="s">
        <v>1010</v>
      </c>
      <c r="B356" s="1" t="s">
        <v>1042</v>
      </c>
      <c r="C356" s="1">
        <v>1</v>
      </c>
      <c r="D356" s="2">
        <v>0.71462264200000003</v>
      </c>
      <c r="E356" s="5">
        <v>313.87343974700002</v>
      </c>
      <c r="F356" s="2">
        <v>0.28537735800000003</v>
      </c>
      <c r="G356" s="5">
        <v>125.342198697</v>
      </c>
      <c r="H356" s="5">
        <v>439.21563844399998</v>
      </c>
      <c r="I356" s="4">
        <v>101190</v>
      </c>
      <c r="J356" s="3">
        <v>4.1947146780000004</v>
      </c>
    </row>
    <row r="357" spans="1:10" x14ac:dyDescent="0.25">
      <c r="A357" s="1" t="s">
        <v>844</v>
      </c>
      <c r="B357" s="1" t="s">
        <v>882</v>
      </c>
      <c r="C357" s="1">
        <v>0</v>
      </c>
      <c r="D357" s="2">
        <v>1</v>
      </c>
      <c r="E357" s="5">
        <v>84.825092647999995</v>
      </c>
      <c r="F357" s="2">
        <v>0</v>
      </c>
      <c r="G357" s="5">
        <v>0</v>
      </c>
      <c r="H357" s="5">
        <v>84.825092647999995</v>
      </c>
      <c r="I357" s="4">
        <v>40887</v>
      </c>
      <c r="J357" s="3">
        <v>15.953321438</v>
      </c>
    </row>
    <row r="358" spans="1:10" x14ac:dyDescent="0.25">
      <c r="A358" s="1" t="s">
        <v>844</v>
      </c>
      <c r="B358" s="1" t="s">
        <v>916</v>
      </c>
      <c r="C358" s="1">
        <v>0</v>
      </c>
      <c r="D358" s="2">
        <v>0.52501713500000002</v>
      </c>
      <c r="E358" s="5">
        <v>822.48127807699996</v>
      </c>
      <c r="F358" s="2">
        <v>0.47498286499999998</v>
      </c>
      <c r="G358" s="5">
        <v>744.09859747899998</v>
      </c>
      <c r="H358" s="5">
        <v>1566.5798755559999</v>
      </c>
      <c r="I358" s="4">
        <v>26578</v>
      </c>
      <c r="J358" s="3">
        <v>1.1730538740000001</v>
      </c>
    </row>
    <row r="359" spans="1:10" x14ac:dyDescent="0.25">
      <c r="A359" s="1" t="s">
        <v>844</v>
      </c>
      <c r="B359" s="1" t="s">
        <v>886</v>
      </c>
      <c r="C359" s="1">
        <v>4</v>
      </c>
      <c r="D359" s="2">
        <v>1.5877324000000002E-2</v>
      </c>
      <c r="E359" s="5">
        <v>129.91736874899999</v>
      </c>
      <c r="F359" s="2">
        <v>0.98412267600000003</v>
      </c>
      <c r="G359" s="5">
        <v>8052.6560533210004</v>
      </c>
      <c r="H359" s="5">
        <v>8182.5734220699997</v>
      </c>
      <c r="I359" s="4">
        <v>31694</v>
      </c>
      <c r="J359" s="3">
        <v>10.267872894</v>
      </c>
    </row>
    <row r="360" spans="1:10" x14ac:dyDescent="0.25">
      <c r="A360" s="1" t="s">
        <v>844</v>
      </c>
      <c r="B360" s="1" t="s">
        <v>848</v>
      </c>
      <c r="C360" s="1">
        <v>0</v>
      </c>
      <c r="D360" s="2">
        <v>0</v>
      </c>
      <c r="E360" s="5">
        <v>0</v>
      </c>
      <c r="F360" s="2">
        <v>1</v>
      </c>
      <c r="G360" s="5">
        <v>3883.7007607790001</v>
      </c>
      <c r="H360" s="5">
        <v>3883.7007607790001</v>
      </c>
      <c r="I360" s="4">
        <v>51786</v>
      </c>
      <c r="J360" s="3">
        <v>2.1513537949999999</v>
      </c>
    </row>
    <row r="361" spans="1:10" x14ac:dyDescent="0.25">
      <c r="A361" s="1" t="s">
        <v>271</v>
      </c>
      <c r="B361" s="1" t="s">
        <v>284</v>
      </c>
      <c r="C361" s="1">
        <v>0</v>
      </c>
      <c r="D361" s="2">
        <v>0.58232931700000001</v>
      </c>
      <c r="E361" s="5">
        <v>148.18172838699999</v>
      </c>
      <c r="F361" s="2">
        <v>0.41767068299999999</v>
      </c>
      <c r="G361" s="5">
        <v>106.282067243</v>
      </c>
      <c r="H361" s="5">
        <v>254.46379562999999</v>
      </c>
      <c r="I361" s="4">
        <v>0</v>
      </c>
      <c r="J361" s="3">
        <v>0.27132811299999998</v>
      </c>
    </row>
    <row r="362" spans="1:10" ht="30" x14ac:dyDescent="0.25">
      <c r="A362" s="1" t="s">
        <v>407</v>
      </c>
      <c r="B362" s="1" t="s">
        <v>409</v>
      </c>
      <c r="C362" s="1">
        <v>0</v>
      </c>
      <c r="D362" s="2">
        <v>0</v>
      </c>
      <c r="E362" s="5">
        <v>0</v>
      </c>
      <c r="F362" s="2">
        <v>1</v>
      </c>
      <c r="G362" s="5">
        <v>427.61450673399997</v>
      </c>
      <c r="H362" s="5">
        <v>427.61450673399997</v>
      </c>
      <c r="I362" s="4">
        <v>61591</v>
      </c>
      <c r="J362" s="3">
        <v>0.21058771300000001</v>
      </c>
    </row>
    <row r="363" spans="1:10" x14ac:dyDescent="0.25">
      <c r="A363" s="1" t="s">
        <v>111</v>
      </c>
      <c r="B363" s="1" t="s">
        <v>118</v>
      </c>
      <c r="C363" s="1">
        <v>0</v>
      </c>
      <c r="D363" s="2">
        <v>0</v>
      </c>
      <c r="E363" s="5">
        <v>0</v>
      </c>
      <c r="F363" s="2">
        <v>1</v>
      </c>
      <c r="G363" s="5">
        <v>190.89725959099999</v>
      </c>
      <c r="H363" s="5">
        <v>190.89725959099999</v>
      </c>
      <c r="I363" s="4">
        <v>182847</v>
      </c>
      <c r="J363" s="3">
        <v>0.62832359299999996</v>
      </c>
    </row>
    <row r="364" spans="1:10" x14ac:dyDescent="0.25">
      <c r="A364" s="1" t="s">
        <v>1330</v>
      </c>
      <c r="B364" s="1" t="s">
        <v>1356</v>
      </c>
      <c r="C364" s="1">
        <v>0</v>
      </c>
      <c r="D364" s="2">
        <v>0.50917431199999996</v>
      </c>
      <c r="E364" s="5">
        <v>110.74217981699999</v>
      </c>
      <c r="F364" s="2">
        <v>0.49082568799999998</v>
      </c>
      <c r="G364" s="5">
        <v>106.751470626</v>
      </c>
      <c r="H364" s="5">
        <v>217.49365044300001</v>
      </c>
      <c r="I364" s="4">
        <v>72885</v>
      </c>
      <c r="J364" s="3">
        <v>0.39473528299999999</v>
      </c>
    </row>
    <row r="365" spans="1:10" x14ac:dyDescent="0.25">
      <c r="A365" s="1" t="s">
        <v>407</v>
      </c>
      <c r="B365" s="1" t="s">
        <v>530</v>
      </c>
      <c r="C365" s="1">
        <v>14</v>
      </c>
      <c r="D365" s="2">
        <v>3.2953495999999999E-2</v>
      </c>
      <c r="E365" s="5">
        <v>548.67409427999996</v>
      </c>
      <c r="F365" s="2">
        <v>0.96704650400000003</v>
      </c>
      <c r="G365" s="5">
        <v>16101.277158903</v>
      </c>
      <c r="H365" s="5">
        <v>16649.951253183001</v>
      </c>
      <c r="I365" s="4">
        <v>103750</v>
      </c>
      <c r="J365" s="3">
        <v>11.369867628</v>
      </c>
    </row>
    <row r="366" spans="1:10" x14ac:dyDescent="0.25">
      <c r="A366" s="1" t="s">
        <v>172</v>
      </c>
      <c r="B366" s="1" t="s">
        <v>185</v>
      </c>
      <c r="C366" s="1">
        <v>6</v>
      </c>
      <c r="D366" s="2">
        <v>9.7354496999999998E-2</v>
      </c>
      <c r="E366" s="5">
        <v>297.14333775300003</v>
      </c>
      <c r="F366" s="2">
        <v>0.90264550300000002</v>
      </c>
      <c r="G366" s="5">
        <v>2755.0355121910002</v>
      </c>
      <c r="H366" s="5">
        <v>3052.1788499439999</v>
      </c>
      <c r="I366" s="4">
        <v>62153</v>
      </c>
      <c r="J366" s="3">
        <v>7.1878137540000004</v>
      </c>
    </row>
    <row r="367" spans="1:10" x14ac:dyDescent="0.25">
      <c r="A367" s="1" t="s">
        <v>561</v>
      </c>
      <c r="B367" s="1" t="s">
        <v>580</v>
      </c>
      <c r="C367" s="1">
        <v>0</v>
      </c>
      <c r="D367" s="2">
        <v>0.27272727299999999</v>
      </c>
      <c r="E367" s="5">
        <v>15.170662729</v>
      </c>
      <c r="F367" s="2">
        <v>0.72727272700000001</v>
      </c>
      <c r="G367" s="5">
        <v>40.455100608999999</v>
      </c>
      <c r="H367" s="5">
        <v>55.625763337999999</v>
      </c>
      <c r="I367" s="4">
        <v>115926</v>
      </c>
      <c r="J367" s="3">
        <v>0.43355188900000002</v>
      </c>
    </row>
    <row r="368" spans="1:10" x14ac:dyDescent="0.25">
      <c r="A368" s="1" t="s">
        <v>1398</v>
      </c>
      <c r="B368" s="1" t="s">
        <v>1446</v>
      </c>
      <c r="C368" s="1">
        <v>6</v>
      </c>
      <c r="D368" s="2">
        <v>4.0540540999999999E-2</v>
      </c>
      <c r="E368" s="5">
        <v>249.08092739200001</v>
      </c>
      <c r="F368" s="2">
        <v>0.95945945899999996</v>
      </c>
      <c r="G368" s="5">
        <v>5894.9152815309999</v>
      </c>
      <c r="H368" s="5">
        <v>6143.9962089230003</v>
      </c>
      <c r="I368" s="4">
        <v>44276</v>
      </c>
      <c r="J368" s="3">
        <v>3.9358928959999999</v>
      </c>
    </row>
    <row r="369" spans="1:10" x14ac:dyDescent="0.25">
      <c r="A369" s="1" t="s">
        <v>111</v>
      </c>
      <c r="B369" s="1" t="s">
        <v>148</v>
      </c>
      <c r="C369" s="1">
        <v>3</v>
      </c>
      <c r="D369" s="2">
        <v>1.1847195E-2</v>
      </c>
      <c r="E369" s="5">
        <v>51.395416046000001</v>
      </c>
      <c r="F369" s="2">
        <v>0.98815280500000002</v>
      </c>
      <c r="G369" s="5">
        <v>4286.7972528769997</v>
      </c>
      <c r="H369" s="5">
        <v>4338.1926689230004</v>
      </c>
      <c r="I369" s="4">
        <v>127052</v>
      </c>
      <c r="J369" s="3">
        <v>4.262168054</v>
      </c>
    </row>
    <row r="370" spans="1:10" x14ac:dyDescent="0.25">
      <c r="A370" s="1" t="s">
        <v>1283</v>
      </c>
      <c r="B370" s="1" t="s">
        <v>1284</v>
      </c>
      <c r="C370" s="1">
        <v>6</v>
      </c>
      <c r="D370" s="2">
        <v>3.317361E-3</v>
      </c>
      <c r="E370" s="5">
        <v>19.709006160000001</v>
      </c>
      <c r="F370" s="2">
        <v>0.99668263899999998</v>
      </c>
      <c r="G370" s="5">
        <v>5921.4614058389998</v>
      </c>
      <c r="H370" s="5">
        <v>5941.170411999</v>
      </c>
      <c r="I370" s="4">
        <v>81250</v>
      </c>
      <c r="J370" s="3">
        <v>3.2466021989999998</v>
      </c>
    </row>
    <row r="371" spans="1:10" ht="30" x14ac:dyDescent="0.25">
      <c r="A371" s="1" t="s">
        <v>288</v>
      </c>
      <c r="B371" s="1" t="s">
        <v>300</v>
      </c>
      <c r="C371" s="1">
        <v>0</v>
      </c>
      <c r="D371" s="2">
        <v>2.1301774999999998E-2</v>
      </c>
      <c r="E371" s="5">
        <v>18.428505355999999</v>
      </c>
      <c r="F371" s="2">
        <v>0.97869822500000003</v>
      </c>
      <c r="G371" s="5">
        <v>846.68744071000003</v>
      </c>
      <c r="H371" s="5">
        <v>865.11594606599999</v>
      </c>
      <c r="I371" s="4">
        <v>47129</v>
      </c>
      <c r="J371" s="3">
        <v>1.2946927669999999</v>
      </c>
    </row>
    <row r="372" spans="1:10" x14ac:dyDescent="0.25">
      <c r="A372" s="1" t="s">
        <v>1511</v>
      </c>
      <c r="B372" s="1" t="s">
        <v>1518</v>
      </c>
      <c r="C372" s="1">
        <v>1</v>
      </c>
      <c r="D372" s="2">
        <v>1</v>
      </c>
      <c r="E372" s="5">
        <v>88.769857649000002</v>
      </c>
      <c r="F372" s="2">
        <v>0</v>
      </c>
      <c r="G372" s="5">
        <v>0</v>
      </c>
      <c r="H372" s="5">
        <v>88.769857649000002</v>
      </c>
      <c r="I372" s="4">
        <v>0</v>
      </c>
      <c r="J372" s="3">
        <v>0.989675258</v>
      </c>
    </row>
    <row r="373" spans="1:10" x14ac:dyDescent="0.25">
      <c r="A373" s="1" t="s">
        <v>197</v>
      </c>
      <c r="B373" s="1" t="s">
        <v>1088</v>
      </c>
      <c r="C373" s="1">
        <v>0</v>
      </c>
      <c r="D373" s="2">
        <v>1</v>
      </c>
      <c r="E373" s="5">
        <v>647.19900012899996</v>
      </c>
      <c r="F373" s="2">
        <v>0</v>
      </c>
      <c r="G373" s="5">
        <v>0</v>
      </c>
      <c r="H373" s="5">
        <v>647.19900012899996</v>
      </c>
      <c r="I373" s="4">
        <v>85156</v>
      </c>
      <c r="J373" s="3">
        <v>6.3467639470000003</v>
      </c>
    </row>
    <row r="374" spans="1:10" x14ac:dyDescent="0.25">
      <c r="A374" s="1" t="s">
        <v>775</v>
      </c>
      <c r="B374" s="1" t="s">
        <v>778</v>
      </c>
      <c r="C374" s="1">
        <v>0</v>
      </c>
      <c r="D374" s="2">
        <v>1.7647059E-2</v>
      </c>
      <c r="E374" s="5">
        <v>9.287956436</v>
      </c>
      <c r="F374" s="2">
        <v>0.98235294100000004</v>
      </c>
      <c r="G374" s="5">
        <v>517.02957494600003</v>
      </c>
      <c r="H374" s="5">
        <v>526.31753138199997</v>
      </c>
      <c r="I374" s="4">
        <v>0</v>
      </c>
      <c r="J374" s="3">
        <v>1.0951453330000001</v>
      </c>
    </row>
    <row r="375" spans="1:10" x14ac:dyDescent="0.25">
      <c r="A375" s="1" t="s">
        <v>85</v>
      </c>
      <c r="B375" s="1" t="s">
        <v>86</v>
      </c>
      <c r="C375" s="1">
        <v>0</v>
      </c>
      <c r="D375" s="2">
        <v>0</v>
      </c>
      <c r="E375" s="5">
        <v>0</v>
      </c>
      <c r="F375" s="2">
        <v>1</v>
      </c>
      <c r="G375" s="5">
        <v>211.188247316</v>
      </c>
      <c r="H375" s="5">
        <v>211.188247316</v>
      </c>
      <c r="I375" s="4">
        <v>48125</v>
      </c>
      <c r="J375" s="3">
        <v>2.1716835790000002</v>
      </c>
    </row>
    <row r="376" spans="1:10" x14ac:dyDescent="0.25">
      <c r="A376" s="1" t="s">
        <v>1262</v>
      </c>
      <c r="B376" s="1" t="s">
        <v>1282</v>
      </c>
      <c r="C376" s="1">
        <v>3</v>
      </c>
      <c r="D376" s="2">
        <v>0.98567335199999995</v>
      </c>
      <c r="E376" s="5">
        <v>372.351560597</v>
      </c>
      <c r="F376" s="2">
        <v>1.4326648000000001E-2</v>
      </c>
      <c r="G376" s="5">
        <v>5.4120866369999998</v>
      </c>
      <c r="H376" s="5">
        <v>377.76364723400002</v>
      </c>
      <c r="I376" s="4">
        <v>34648</v>
      </c>
      <c r="J376" s="3">
        <v>0.28381129900000002</v>
      </c>
    </row>
    <row r="377" spans="1:10" x14ac:dyDescent="0.25">
      <c r="A377" s="1" t="s">
        <v>628</v>
      </c>
      <c r="B377" s="1" t="s">
        <v>633</v>
      </c>
      <c r="C377" s="1">
        <v>2</v>
      </c>
      <c r="D377" s="2">
        <v>4.2087540000000003E-3</v>
      </c>
      <c r="E377" s="5">
        <v>5.4963342070000003</v>
      </c>
      <c r="F377" s="2">
        <v>0.99579124600000002</v>
      </c>
      <c r="G377" s="5">
        <v>1300.432673407</v>
      </c>
      <c r="H377" s="5">
        <v>1305.9290076140001</v>
      </c>
      <c r="I377" s="4">
        <v>45972</v>
      </c>
      <c r="J377" s="3">
        <v>0.92206368400000005</v>
      </c>
    </row>
    <row r="378" spans="1:10" x14ac:dyDescent="0.25">
      <c r="A378" s="1" t="s">
        <v>628</v>
      </c>
      <c r="B378" s="1" t="s">
        <v>637</v>
      </c>
      <c r="C378" s="1">
        <v>0</v>
      </c>
      <c r="D378" s="2">
        <v>1</v>
      </c>
      <c r="E378" s="5">
        <v>23.782236722</v>
      </c>
      <c r="F378" s="2">
        <v>0</v>
      </c>
      <c r="G378" s="5">
        <v>0</v>
      </c>
      <c r="H378" s="5">
        <v>23.782236722</v>
      </c>
      <c r="I378" s="4">
        <v>34300</v>
      </c>
      <c r="J378" s="3">
        <v>1.006908293</v>
      </c>
    </row>
    <row r="379" spans="1:10" x14ac:dyDescent="0.25">
      <c r="A379" s="1" t="s">
        <v>1385</v>
      </c>
      <c r="B379" s="1" t="s">
        <v>1394</v>
      </c>
      <c r="C379" s="1">
        <v>1</v>
      </c>
      <c r="D379" s="2">
        <v>0.92258064500000003</v>
      </c>
      <c r="E379" s="5">
        <v>144.78671260900001</v>
      </c>
      <c r="F379" s="2">
        <v>7.7419354999999995E-2</v>
      </c>
      <c r="G379" s="5">
        <v>12.14993393</v>
      </c>
      <c r="H379" s="5">
        <v>156.93664653900001</v>
      </c>
      <c r="I379" s="4">
        <v>43750</v>
      </c>
      <c r="J379" s="3">
        <v>8.6298891829999995</v>
      </c>
    </row>
    <row r="380" spans="1:10" x14ac:dyDescent="0.25">
      <c r="A380" s="1" t="s">
        <v>407</v>
      </c>
      <c r="B380" s="1" t="s">
        <v>536</v>
      </c>
      <c r="C380" s="1">
        <v>18</v>
      </c>
      <c r="D380" s="2">
        <v>2.5969882999999999E-2</v>
      </c>
      <c r="E380" s="5">
        <v>823.66667126499999</v>
      </c>
      <c r="F380" s="2">
        <v>0.97403011699999997</v>
      </c>
      <c r="G380" s="5">
        <v>30892.559547982</v>
      </c>
      <c r="H380" s="5">
        <v>31716.226219247001</v>
      </c>
      <c r="I380" s="4">
        <v>76027</v>
      </c>
      <c r="J380" s="3">
        <v>11.275953625</v>
      </c>
    </row>
    <row r="381" spans="1:10" x14ac:dyDescent="0.25">
      <c r="A381" s="1" t="s">
        <v>1250</v>
      </c>
      <c r="B381" s="1" t="s">
        <v>1258</v>
      </c>
      <c r="C381" s="1">
        <v>0</v>
      </c>
      <c r="D381" s="2">
        <v>1</v>
      </c>
      <c r="E381" s="5">
        <v>52.824547518999999</v>
      </c>
      <c r="F381" s="2">
        <v>0</v>
      </c>
      <c r="G381" s="5">
        <v>0</v>
      </c>
      <c r="H381" s="5">
        <v>52.824547518999999</v>
      </c>
      <c r="I381" s="4">
        <v>80921</v>
      </c>
      <c r="J381" s="3">
        <v>0.106385759</v>
      </c>
    </row>
    <row r="382" spans="1:10" x14ac:dyDescent="0.25">
      <c r="A382" s="1" t="s">
        <v>393</v>
      </c>
      <c r="B382" s="1" t="s">
        <v>403</v>
      </c>
      <c r="C382" s="1">
        <v>1</v>
      </c>
      <c r="D382" s="2">
        <v>1</v>
      </c>
      <c r="E382" s="5">
        <v>158.93337243600001</v>
      </c>
      <c r="F382" s="2">
        <v>0</v>
      </c>
      <c r="G382" s="5">
        <v>0</v>
      </c>
      <c r="H382" s="5">
        <v>158.93337243600001</v>
      </c>
      <c r="I382" s="4">
        <v>56290</v>
      </c>
      <c r="J382" s="3">
        <v>1.3479017740000001</v>
      </c>
    </row>
    <row r="383" spans="1:10" x14ac:dyDescent="0.25">
      <c r="A383" s="1" t="s">
        <v>36</v>
      </c>
      <c r="B383" s="1" t="s">
        <v>43</v>
      </c>
      <c r="C383" s="1">
        <v>0</v>
      </c>
      <c r="D383" s="2">
        <v>1</v>
      </c>
      <c r="E383" s="5">
        <v>22.79407161</v>
      </c>
      <c r="F383" s="2">
        <v>0</v>
      </c>
      <c r="G383" s="5">
        <v>0</v>
      </c>
      <c r="H383" s="5">
        <v>22.79407161</v>
      </c>
      <c r="I383" s="4">
        <v>69444</v>
      </c>
      <c r="J383" s="3">
        <v>6.3921097999999996E-2</v>
      </c>
    </row>
    <row r="384" spans="1:10" x14ac:dyDescent="0.25">
      <c r="A384" s="1" t="s">
        <v>407</v>
      </c>
      <c r="B384" s="1" t="s">
        <v>523</v>
      </c>
      <c r="C384" s="1">
        <v>7</v>
      </c>
      <c r="D384" s="2">
        <v>7.0195216000000005E-2</v>
      </c>
      <c r="E384" s="5">
        <v>397.07087746100001</v>
      </c>
      <c r="F384" s="2">
        <v>0.929804784</v>
      </c>
      <c r="G384" s="5">
        <v>5259.5949024680003</v>
      </c>
      <c r="H384" s="5">
        <v>5656.6657799289997</v>
      </c>
      <c r="I384" s="4">
        <v>80298</v>
      </c>
      <c r="J384" s="3">
        <v>2.089875792</v>
      </c>
    </row>
    <row r="385" spans="1:10" x14ac:dyDescent="0.25">
      <c r="A385" s="1" t="s">
        <v>10</v>
      </c>
      <c r="B385" s="1" t="s">
        <v>24</v>
      </c>
      <c r="C385" s="1">
        <v>13</v>
      </c>
      <c r="D385" s="2">
        <v>3.3185841000000001E-2</v>
      </c>
      <c r="E385" s="5">
        <v>708.78328765699996</v>
      </c>
      <c r="F385" s="2">
        <v>0.96681415900000001</v>
      </c>
      <c r="G385" s="5">
        <v>20649.219779278999</v>
      </c>
      <c r="H385" s="5">
        <v>21358.003066935999</v>
      </c>
      <c r="I385" s="4">
        <v>137857</v>
      </c>
      <c r="J385" s="3">
        <v>10.107449345999999</v>
      </c>
    </row>
    <row r="386" spans="1:10" x14ac:dyDescent="0.25">
      <c r="A386" s="1" t="s">
        <v>1398</v>
      </c>
      <c r="B386" s="1" t="s">
        <v>1433</v>
      </c>
      <c r="C386" s="1">
        <v>0</v>
      </c>
      <c r="D386" s="2">
        <v>1</v>
      </c>
      <c r="E386" s="5">
        <v>85.160900369999993</v>
      </c>
      <c r="F386" s="2">
        <v>0</v>
      </c>
      <c r="G386" s="5">
        <v>0</v>
      </c>
      <c r="H386" s="5">
        <v>85.160900369999993</v>
      </c>
      <c r="I386" s="4">
        <v>50938</v>
      </c>
      <c r="J386" s="3">
        <v>6.9057426000000005E-2</v>
      </c>
    </row>
    <row r="387" spans="1:10" x14ac:dyDescent="0.25">
      <c r="A387" s="1" t="s">
        <v>1498</v>
      </c>
      <c r="B387" s="1" t="s">
        <v>1506</v>
      </c>
      <c r="C387" s="1">
        <v>0</v>
      </c>
      <c r="D387" s="2">
        <v>1</v>
      </c>
      <c r="E387" s="5">
        <v>322.89634865400001</v>
      </c>
      <c r="F387" s="2">
        <v>0</v>
      </c>
      <c r="G387" s="5">
        <v>0</v>
      </c>
      <c r="H387" s="5">
        <v>322.89634865400001</v>
      </c>
      <c r="I387" s="4">
        <v>43125</v>
      </c>
      <c r="J387" s="3">
        <v>1.289401303</v>
      </c>
    </row>
    <row r="388" spans="1:10" x14ac:dyDescent="0.25">
      <c r="A388" s="1" t="s">
        <v>1262</v>
      </c>
      <c r="B388" s="1" t="s">
        <v>1270</v>
      </c>
      <c r="C388" s="1">
        <v>3</v>
      </c>
      <c r="D388" s="2">
        <v>3.0465949999999999E-2</v>
      </c>
      <c r="E388" s="5">
        <v>17.133688854999999</v>
      </c>
      <c r="F388" s="2">
        <v>0.96953405000000004</v>
      </c>
      <c r="G388" s="5">
        <v>545.25445121899998</v>
      </c>
      <c r="H388" s="5">
        <v>562.38814007400003</v>
      </c>
      <c r="I388" s="4">
        <v>28500</v>
      </c>
      <c r="J388" s="3">
        <v>0.72048042099999998</v>
      </c>
    </row>
    <row r="389" spans="1:10" x14ac:dyDescent="0.25">
      <c r="A389" s="1" t="s">
        <v>54</v>
      </c>
      <c r="B389" s="1" t="s">
        <v>83</v>
      </c>
      <c r="C389" s="1">
        <v>3</v>
      </c>
      <c r="D389" s="2">
        <v>0.20160827100000001</v>
      </c>
      <c r="E389" s="5">
        <v>310.71573171900002</v>
      </c>
      <c r="F389" s="2">
        <v>0.79839172899999999</v>
      </c>
      <c r="G389" s="5">
        <v>1230.4697067970001</v>
      </c>
      <c r="H389" s="5">
        <v>1541.185438516</v>
      </c>
      <c r="I389" s="4">
        <v>84894</v>
      </c>
      <c r="J389" s="3">
        <v>45.145019495</v>
      </c>
    </row>
    <row r="390" spans="1:10" x14ac:dyDescent="0.25">
      <c r="A390" s="1" t="s">
        <v>309</v>
      </c>
      <c r="B390" s="1" t="s">
        <v>319</v>
      </c>
      <c r="C390" s="1">
        <v>0</v>
      </c>
      <c r="D390" s="2">
        <v>9.7087379999999997E-3</v>
      </c>
      <c r="E390" s="5">
        <v>2.105253882</v>
      </c>
      <c r="F390" s="2">
        <v>0.99029126199999995</v>
      </c>
      <c r="G390" s="5">
        <v>214.73589593400001</v>
      </c>
      <c r="H390" s="5">
        <v>216.84114981600001</v>
      </c>
      <c r="I390" s="4">
        <v>64048</v>
      </c>
      <c r="J390" s="3">
        <v>1.6629387280000001</v>
      </c>
    </row>
    <row r="391" spans="1:10" x14ac:dyDescent="0.25">
      <c r="A391" s="1" t="s">
        <v>775</v>
      </c>
      <c r="B391" s="1" t="s">
        <v>781</v>
      </c>
      <c r="C391" s="1">
        <v>0</v>
      </c>
      <c r="D391" s="2">
        <v>1</v>
      </c>
      <c r="E391" s="5">
        <v>41.279806385000001</v>
      </c>
      <c r="F391" s="2">
        <v>0</v>
      </c>
      <c r="G391" s="5">
        <v>0</v>
      </c>
      <c r="H391" s="5">
        <v>41.279806385000001</v>
      </c>
      <c r="I391" s="4">
        <v>65870</v>
      </c>
      <c r="J391" s="3">
        <v>8.4980424999999998E-2</v>
      </c>
    </row>
    <row r="392" spans="1:10" x14ac:dyDescent="0.25">
      <c r="A392" s="1" t="s">
        <v>652</v>
      </c>
      <c r="B392" s="1" t="s">
        <v>653</v>
      </c>
      <c r="C392" s="1">
        <v>0</v>
      </c>
      <c r="D392" s="2">
        <v>1</v>
      </c>
      <c r="E392" s="5">
        <v>13.142948970000001</v>
      </c>
      <c r="F392" s="2">
        <v>0</v>
      </c>
      <c r="G392" s="5">
        <v>0</v>
      </c>
      <c r="H392" s="5">
        <v>13.142948970000001</v>
      </c>
      <c r="I392" s="4">
        <v>35972</v>
      </c>
      <c r="J392" s="3">
        <v>5.8030314999999999E-2</v>
      </c>
    </row>
    <row r="393" spans="1:10" x14ac:dyDescent="0.25">
      <c r="A393" s="1" t="s">
        <v>1398</v>
      </c>
      <c r="B393" s="1" t="s">
        <v>1455</v>
      </c>
      <c r="C393" s="1">
        <v>4</v>
      </c>
      <c r="D393" s="2">
        <v>1</v>
      </c>
      <c r="E393" s="5">
        <v>1442.725841637</v>
      </c>
      <c r="F393" s="2">
        <v>0</v>
      </c>
      <c r="G393" s="5">
        <v>0</v>
      </c>
      <c r="H393" s="5">
        <v>1442.725841637</v>
      </c>
      <c r="I393" s="4">
        <v>33438</v>
      </c>
      <c r="J393" s="3">
        <v>1.008804423</v>
      </c>
    </row>
    <row r="394" spans="1:10" x14ac:dyDescent="0.25">
      <c r="A394" s="1" t="s">
        <v>1176</v>
      </c>
      <c r="B394" s="1" t="s">
        <v>1182</v>
      </c>
      <c r="C394" s="1">
        <v>0</v>
      </c>
      <c r="D394" s="2">
        <v>7.4682600000000002E-4</v>
      </c>
      <c r="E394" s="5">
        <v>0.93657487800000006</v>
      </c>
      <c r="F394" s="2">
        <v>0.99925317400000002</v>
      </c>
      <c r="G394" s="5">
        <v>1253.1371867299999</v>
      </c>
      <c r="H394" s="5">
        <v>1254.073761608</v>
      </c>
      <c r="I394" s="4">
        <v>149625</v>
      </c>
      <c r="J394" s="3">
        <v>0.741790057</v>
      </c>
    </row>
    <row r="395" spans="1:10" x14ac:dyDescent="0.25">
      <c r="A395" s="1" t="s">
        <v>844</v>
      </c>
      <c r="B395" s="1" t="s">
        <v>849</v>
      </c>
      <c r="C395" s="1">
        <v>7</v>
      </c>
      <c r="D395" s="2">
        <v>0</v>
      </c>
      <c r="E395" s="5">
        <v>0</v>
      </c>
      <c r="F395" s="2">
        <v>1</v>
      </c>
      <c r="G395" s="5">
        <v>4773.827365874</v>
      </c>
      <c r="H395" s="5">
        <v>4773.827365874</v>
      </c>
      <c r="I395" s="4">
        <v>54694</v>
      </c>
      <c r="J395" s="3">
        <v>3.1437176710000001</v>
      </c>
    </row>
    <row r="396" spans="1:10" x14ac:dyDescent="0.25">
      <c r="A396" s="1" t="s">
        <v>407</v>
      </c>
      <c r="B396" s="1" t="s">
        <v>509</v>
      </c>
      <c r="C396" s="1">
        <v>1</v>
      </c>
      <c r="D396" s="2">
        <v>9.4100075000000005E-2</v>
      </c>
      <c r="E396" s="5">
        <v>247.72150740000001</v>
      </c>
      <c r="F396" s="2">
        <v>0.90589992500000005</v>
      </c>
      <c r="G396" s="5">
        <v>2384.8110191229998</v>
      </c>
      <c r="H396" s="5">
        <v>2632.5325265229999</v>
      </c>
      <c r="I396" s="4">
        <v>75017</v>
      </c>
      <c r="J396" s="3">
        <v>0.79374815899999995</v>
      </c>
    </row>
    <row r="397" spans="1:10" x14ac:dyDescent="0.25">
      <c r="A397" s="1" t="s">
        <v>407</v>
      </c>
      <c r="B397" s="1" t="s">
        <v>491</v>
      </c>
      <c r="C397" s="1">
        <v>38</v>
      </c>
      <c r="D397" s="2">
        <v>3.9541200000000002E-3</v>
      </c>
      <c r="E397" s="5">
        <v>112.097264827</v>
      </c>
      <c r="F397" s="2">
        <v>0.99604588000000005</v>
      </c>
      <c r="G397" s="5">
        <v>28237.385786126</v>
      </c>
      <c r="H397" s="5">
        <v>28349.483050953</v>
      </c>
      <c r="I397" s="4">
        <v>45682</v>
      </c>
      <c r="J397" s="3">
        <v>6.7250396710000002</v>
      </c>
    </row>
    <row r="398" spans="1:10" x14ac:dyDescent="0.25">
      <c r="A398" s="1" t="s">
        <v>1361</v>
      </c>
      <c r="B398" s="1" t="s">
        <v>1364</v>
      </c>
      <c r="C398" s="1">
        <v>0</v>
      </c>
      <c r="D398" s="2">
        <v>1</v>
      </c>
      <c r="E398" s="5">
        <v>25.542096826000002</v>
      </c>
      <c r="F398" s="2">
        <v>0</v>
      </c>
      <c r="G398" s="5">
        <v>0</v>
      </c>
      <c r="H398" s="5">
        <v>25.542096826000002</v>
      </c>
      <c r="I398" s="4">
        <v>70625</v>
      </c>
      <c r="J398" s="3">
        <v>0.52324537199999999</v>
      </c>
    </row>
    <row r="399" spans="1:10" x14ac:dyDescent="0.25">
      <c r="A399" s="1" t="s">
        <v>1330</v>
      </c>
      <c r="B399" s="1" t="s">
        <v>1355</v>
      </c>
      <c r="C399" s="1">
        <v>0</v>
      </c>
      <c r="D399" s="2">
        <v>0.18860510799999999</v>
      </c>
      <c r="E399" s="5">
        <v>95.777020386000004</v>
      </c>
      <c r="F399" s="2">
        <v>0.81139489200000003</v>
      </c>
      <c r="G399" s="5">
        <v>412.04072312099998</v>
      </c>
      <c r="H399" s="5">
        <v>507.81774350699999</v>
      </c>
      <c r="I399" s="4">
        <v>125958</v>
      </c>
      <c r="J399" s="3">
        <v>2.1414409760000002</v>
      </c>
    </row>
    <row r="400" spans="1:10" x14ac:dyDescent="0.25">
      <c r="A400" s="1" t="s">
        <v>1398</v>
      </c>
      <c r="B400" s="1" t="s">
        <v>1429</v>
      </c>
      <c r="C400" s="1">
        <v>0</v>
      </c>
      <c r="D400" s="2">
        <v>0.5</v>
      </c>
      <c r="E400" s="5">
        <v>41.077610767000003</v>
      </c>
      <c r="F400" s="2">
        <v>0.5</v>
      </c>
      <c r="G400" s="5">
        <v>41.077610771000003</v>
      </c>
      <c r="H400" s="5">
        <v>82.155221538000006</v>
      </c>
      <c r="I400" s="4">
        <v>35577</v>
      </c>
      <c r="J400" s="3">
        <v>4.7979727E-2</v>
      </c>
    </row>
    <row r="401" spans="1:10" x14ac:dyDescent="0.25">
      <c r="A401" s="1" t="s">
        <v>1118</v>
      </c>
      <c r="B401" s="1" t="s">
        <v>1133</v>
      </c>
      <c r="C401" s="1">
        <v>6</v>
      </c>
      <c r="D401" s="2">
        <v>5.2844800000000005E-4</v>
      </c>
      <c r="E401" s="5">
        <v>3.144378246</v>
      </c>
      <c r="F401" s="2">
        <v>0.99947155200000004</v>
      </c>
      <c r="G401" s="5">
        <v>5947.0673887769999</v>
      </c>
      <c r="H401" s="5">
        <v>5950.211767023</v>
      </c>
      <c r="I401" s="4">
        <v>75417</v>
      </c>
      <c r="J401" s="3">
        <v>1.674978606</v>
      </c>
    </row>
    <row r="402" spans="1:10" x14ac:dyDescent="0.25">
      <c r="A402" s="1" t="s">
        <v>407</v>
      </c>
      <c r="B402" s="1" t="s">
        <v>434</v>
      </c>
      <c r="C402" s="1">
        <v>0</v>
      </c>
      <c r="D402" s="2">
        <v>3.0888030000000002E-3</v>
      </c>
      <c r="E402" s="5">
        <v>3.9320874180000001</v>
      </c>
      <c r="F402" s="2">
        <v>0.99691119699999997</v>
      </c>
      <c r="G402" s="5">
        <v>1269.081214302</v>
      </c>
      <c r="H402" s="5">
        <v>1273.0133017200001</v>
      </c>
      <c r="I402" s="4">
        <v>83233</v>
      </c>
      <c r="J402" s="3">
        <v>0.827242068</v>
      </c>
    </row>
    <row r="403" spans="1:10" x14ac:dyDescent="0.25">
      <c r="A403" s="1" t="s">
        <v>1398</v>
      </c>
      <c r="B403" s="1" t="s">
        <v>1419</v>
      </c>
      <c r="C403" s="1">
        <v>3</v>
      </c>
      <c r="D403" s="2">
        <v>1.5463918E-2</v>
      </c>
      <c r="E403" s="5">
        <v>15.028394184</v>
      </c>
      <c r="F403" s="2">
        <v>0.98453608199999998</v>
      </c>
      <c r="G403" s="5">
        <v>956.80776301000003</v>
      </c>
      <c r="H403" s="5">
        <v>971.83615719399995</v>
      </c>
      <c r="I403" s="4">
        <v>27159</v>
      </c>
      <c r="J403" s="3">
        <v>1.2446344519999999</v>
      </c>
    </row>
    <row r="404" spans="1:10" x14ac:dyDescent="0.25">
      <c r="A404" s="1" t="s">
        <v>796</v>
      </c>
      <c r="B404" s="1" t="s">
        <v>840</v>
      </c>
      <c r="C404" s="1">
        <v>2</v>
      </c>
      <c r="D404" s="2">
        <v>0.58795562599999995</v>
      </c>
      <c r="E404" s="5">
        <v>349.07933491</v>
      </c>
      <c r="F404" s="2">
        <v>0.41204437399999999</v>
      </c>
      <c r="G404" s="5">
        <v>244.637808818</v>
      </c>
      <c r="H404" s="5">
        <v>593.717143728</v>
      </c>
      <c r="I404" s="4">
        <v>57250</v>
      </c>
      <c r="J404" s="3">
        <v>0.77997925899999998</v>
      </c>
    </row>
    <row r="405" spans="1:10" ht="30" x14ac:dyDescent="0.25">
      <c r="A405" s="1" t="s">
        <v>407</v>
      </c>
      <c r="B405" s="1" t="s">
        <v>449</v>
      </c>
      <c r="C405" s="1">
        <v>0</v>
      </c>
      <c r="D405" s="2">
        <v>6.6481989999999996E-3</v>
      </c>
      <c r="E405" s="5">
        <v>11.796262258000001</v>
      </c>
      <c r="F405" s="2">
        <v>0.99335180099999998</v>
      </c>
      <c r="G405" s="5">
        <v>1762.558185292</v>
      </c>
      <c r="H405" s="5">
        <v>1774.35444755</v>
      </c>
      <c r="I405" s="4">
        <v>53077</v>
      </c>
      <c r="J405" s="3">
        <v>0.49959792400000003</v>
      </c>
    </row>
    <row r="406" spans="1:10" ht="30" x14ac:dyDescent="0.25">
      <c r="A406" s="1" t="s">
        <v>111</v>
      </c>
      <c r="B406" s="1" t="s">
        <v>119</v>
      </c>
      <c r="C406" s="1">
        <v>1</v>
      </c>
      <c r="D406" s="2">
        <v>0</v>
      </c>
      <c r="E406" s="5">
        <v>0</v>
      </c>
      <c r="F406" s="2">
        <v>1</v>
      </c>
      <c r="G406" s="5">
        <v>955.53518411899995</v>
      </c>
      <c r="H406" s="5">
        <v>955.53518411899995</v>
      </c>
      <c r="I406" s="4">
        <v>103500</v>
      </c>
      <c r="J406" s="3">
        <v>0.30556611500000003</v>
      </c>
    </row>
    <row r="407" spans="1:10" x14ac:dyDescent="0.25">
      <c r="A407" s="1" t="s">
        <v>407</v>
      </c>
      <c r="B407" s="1" t="s">
        <v>410</v>
      </c>
      <c r="C407" s="1">
        <v>1</v>
      </c>
      <c r="D407" s="2">
        <v>0</v>
      </c>
      <c r="E407" s="5">
        <v>0</v>
      </c>
      <c r="F407" s="2">
        <v>1</v>
      </c>
      <c r="G407" s="5">
        <v>2748.5291053139999</v>
      </c>
      <c r="H407" s="5">
        <v>2748.5291053139999</v>
      </c>
      <c r="I407" s="4">
        <v>99663</v>
      </c>
      <c r="J407" s="3">
        <v>0.99002767899999999</v>
      </c>
    </row>
    <row r="408" spans="1:10" x14ac:dyDescent="0.25">
      <c r="A408" s="1" t="s">
        <v>796</v>
      </c>
      <c r="B408" s="1" t="s">
        <v>802</v>
      </c>
      <c r="C408" s="1">
        <v>0</v>
      </c>
      <c r="D408" s="2">
        <v>1</v>
      </c>
      <c r="E408" s="5">
        <v>0.94091464899999999</v>
      </c>
      <c r="F408" s="2">
        <v>0</v>
      </c>
      <c r="G408" s="5">
        <v>0</v>
      </c>
      <c r="H408" s="5">
        <v>0.94091464899999999</v>
      </c>
      <c r="I408" s="4">
        <v>74375</v>
      </c>
      <c r="J408" s="3">
        <v>3.7590969000000002E-2</v>
      </c>
    </row>
    <row r="409" spans="1:10" x14ac:dyDescent="0.25">
      <c r="A409" s="1" t="s">
        <v>1456</v>
      </c>
      <c r="B409" s="1" t="s">
        <v>1464</v>
      </c>
      <c r="C409" s="1">
        <v>0</v>
      </c>
      <c r="D409" s="2">
        <v>2.3985240000000001E-2</v>
      </c>
      <c r="E409" s="5">
        <v>13.433186028</v>
      </c>
      <c r="F409" s="2">
        <v>0.97601475999999998</v>
      </c>
      <c r="G409" s="5">
        <v>546.62733923500002</v>
      </c>
      <c r="H409" s="5">
        <v>560.06052526300005</v>
      </c>
      <c r="I409" s="4">
        <v>39727</v>
      </c>
      <c r="J409" s="3">
        <v>0.770193656</v>
      </c>
    </row>
    <row r="410" spans="1:10" x14ac:dyDescent="0.25">
      <c r="A410" s="1" t="s">
        <v>1398</v>
      </c>
      <c r="B410" s="1" t="s">
        <v>1400</v>
      </c>
      <c r="C410" s="1">
        <v>0</v>
      </c>
      <c r="D410" s="2">
        <v>0</v>
      </c>
      <c r="E410" s="5">
        <v>0</v>
      </c>
      <c r="F410" s="2">
        <v>1</v>
      </c>
      <c r="G410" s="5">
        <v>45.085182549999999</v>
      </c>
      <c r="H410" s="5">
        <v>45.085182549999999</v>
      </c>
      <c r="I410" s="4">
        <v>88470</v>
      </c>
      <c r="J410" s="3">
        <v>8.0539980999999997E-2</v>
      </c>
    </row>
    <row r="411" spans="1:10" x14ac:dyDescent="0.25">
      <c r="A411" s="1" t="s">
        <v>187</v>
      </c>
      <c r="B411" s="1" t="s">
        <v>225</v>
      </c>
      <c r="C411" s="1">
        <v>6</v>
      </c>
      <c r="D411" s="2">
        <v>0.825221239</v>
      </c>
      <c r="E411" s="5">
        <v>374.81794683099997</v>
      </c>
      <c r="F411" s="2">
        <v>0.174778761</v>
      </c>
      <c r="G411" s="5">
        <v>79.385034305000005</v>
      </c>
      <c r="H411" s="5">
        <v>454.20298113600001</v>
      </c>
      <c r="I411" s="4">
        <v>59688</v>
      </c>
      <c r="J411" s="3">
        <v>1.704684935</v>
      </c>
    </row>
    <row r="412" spans="1:10" x14ac:dyDescent="0.25">
      <c r="A412" s="1" t="s">
        <v>844</v>
      </c>
      <c r="B412" s="1" t="s">
        <v>912</v>
      </c>
      <c r="C412" s="1">
        <v>8</v>
      </c>
      <c r="D412" s="2">
        <v>4.0164608999999997E-2</v>
      </c>
      <c r="E412" s="5">
        <v>586.49445746799995</v>
      </c>
      <c r="F412" s="2">
        <v>0.95983539100000004</v>
      </c>
      <c r="G412" s="5">
        <v>14015.775333198</v>
      </c>
      <c r="H412" s="5">
        <v>14602.269790666</v>
      </c>
      <c r="I412" s="4">
        <v>123438</v>
      </c>
      <c r="J412" s="3">
        <v>7.8346877270000004</v>
      </c>
    </row>
    <row r="413" spans="1:10" x14ac:dyDescent="0.25">
      <c r="A413" s="1" t="s">
        <v>1262</v>
      </c>
      <c r="B413" s="1" t="s">
        <v>1266</v>
      </c>
      <c r="C413" s="1">
        <v>0</v>
      </c>
      <c r="D413" s="2">
        <v>1</v>
      </c>
      <c r="E413" s="5">
        <v>5.0822460999999999</v>
      </c>
      <c r="F413" s="2">
        <v>0</v>
      </c>
      <c r="G413" s="5">
        <v>0</v>
      </c>
      <c r="H413" s="5">
        <v>5.0822460999999999</v>
      </c>
      <c r="I413" s="4">
        <v>81204</v>
      </c>
      <c r="J413" s="3">
        <v>5.2801089999999998E-3</v>
      </c>
    </row>
    <row r="414" spans="1:10" x14ac:dyDescent="0.25">
      <c r="A414" s="1" t="s">
        <v>1090</v>
      </c>
      <c r="B414" s="1" t="s">
        <v>1099</v>
      </c>
      <c r="C414" s="1">
        <v>0</v>
      </c>
      <c r="D414" s="2">
        <v>1</v>
      </c>
      <c r="E414" s="5">
        <v>14.98472402</v>
      </c>
      <c r="F414" s="2">
        <v>0</v>
      </c>
      <c r="G414" s="5">
        <v>0</v>
      </c>
      <c r="H414" s="5">
        <v>14.98472402</v>
      </c>
      <c r="I414" s="4">
        <v>134205</v>
      </c>
      <c r="J414" s="3">
        <v>8.3876962999999999E-2</v>
      </c>
    </row>
    <row r="415" spans="1:10" x14ac:dyDescent="0.25">
      <c r="A415" s="1" t="s">
        <v>309</v>
      </c>
      <c r="B415" s="1" t="s">
        <v>351</v>
      </c>
      <c r="C415" s="1">
        <v>2</v>
      </c>
      <c r="D415" s="2">
        <v>0.21602787500000001</v>
      </c>
      <c r="E415" s="5">
        <v>130.52574066299999</v>
      </c>
      <c r="F415" s="2">
        <v>0.78397212500000002</v>
      </c>
      <c r="G415" s="5">
        <v>473.68212335200002</v>
      </c>
      <c r="H415" s="5">
        <v>604.20786401500004</v>
      </c>
      <c r="I415" s="4">
        <v>77244</v>
      </c>
      <c r="J415" s="3">
        <v>9.1048415459999994</v>
      </c>
    </row>
    <row r="416" spans="1:10" x14ac:dyDescent="0.25">
      <c r="A416" s="1" t="s">
        <v>1010</v>
      </c>
      <c r="B416" s="1" t="s">
        <v>1052</v>
      </c>
      <c r="C416" s="1">
        <v>25</v>
      </c>
      <c r="D416" s="2">
        <v>3.0917437999999998E-2</v>
      </c>
      <c r="E416" s="5">
        <v>914.75782155599995</v>
      </c>
      <c r="F416" s="2">
        <v>0.96908256199999998</v>
      </c>
      <c r="G416" s="5">
        <v>28672.358489353999</v>
      </c>
      <c r="H416" s="5">
        <v>29587.116310910002</v>
      </c>
      <c r="I416" s="4">
        <v>61875</v>
      </c>
      <c r="J416" s="3">
        <v>10.608755689000001</v>
      </c>
    </row>
    <row r="417" spans="1:10" x14ac:dyDescent="0.25">
      <c r="A417" s="1" t="s">
        <v>271</v>
      </c>
      <c r="B417" s="1" t="s">
        <v>281</v>
      </c>
      <c r="C417" s="1">
        <v>19</v>
      </c>
      <c r="D417" s="2">
        <v>7.0963930000000003E-3</v>
      </c>
      <c r="E417" s="5">
        <v>84.249871802000001</v>
      </c>
      <c r="F417" s="2">
        <v>0.99290360700000002</v>
      </c>
      <c r="G417" s="5">
        <v>11787.961230274001</v>
      </c>
      <c r="H417" s="5">
        <v>11872.211102076</v>
      </c>
      <c r="I417" s="4">
        <v>51908</v>
      </c>
      <c r="J417" s="3">
        <v>7.8020864019999996</v>
      </c>
    </row>
    <row r="418" spans="1:10" x14ac:dyDescent="0.25">
      <c r="A418" s="1" t="s">
        <v>111</v>
      </c>
      <c r="B418" s="1" t="s">
        <v>136</v>
      </c>
      <c r="C418" s="1">
        <v>8</v>
      </c>
      <c r="D418" s="2">
        <v>2.2062899999999999E-4</v>
      </c>
      <c r="E418" s="5">
        <v>2.0374679659999999</v>
      </c>
      <c r="F418" s="2">
        <v>0.99977937100000003</v>
      </c>
      <c r="G418" s="5">
        <v>9232.7860903429992</v>
      </c>
      <c r="H418" s="5">
        <v>9234.8235583090009</v>
      </c>
      <c r="I418" s="4">
        <v>113017</v>
      </c>
      <c r="J418" s="3">
        <v>2.9699836720000001</v>
      </c>
    </row>
    <row r="419" spans="1:10" x14ac:dyDescent="0.25">
      <c r="A419" s="1" t="s">
        <v>844</v>
      </c>
      <c r="B419" s="1" t="s">
        <v>136</v>
      </c>
      <c r="C419" s="1">
        <v>1</v>
      </c>
      <c r="D419" s="2">
        <v>0</v>
      </c>
      <c r="E419" s="5">
        <v>0</v>
      </c>
      <c r="F419" s="2">
        <v>1</v>
      </c>
      <c r="G419" s="5">
        <v>986.76278662000004</v>
      </c>
      <c r="H419" s="5">
        <v>986.76278662000004</v>
      </c>
      <c r="I419" s="4">
        <v>66106</v>
      </c>
      <c r="J419" s="3">
        <v>0.89473284900000005</v>
      </c>
    </row>
    <row r="420" spans="1:10" x14ac:dyDescent="0.25">
      <c r="A420" s="1" t="s">
        <v>172</v>
      </c>
      <c r="B420" s="1" t="s">
        <v>183</v>
      </c>
      <c r="C420" s="1">
        <v>15</v>
      </c>
      <c r="D420" s="2">
        <v>1.7607258000000001E-2</v>
      </c>
      <c r="E420" s="5">
        <v>246.54284184700001</v>
      </c>
      <c r="F420" s="2">
        <v>0.98239274200000004</v>
      </c>
      <c r="G420" s="5">
        <v>13755.798647131</v>
      </c>
      <c r="H420" s="5">
        <v>14002.341488978</v>
      </c>
      <c r="I420" s="4">
        <v>144500</v>
      </c>
      <c r="J420" s="3">
        <v>28.160090456999999</v>
      </c>
    </row>
    <row r="421" spans="1:10" x14ac:dyDescent="0.25">
      <c r="A421" s="1" t="s">
        <v>921</v>
      </c>
      <c r="B421" s="1" t="s">
        <v>183</v>
      </c>
      <c r="C421" s="1">
        <v>0</v>
      </c>
      <c r="D421" s="2">
        <v>0.61290322600000002</v>
      </c>
      <c r="E421" s="5">
        <v>21.41241299</v>
      </c>
      <c r="F421" s="2">
        <v>0.38709677399999998</v>
      </c>
      <c r="G421" s="5">
        <v>13.523629258</v>
      </c>
      <c r="H421" s="5">
        <v>34.936042248</v>
      </c>
      <c r="I421" s="4">
        <v>168224</v>
      </c>
      <c r="J421" s="3">
        <v>0.13788550299999999</v>
      </c>
    </row>
    <row r="422" spans="1:10" x14ac:dyDescent="0.25">
      <c r="A422" s="1" t="s">
        <v>1118</v>
      </c>
      <c r="B422" s="1" t="s">
        <v>1120</v>
      </c>
      <c r="C422" s="1">
        <v>1</v>
      </c>
      <c r="D422" s="2">
        <v>0</v>
      </c>
      <c r="E422" s="5">
        <v>0</v>
      </c>
      <c r="F422" s="2">
        <v>1</v>
      </c>
      <c r="G422" s="5">
        <v>1769.09065577</v>
      </c>
      <c r="H422" s="5">
        <v>1769.09065577</v>
      </c>
      <c r="I422" s="4">
        <v>160536</v>
      </c>
      <c r="J422" s="3">
        <v>1.8351995400000001</v>
      </c>
    </row>
    <row r="423" spans="1:10" x14ac:dyDescent="0.25">
      <c r="A423" s="1" t="s">
        <v>407</v>
      </c>
      <c r="B423" s="1" t="s">
        <v>521</v>
      </c>
      <c r="C423" s="1">
        <v>17</v>
      </c>
      <c r="D423" s="2">
        <v>1.3806928E-2</v>
      </c>
      <c r="E423" s="5">
        <v>351.362614549</v>
      </c>
      <c r="F423" s="2">
        <v>0.98619307199999995</v>
      </c>
      <c r="G423" s="5">
        <v>25096.920633774</v>
      </c>
      <c r="H423" s="5">
        <v>25448.283248323001</v>
      </c>
      <c r="I423" s="4">
        <v>48964</v>
      </c>
      <c r="J423" s="3">
        <v>9.1482458449999999</v>
      </c>
    </row>
    <row r="424" spans="1:10" x14ac:dyDescent="0.25">
      <c r="A424" s="1" t="s">
        <v>628</v>
      </c>
      <c r="B424" s="1" t="s">
        <v>636</v>
      </c>
      <c r="C424" s="1">
        <v>0</v>
      </c>
      <c r="D424" s="2">
        <v>1</v>
      </c>
      <c r="E424" s="5">
        <v>16.544164674000001</v>
      </c>
      <c r="F424" s="2">
        <v>0</v>
      </c>
      <c r="G424" s="5">
        <v>0</v>
      </c>
      <c r="H424" s="5">
        <v>16.544164674000001</v>
      </c>
      <c r="I424" s="4">
        <v>85568</v>
      </c>
      <c r="J424" s="3">
        <v>0.83359683600000001</v>
      </c>
    </row>
    <row r="425" spans="1:10" ht="30" x14ac:dyDescent="0.25">
      <c r="A425" s="1" t="s">
        <v>1090</v>
      </c>
      <c r="B425" s="1" t="s">
        <v>1110</v>
      </c>
      <c r="C425" s="1">
        <v>13</v>
      </c>
      <c r="D425" s="2">
        <v>9.7835140000000001E-3</v>
      </c>
      <c r="E425" s="5">
        <v>101.34091191500001</v>
      </c>
      <c r="F425" s="2">
        <v>0.99021648600000001</v>
      </c>
      <c r="G425" s="5">
        <v>10256.993999943001</v>
      </c>
      <c r="H425" s="5">
        <v>10358.334911858001</v>
      </c>
      <c r="I425" s="4">
        <v>58071</v>
      </c>
      <c r="J425" s="3">
        <v>9.9533772920000008</v>
      </c>
    </row>
    <row r="426" spans="1:10" x14ac:dyDescent="0.25">
      <c r="A426" s="1" t="s">
        <v>592</v>
      </c>
      <c r="B426" s="1" t="s">
        <v>602</v>
      </c>
      <c r="C426" s="1">
        <v>0</v>
      </c>
      <c r="D426" s="2">
        <v>0.75657894699999995</v>
      </c>
      <c r="E426" s="5">
        <v>121.921234344</v>
      </c>
      <c r="F426" s="2">
        <v>0.243421053</v>
      </c>
      <c r="G426" s="5">
        <v>39.226831920000002</v>
      </c>
      <c r="H426" s="5">
        <v>161.14806626399999</v>
      </c>
      <c r="I426" s="4">
        <v>45547</v>
      </c>
      <c r="J426" s="3">
        <v>0.45466567499999999</v>
      </c>
    </row>
    <row r="427" spans="1:10" x14ac:dyDescent="0.25">
      <c r="A427" s="1" t="s">
        <v>1474</v>
      </c>
      <c r="B427" s="1" t="s">
        <v>1477</v>
      </c>
      <c r="C427" s="1">
        <v>1</v>
      </c>
      <c r="D427" s="2">
        <v>0</v>
      </c>
      <c r="E427" s="5">
        <v>0</v>
      </c>
      <c r="F427" s="2">
        <v>1</v>
      </c>
      <c r="G427" s="5">
        <v>1030.741743113</v>
      </c>
      <c r="H427" s="5">
        <v>1030.741743113</v>
      </c>
      <c r="I427" s="4">
        <v>62465</v>
      </c>
      <c r="J427" s="3">
        <v>0.64004808300000005</v>
      </c>
    </row>
    <row r="428" spans="1:10" x14ac:dyDescent="0.25">
      <c r="A428" s="1" t="s">
        <v>407</v>
      </c>
      <c r="B428" s="1" t="s">
        <v>426</v>
      </c>
      <c r="C428" s="1">
        <v>8</v>
      </c>
      <c r="D428" s="2">
        <v>1.4943199999999999E-4</v>
      </c>
      <c r="E428" s="5">
        <v>1.003669189</v>
      </c>
      <c r="F428" s="2">
        <v>0.99985056800000005</v>
      </c>
      <c r="G428" s="5">
        <v>6715.5505455809998</v>
      </c>
      <c r="H428" s="5">
        <v>6716.5542147699998</v>
      </c>
      <c r="I428" s="4">
        <v>100000</v>
      </c>
      <c r="J428" s="3">
        <v>3.303718913</v>
      </c>
    </row>
    <row r="429" spans="1:10" x14ac:dyDescent="0.25">
      <c r="A429" s="1" t="s">
        <v>111</v>
      </c>
      <c r="B429" s="1" t="s">
        <v>134</v>
      </c>
      <c r="C429" s="1">
        <v>1</v>
      </c>
      <c r="D429" s="2">
        <v>4.3687199999999999E-4</v>
      </c>
      <c r="E429" s="5">
        <v>1.0488860419999999</v>
      </c>
      <c r="F429" s="2">
        <v>0.99956312800000002</v>
      </c>
      <c r="G429" s="5">
        <v>2399.8512637509998</v>
      </c>
      <c r="H429" s="5">
        <v>2400.9001497929999</v>
      </c>
      <c r="I429" s="4">
        <v>86691</v>
      </c>
      <c r="J429" s="3">
        <v>1.0662170449999999</v>
      </c>
    </row>
    <row r="430" spans="1:10" x14ac:dyDescent="0.25">
      <c r="A430" s="1" t="s">
        <v>844</v>
      </c>
      <c r="B430" s="1" t="s">
        <v>134</v>
      </c>
      <c r="C430" s="1">
        <v>1</v>
      </c>
      <c r="D430" s="2">
        <v>1.504514E-3</v>
      </c>
      <c r="E430" s="5">
        <v>3.2212060500000002</v>
      </c>
      <c r="F430" s="2">
        <v>0.99849548600000004</v>
      </c>
      <c r="G430" s="5">
        <v>2137.8070817429998</v>
      </c>
      <c r="H430" s="5">
        <v>2141.0282877929999</v>
      </c>
      <c r="I430" s="4">
        <v>122548</v>
      </c>
      <c r="J430" s="3">
        <v>2.3022303869999998</v>
      </c>
    </row>
    <row r="431" spans="1:10" x14ac:dyDescent="0.25">
      <c r="A431" s="1" t="s">
        <v>1294</v>
      </c>
      <c r="B431" s="1" t="s">
        <v>1303</v>
      </c>
      <c r="C431" s="1">
        <v>0</v>
      </c>
      <c r="D431" s="2">
        <v>1.049318E-3</v>
      </c>
      <c r="E431" s="5">
        <v>0.95497853399999999</v>
      </c>
      <c r="F431" s="2">
        <v>0.99895068200000003</v>
      </c>
      <c r="G431" s="5">
        <v>909.13956447199996</v>
      </c>
      <c r="H431" s="5">
        <v>910.09454300599998</v>
      </c>
      <c r="I431" s="4">
        <v>108750</v>
      </c>
      <c r="J431" s="3">
        <v>0.71126730100000002</v>
      </c>
    </row>
    <row r="432" spans="1:10" x14ac:dyDescent="0.25">
      <c r="A432" s="1" t="s">
        <v>1294</v>
      </c>
      <c r="B432" s="1" t="s">
        <v>1297</v>
      </c>
      <c r="C432" s="1">
        <v>0</v>
      </c>
      <c r="D432" s="2">
        <v>0</v>
      </c>
      <c r="E432" s="5">
        <v>0</v>
      </c>
      <c r="F432" s="2">
        <v>1</v>
      </c>
      <c r="G432" s="5">
        <v>289.35849582999998</v>
      </c>
      <c r="H432" s="5">
        <v>289.35849582999998</v>
      </c>
      <c r="I432" s="4">
        <v>142089</v>
      </c>
      <c r="J432" s="3">
        <v>8.6874369000000007E-2</v>
      </c>
    </row>
    <row r="433" spans="1:10" x14ac:dyDescent="0.25">
      <c r="A433" s="1" t="s">
        <v>407</v>
      </c>
      <c r="B433" s="1" t="s">
        <v>430</v>
      </c>
      <c r="C433" s="1">
        <v>0</v>
      </c>
      <c r="D433" s="2">
        <v>5.8252429999999999E-3</v>
      </c>
      <c r="E433" s="5">
        <v>2.9490655650000002</v>
      </c>
      <c r="F433" s="2">
        <v>0.99417475700000002</v>
      </c>
      <c r="G433" s="5">
        <v>503.30718954500003</v>
      </c>
      <c r="H433" s="5">
        <v>506.25625510999998</v>
      </c>
      <c r="I433" s="4">
        <v>63211</v>
      </c>
      <c r="J433" s="3">
        <v>1.3742426350000001</v>
      </c>
    </row>
    <row r="434" spans="1:10" x14ac:dyDescent="0.25">
      <c r="A434" s="1" t="s">
        <v>230</v>
      </c>
      <c r="B434" s="1" t="s">
        <v>232</v>
      </c>
      <c r="C434" s="1">
        <v>0</v>
      </c>
      <c r="D434" s="2">
        <v>1</v>
      </c>
      <c r="E434" s="5">
        <v>37.260561482999996</v>
      </c>
      <c r="F434" s="2">
        <v>0</v>
      </c>
      <c r="G434" s="5">
        <v>0</v>
      </c>
      <c r="H434" s="5">
        <v>37.260561482999996</v>
      </c>
      <c r="I434" s="4">
        <v>61563</v>
      </c>
      <c r="J434" s="3">
        <v>4.9619308000000001E-2</v>
      </c>
    </row>
    <row r="435" spans="1:10" x14ac:dyDescent="0.25">
      <c r="A435" s="1" t="s">
        <v>921</v>
      </c>
      <c r="B435" s="1" t="s">
        <v>952</v>
      </c>
      <c r="C435" s="1">
        <v>34</v>
      </c>
      <c r="D435" s="2">
        <v>2.5265329E-2</v>
      </c>
      <c r="E435" s="5">
        <v>1316.5745496960001</v>
      </c>
      <c r="F435" s="2">
        <v>0.974734671</v>
      </c>
      <c r="G435" s="5">
        <v>50793.356568925999</v>
      </c>
      <c r="H435" s="5">
        <v>52109.931118622</v>
      </c>
      <c r="I435" s="4">
        <v>98527</v>
      </c>
      <c r="J435" s="3">
        <v>36.465692705000002</v>
      </c>
    </row>
    <row r="436" spans="1:10" x14ac:dyDescent="0.25">
      <c r="A436" s="1" t="s">
        <v>682</v>
      </c>
      <c r="B436" s="1" t="s">
        <v>692</v>
      </c>
      <c r="C436" s="1">
        <v>0</v>
      </c>
      <c r="D436" s="2">
        <v>0.21428571399999999</v>
      </c>
      <c r="E436" s="5">
        <v>8.8607716560000007</v>
      </c>
      <c r="F436" s="2">
        <v>0.78571428600000004</v>
      </c>
      <c r="G436" s="5">
        <v>32.489496072000001</v>
      </c>
      <c r="H436" s="5">
        <v>41.350267727999999</v>
      </c>
      <c r="I436" s="4">
        <v>104099</v>
      </c>
      <c r="J436" s="3">
        <v>0.25620924</v>
      </c>
    </row>
    <row r="437" spans="1:10" x14ac:dyDescent="0.25">
      <c r="A437" s="1" t="s">
        <v>1283</v>
      </c>
      <c r="B437" s="1" t="s">
        <v>1285</v>
      </c>
      <c r="C437" s="1">
        <v>0</v>
      </c>
      <c r="D437" s="2">
        <v>1</v>
      </c>
      <c r="E437" s="5">
        <v>39.778957532</v>
      </c>
      <c r="F437" s="2">
        <v>0</v>
      </c>
      <c r="G437" s="5">
        <v>0</v>
      </c>
      <c r="H437" s="5">
        <v>39.778957532</v>
      </c>
      <c r="I437" s="4">
        <v>61750</v>
      </c>
      <c r="J437" s="3">
        <v>2.7206827999999999E-2</v>
      </c>
    </row>
    <row r="438" spans="1:10" x14ac:dyDescent="0.25">
      <c r="A438" s="1" t="s">
        <v>921</v>
      </c>
      <c r="B438" s="1" t="s">
        <v>930</v>
      </c>
      <c r="C438" s="1">
        <v>3</v>
      </c>
      <c r="D438" s="2">
        <v>2.4429970000000001E-3</v>
      </c>
      <c r="E438" s="5">
        <v>3.1245796430000001</v>
      </c>
      <c r="F438" s="2">
        <v>0.99755700300000005</v>
      </c>
      <c r="G438" s="5">
        <v>1275.8700207930001</v>
      </c>
      <c r="H438" s="5">
        <v>1278.9946004359999</v>
      </c>
      <c r="I438" s="4">
        <v>72500</v>
      </c>
      <c r="J438" s="3">
        <v>5.3915062130000004</v>
      </c>
    </row>
    <row r="439" spans="1:10" x14ac:dyDescent="0.25">
      <c r="A439" s="1" t="s">
        <v>1118</v>
      </c>
      <c r="B439" s="1" t="s">
        <v>1139</v>
      </c>
      <c r="C439" s="1">
        <v>0</v>
      </c>
      <c r="D439" s="2">
        <v>9.2915210000000005E-3</v>
      </c>
      <c r="E439" s="5">
        <v>8.2092373819999995</v>
      </c>
      <c r="F439" s="2">
        <v>0.99070847900000003</v>
      </c>
      <c r="G439" s="5">
        <v>875.30993582999997</v>
      </c>
      <c r="H439" s="5">
        <v>883.51917321200006</v>
      </c>
      <c r="I439" s="4">
        <v>217375</v>
      </c>
      <c r="J439" s="3">
        <v>0.620780479</v>
      </c>
    </row>
    <row r="440" spans="1:10" x14ac:dyDescent="0.25">
      <c r="A440" s="1" t="s">
        <v>10</v>
      </c>
      <c r="B440" s="1" t="s">
        <v>16</v>
      </c>
      <c r="C440" s="1">
        <v>0</v>
      </c>
      <c r="D440" s="2">
        <v>1.2725780000000001E-2</v>
      </c>
      <c r="E440" s="5">
        <v>72.594634420000006</v>
      </c>
      <c r="F440" s="2">
        <v>0.98727421999999998</v>
      </c>
      <c r="G440" s="5">
        <v>5631.9385737330003</v>
      </c>
      <c r="H440" s="5">
        <v>5704.5332081529996</v>
      </c>
      <c r="I440" s="4">
        <v>77159</v>
      </c>
      <c r="J440" s="3">
        <v>1.0051730889999999</v>
      </c>
    </row>
    <row r="441" spans="1:10" x14ac:dyDescent="0.25">
      <c r="A441" s="1" t="s">
        <v>1330</v>
      </c>
      <c r="B441" s="1" t="s">
        <v>1357</v>
      </c>
      <c r="C441" s="1">
        <v>2</v>
      </c>
      <c r="D441" s="2">
        <v>0.17638036800000001</v>
      </c>
      <c r="E441" s="5">
        <v>114.732888992</v>
      </c>
      <c r="F441" s="2">
        <v>0.82361963199999999</v>
      </c>
      <c r="G441" s="5">
        <v>535.75270775299998</v>
      </c>
      <c r="H441" s="5">
        <v>650.48559674499995</v>
      </c>
      <c r="I441" s="4">
        <v>58796</v>
      </c>
      <c r="J441" s="3">
        <v>0.52978575299999997</v>
      </c>
    </row>
    <row r="442" spans="1:10" x14ac:dyDescent="0.25">
      <c r="A442" s="1" t="s">
        <v>1010</v>
      </c>
      <c r="B442" s="1" t="s">
        <v>1040</v>
      </c>
      <c r="C442" s="1">
        <v>13</v>
      </c>
      <c r="D442" s="2">
        <v>9.7911230000000005E-3</v>
      </c>
      <c r="E442" s="5">
        <v>231.72703281299999</v>
      </c>
      <c r="F442" s="2">
        <v>0.99020887700000004</v>
      </c>
      <c r="G442" s="5">
        <v>23435.327250761999</v>
      </c>
      <c r="H442" s="5">
        <v>23667.054283574998</v>
      </c>
      <c r="I442" s="4">
        <v>118801</v>
      </c>
      <c r="J442" s="3">
        <v>15.715126379000001</v>
      </c>
    </row>
    <row r="443" spans="1:10" x14ac:dyDescent="0.25">
      <c r="A443" s="1" t="s">
        <v>197</v>
      </c>
      <c r="B443" s="1" t="s">
        <v>1079</v>
      </c>
      <c r="C443" s="1">
        <v>4</v>
      </c>
      <c r="D443" s="2">
        <v>3.3076075000000003E-2</v>
      </c>
      <c r="E443" s="5">
        <v>60.945098379000001</v>
      </c>
      <c r="F443" s="2">
        <v>0.96692392500000002</v>
      </c>
      <c r="G443" s="5">
        <v>1781.628376229</v>
      </c>
      <c r="H443" s="5">
        <v>1842.573474608</v>
      </c>
      <c r="I443" s="4">
        <v>73934</v>
      </c>
      <c r="J443" s="3">
        <v>1.1624400100000001</v>
      </c>
    </row>
    <row r="444" spans="1:10" x14ac:dyDescent="0.25">
      <c r="A444" s="1" t="s">
        <v>1010</v>
      </c>
      <c r="B444" s="1" t="s">
        <v>1060</v>
      </c>
      <c r="C444" s="1">
        <v>26</v>
      </c>
      <c r="D444" s="2">
        <v>9.3455484000000005E-2</v>
      </c>
      <c r="E444" s="5">
        <v>3722.254547601</v>
      </c>
      <c r="F444" s="2">
        <v>0.90654451599999997</v>
      </c>
      <c r="G444" s="5">
        <v>36106.917633577003</v>
      </c>
      <c r="H444" s="5">
        <v>39829.172181178001</v>
      </c>
      <c r="I444" s="4">
        <v>63635.5</v>
      </c>
      <c r="J444" s="3">
        <v>20.58282999</v>
      </c>
    </row>
    <row r="445" spans="1:10" x14ac:dyDescent="0.25">
      <c r="A445" s="1" t="s">
        <v>1498</v>
      </c>
      <c r="B445" s="1" t="s">
        <v>1508</v>
      </c>
      <c r="C445" s="1">
        <v>3</v>
      </c>
      <c r="D445" s="2">
        <v>0.56392694099999996</v>
      </c>
      <c r="E445" s="5">
        <v>450.59546960300003</v>
      </c>
      <c r="F445" s="2">
        <v>0.43607305899999999</v>
      </c>
      <c r="G445" s="5">
        <v>348.43617284999999</v>
      </c>
      <c r="H445" s="5">
        <v>799.03164245300002</v>
      </c>
      <c r="I445" s="4">
        <v>84028</v>
      </c>
      <c r="J445" s="3">
        <v>1.555713133</v>
      </c>
    </row>
    <row r="446" spans="1:10" x14ac:dyDescent="0.25">
      <c r="A446" s="1" t="s">
        <v>1262</v>
      </c>
      <c r="B446" s="1" t="s">
        <v>1265</v>
      </c>
      <c r="C446" s="1">
        <v>3</v>
      </c>
      <c r="D446" s="2">
        <v>1.4705882E-2</v>
      </c>
      <c r="E446" s="5">
        <v>3.0835908540000001</v>
      </c>
      <c r="F446" s="2">
        <v>0.985294118</v>
      </c>
      <c r="G446" s="5">
        <v>206.60058723</v>
      </c>
      <c r="H446" s="5">
        <v>209.684178084</v>
      </c>
      <c r="I446" s="4">
        <v>55662</v>
      </c>
      <c r="J446" s="3">
        <v>0.357772125</v>
      </c>
    </row>
    <row r="447" spans="1:10" x14ac:dyDescent="0.25">
      <c r="A447" s="1" t="s">
        <v>1010</v>
      </c>
      <c r="B447" s="1" t="s">
        <v>1031</v>
      </c>
      <c r="C447" s="1">
        <v>1</v>
      </c>
      <c r="D447" s="2">
        <v>7.0362472999999995E-2</v>
      </c>
      <c r="E447" s="5">
        <v>68.368472014000005</v>
      </c>
      <c r="F447" s="2">
        <v>0.92963752700000002</v>
      </c>
      <c r="G447" s="5">
        <v>903.29253940299998</v>
      </c>
      <c r="H447" s="5">
        <v>971.66101141700005</v>
      </c>
      <c r="I447" s="4">
        <v>111481</v>
      </c>
      <c r="J447" s="3">
        <v>2.2261235519999998</v>
      </c>
    </row>
    <row r="448" spans="1:10" x14ac:dyDescent="0.25">
      <c r="A448" s="1" t="s">
        <v>236</v>
      </c>
      <c r="B448" s="1" t="s">
        <v>269</v>
      </c>
      <c r="C448" s="1">
        <v>10</v>
      </c>
      <c r="D448" s="2">
        <v>3.2890202E-2</v>
      </c>
      <c r="E448" s="5">
        <v>336.21675662000001</v>
      </c>
      <c r="F448" s="2">
        <v>0.96710979799999996</v>
      </c>
      <c r="G448" s="5">
        <v>9886.1819363209997</v>
      </c>
      <c r="H448" s="5">
        <v>10222.398692941</v>
      </c>
      <c r="I448" s="4">
        <v>40109</v>
      </c>
      <c r="J448" s="3">
        <v>6.4633471450000002</v>
      </c>
    </row>
    <row r="449" spans="1:10" x14ac:dyDescent="0.25">
      <c r="A449" s="1" t="s">
        <v>1398</v>
      </c>
      <c r="B449" s="1" t="s">
        <v>1439</v>
      </c>
      <c r="C449" s="1">
        <v>6</v>
      </c>
      <c r="D449" s="2">
        <v>3.8180611000000003E-2</v>
      </c>
      <c r="E449" s="5">
        <v>121.80872682099999</v>
      </c>
      <c r="F449" s="2">
        <v>0.96181938899999997</v>
      </c>
      <c r="G449" s="5">
        <v>3068.5207098659998</v>
      </c>
      <c r="H449" s="5">
        <v>3190.329436687</v>
      </c>
      <c r="I449" s="4">
        <v>44442</v>
      </c>
      <c r="J449" s="3">
        <v>1.707691616</v>
      </c>
    </row>
    <row r="450" spans="1:10" x14ac:dyDescent="0.25">
      <c r="A450" s="1" t="s">
        <v>921</v>
      </c>
      <c r="B450" s="1" t="s">
        <v>943</v>
      </c>
      <c r="C450" s="1">
        <v>6</v>
      </c>
      <c r="D450" s="2">
        <v>2.4734981999999999E-2</v>
      </c>
      <c r="E450" s="5">
        <v>320.79017665600003</v>
      </c>
      <c r="F450" s="2">
        <v>0.97526501799999998</v>
      </c>
      <c r="G450" s="5">
        <v>12648.298393536001</v>
      </c>
      <c r="H450" s="5">
        <v>12969.088570192</v>
      </c>
      <c r="I450" s="4">
        <v>86667</v>
      </c>
      <c r="J450" s="3">
        <v>9.4137427470000006</v>
      </c>
    </row>
    <row r="451" spans="1:10" x14ac:dyDescent="0.25">
      <c r="A451" s="1" t="s">
        <v>1010</v>
      </c>
      <c r="B451" s="1" t="s">
        <v>1027</v>
      </c>
      <c r="C451" s="1">
        <v>1</v>
      </c>
      <c r="D451" s="2">
        <v>8.1494057999999994E-2</v>
      </c>
      <c r="E451" s="5">
        <v>49.722525103999999</v>
      </c>
      <c r="F451" s="2">
        <v>0.91850594200000002</v>
      </c>
      <c r="G451" s="5">
        <v>560.41429333200006</v>
      </c>
      <c r="H451" s="5">
        <v>610.136818436</v>
      </c>
      <c r="I451" s="4">
        <v>191806</v>
      </c>
      <c r="J451" s="3">
        <v>2.3510514100000002</v>
      </c>
    </row>
    <row r="452" spans="1:10" x14ac:dyDescent="0.25">
      <c r="A452" s="1" t="s">
        <v>561</v>
      </c>
      <c r="B452" s="1" t="s">
        <v>579</v>
      </c>
      <c r="C452" s="1">
        <v>0</v>
      </c>
      <c r="D452" s="2">
        <v>6.0882799999999997E-3</v>
      </c>
      <c r="E452" s="5">
        <v>7.7987568569999999</v>
      </c>
      <c r="F452" s="2">
        <v>0.99391172000000005</v>
      </c>
      <c r="G452" s="5">
        <v>1273.1470568919999</v>
      </c>
      <c r="H452" s="5">
        <v>1280.9458137490001</v>
      </c>
      <c r="I452" s="4">
        <v>107500</v>
      </c>
      <c r="J452" s="3">
        <v>0.44793986400000002</v>
      </c>
    </row>
    <row r="453" spans="1:10" x14ac:dyDescent="0.25">
      <c r="A453" s="1" t="s">
        <v>1283</v>
      </c>
      <c r="B453" s="1" t="s">
        <v>1293</v>
      </c>
      <c r="C453" s="1">
        <v>26</v>
      </c>
      <c r="D453" s="2">
        <v>4.0374449E-2</v>
      </c>
      <c r="E453" s="5">
        <v>1331.2645252</v>
      </c>
      <c r="F453" s="2">
        <v>0.95962555100000002</v>
      </c>
      <c r="G453" s="5">
        <v>31641.681763975001</v>
      </c>
      <c r="H453" s="5">
        <v>32972.946289175001</v>
      </c>
      <c r="I453" s="4">
        <v>86696</v>
      </c>
      <c r="J453" s="3">
        <v>24.670406662000001</v>
      </c>
    </row>
    <row r="454" spans="1:10" x14ac:dyDescent="0.25">
      <c r="A454" s="1" t="s">
        <v>547</v>
      </c>
      <c r="B454" s="1" t="s">
        <v>560</v>
      </c>
      <c r="C454" s="1">
        <v>1</v>
      </c>
      <c r="D454" s="2">
        <v>0.76271186400000002</v>
      </c>
      <c r="E454" s="5">
        <v>237.76577917399999</v>
      </c>
      <c r="F454" s="2">
        <v>0.23728813600000001</v>
      </c>
      <c r="G454" s="5">
        <v>73.971575741999999</v>
      </c>
      <c r="H454" s="5">
        <v>311.73735491600002</v>
      </c>
      <c r="I454" s="4">
        <v>73378</v>
      </c>
      <c r="J454" s="3">
        <v>5.1555919489999997</v>
      </c>
    </row>
    <row r="455" spans="1:10" x14ac:dyDescent="0.25">
      <c r="A455" s="1" t="s">
        <v>10</v>
      </c>
      <c r="B455" s="1" t="s">
        <v>13</v>
      </c>
      <c r="C455" s="1">
        <v>4</v>
      </c>
      <c r="D455" s="2">
        <v>1.9834710000000001E-3</v>
      </c>
      <c r="E455" s="5">
        <v>6.0473697199999998</v>
      </c>
      <c r="F455" s="2">
        <v>0.99801652900000004</v>
      </c>
      <c r="G455" s="5">
        <v>3042.8348642440001</v>
      </c>
      <c r="H455" s="5">
        <v>3048.8822339640001</v>
      </c>
      <c r="I455" s="4">
        <v>127847</v>
      </c>
      <c r="J455" s="3">
        <v>1.4498247440000001</v>
      </c>
    </row>
    <row r="456" spans="1:10" x14ac:dyDescent="0.25">
      <c r="A456" s="1" t="s">
        <v>1228</v>
      </c>
      <c r="B456" s="1" t="s">
        <v>1241</v>
      </c>
      <c r="C456" s="1">
        <v>2</v>
      </c>
      <c r="D456" s="2">
        <v>1</v>
      </c>
      <c r="E456" s="5">
        <v>78.631156056999998</v>
      </c>
      <c r="F456" s="2">
        <v>0</v>
      </c>
      <c r="G456" s="5">
        <v>0</v>
      </c>
      <c r="H456" s="5">
        <v>78.631156056999998</v>
      </c>
      <c r="I456" s="4">
        <v>47448</v>
      </c>
      <c r="J456" s="3">
        <v>0.30208459500000001</v>
      </c>
    </row>
    <row r="457" spans="1:10" x14ac:dyDescent="0.25">
      <c r="A457" s="1" t="s">
        <v>1010</v>
      </c>
      <c r="B457" s="1" t="s">
        <v>1041</v>
      </c>
      <c r="C457" s="1">
        <v>12</v>
      </c>
      <c r="D457" s="2">
        <v>2.7809567E-2</v>
      </c>
      <c r="E457" s="5">
        <v>251.72028335600001</v>
      </c>
      <c r="F457" s="2">
        <v>0.97219043299999996</v>
      </c>
      <c r="G457" s="5">
        <v>8799.8510573500007</v>
      </c>
      <c r="H457" s="5">
        <v>9051.5713407059993</v>
      </c>
      <c r="I457" s="4">
        <v>67778</v>
      </c>
      <c r="J457" s="3">
        <v>11.992091537</v>
      </c>
    </row>
    <row r="458" spans="1:10" x14ac:dyDescent="0.25">
      <c r="A458" s="1" t="s">
        <v>1398</v>
      </c>
      <c r="B458" s="1" t="s">
        <v>1427</v>
      </c>
      <c r="C458" s="1">
        <v>4</v>
      </c>
      <c r="D458" s="2">
        <v>1.4174668E-2</v>
      </c>
      <c r="E458" s="5">
        <v>33.126399112999998</v>
      </c>
      <c r="F458" s="2">
        <v>0.985825332</v>
      </c>
      <c r="G458" s="5">
        <v>2303.8876285279998</v>
      </c>
      <c r="H458" s="5">
        <v>2337.0140276410002</v>
      </c>
      <c r="I458" s="4">
        <v>43906</v>
      </c>
      <c r="J458" s="3">
        <v>1.101256893</v>
      </c>
    </row>
    <row r="459" spans="1:10" x14ac:dyDescent="0.25">
      <c r="A459" s="1" t="s">
        <v>197</v>
      </c>
      <c r="B459" s="1" t="s">
        <v>1067</v>
      </c>
      <c r="C459" s="1">
        <v>0</v>
      </c>
      <c r="D459" s="2">
        <v>3.4482759000000002E-2</v>
      </c>
      <c r="E459" s="5">
        <v>1.082272575</v>
      </c>
      <c r="F459" s="2">
        <v>0.96551724100000003</v>
      </c>
      <c r="G459" s="5">
        <v>30.303632115999999</v>
      </c>
      <c r="H459" s="5">
        <v>31.385904691</v>
      </c>
      <c r="I459" s="4">
        <v>92014</v>
      </c>
      <c r="J459" s="3">
        <v>0.25716772199999999</v>
      </c>
    </row>
    <row r="460" spans="1:10" x14ac:dyDescent="0.25">
      <c r="A460" s="1" t="s">
        <v>309</v>
      </c>
      <c r="B460" s="1" t="s">
        <v>330</v>
      </c>
      <c r="C460" s="1">
        <v>0</v>
      </c>
      <c r="D460" s="2">
        <v>1</v>
      </c>
      <c r="E460" s="5">
        <v>22.105165757999998</v>
      </c>
      <c r="F460" s="2">
        <v>0</v>
      </c>
      <c r="G460" s="5">
        <v>0</v>
      </c>
      <c r="H460" s="5">
        <v>22.105165757999998</v>
      </c>
      <c r="I460" s="4">
        <v>39653</v>
      </c>
      <c r="J460" s="3">
        <v>0.157292403</v>
      </c>
    </row>
    <row r="461" spans="1:10" x14ac:dyDescent="0.25">
      <c r="A461" s="1" t="s">
        <v>1198</v>
      </c>
      <c r="B461" s="1" t="s">
        <v>1217</v>
      </c>
      <c r="C461" s="1">
        <v>0</v>
      </c>
      <c r="D461" s="2">
        <v>2.2980501E-2</v>
      </c>
      <c r="E461" s="5">
        <v>34.341894003999997</v>
      </c>
      <c r="F461" s="2">
        <v>0.97701949899999996</v>
      </c>
      <c r="G461" s="5">
        <v>1460.050826747</v>
      </c>
      <c r="H461" s="5">
        <v>1494.3927207510001</v>
      </c>
      <c r="I461" s="4">
        <v>106429</v>
      </c>
      <c r="J461" s="3">
        <v>2.4301464789999998</v>
      </c>
    </row>
    <row r="462" spans="1:10" x14ac:dyDescent="0.25">
      <c r="A462" s="1" t="s">
        <v>236</v>
      </c>
      <c r="B462" s="1" t="s">
        <v>243</v>
      </c>
      <c r="C462" s="1">
        <v>3</v>
      </c>
      <c r="D462" s="2">
        <v>3.1818182E-2</v>
      </c>
      <c r="E462" s="5">
        <v>14.504091775999999</v>
      </c>
      <c r="F462" s="2">
        <v>0.96818181800000003</v>
      </c>
      <c r="G462" s="5">
        <v>441.33879262699998</v>
      </c>
      <c r="H462" s="5">
        <v>455.84288440300003</v>
      </c>
      <c r="I462" s="4">
        <v>43824</v>
      </c>
      <c r="J462" s="3">
        <v>0.54912617699999999</v>
      </c>
    </row>
    <row r="463" spans="1:10" ht="45" x14ac:dyDescent="0.25">
      <c r="A463" s="1" t="s">
        <v>1294</v>
      </c>
      <c r="B463" s="1" t="s">
        <v>1316</v>
      </c>
      <c r="C463" s="1">
        <v>0</v>
      </c>
      <c r="D463" s="2">
        <v>1.0075567000000001E-2</v>
      </c>
      <c r="E463" s="5">
        <v>7.639828273</v>
      </c>
      <c r="F463" s="2">
        <v>0.98992443299999999</v>
      </c>
      <c r="G463" s="5">
        <v>750.61312779800005</v>
      </c>
      <c r="H463" s="5">
        <v>758.25295607099997</v>
      </c>
      <c r="I463" s="4">
        <v>69327</v>
      </c>
      <c r="J463" s="3">
        <v>0.39184002299999998</v>
      </c>
    </row>
    <row r="464" spans="1:10" x14ac:dyDescent="0.25">
      <c r="A464" s="1" t="s">
        <v>36</v>
      </c>
      <c r="B464" s="1" t="s">
        <v>39</v>
      </c>
      <c r="C464" s="1">
        <v>0</v>
      </c>
      <c r="D464" s="2">
        <v>1</v>
      </c>
      <c r="E464" s="5">
        <v>7.9283727329999998</v>
      </c>
      <c r="F464" s="2">
        <v>0</v>
      </c>
      <c r="G464" s="5">
        <v>0</v>
      </c>
      <c r="H464" s="5">
        <v>7.9283727329999998</v>
      </c>
      <c r="I464" s="4">
        <v>60532</v>
      </c>
      <c r="J464" s="3">
        <v>0.12042393899999999</v>
      </c>
    </row>
    <row r="465" spans="1:10" x14ac:dyDescent="0.25">
      <c r="A465" s="1" t="s">
        <v>236</v>
      </c>
      <c r="B465" s="1" t="s">
        <v>263</v>
      </c>
      <c r="C465" s="1">
        <v>0</v>
      </c>
      <c r="D465" s="2">
        <v>0.366101695</v>
      </c>
      <c r="E465" s="5">
        <v>108.373075512</v>
      </c>
      <c r="F465" s="2">
        <v>0.633898305</v>
      </c>
      <c r="G465" s="5">
        <v>187.64597332899999</v>
      </c>
      <c r="H465" s="5">
        <v>296.01904884099997</v>
      </c>
      <c r="I465" s="4">
        <v>72353</v>
      </c>
      <c r="J465" s="3">
        <v>4.7864963520000003</v>
      </c>
    </row>
    <row r="466" spans="1:10" x14ac:dyDescent="0.25">
      <c r="A466" s="1" t="s">
        <v>236</v>
      </c>
      <c r="B466" s="1" t="s">
        <v>244</v>
      </c>
      <c r="C466" s="1">
        <v>0</v>
      </c>
      <c r="D466" s="2">
        <v>0.12903225800000001</v>
      </c>
      <c r="E466" s="5">
        <v>16.055270449999998</v>
      </c>
      <c r="F466" s="2">
        <v>0.87096774200000004</v>
      </c>
      <c r="G466" s="5">
        <v>108.373075511</v>
      </c>
      <c r="H466" s="5">
        <v>124.42834596100001</v>
      </c>
      <c r="I466" s="4">
        <v>61294</v>
      </c>
      <c r="J466" s="3">
        <v>7.7976773999999999E-2</v>
      </c>
    </row>
    <row r="467" spans="1:10" x14ac:dyDescent="0.25">
      <c r="A467" s="1" t="s">
        <v>1474</v>
      </c>
      <c r="B467" s="1" t="s">
        <v>1488</v>
      </c>
      <c r="C467" s="1">
        <v>5</v>
      </c>
      <c r="D467" s="2">
        <v>4.2992741000000001E-2</v>
      </c>
      <c r="E467" s="5">
        <v>161.96689843999999</v>
      </c>
      <c r="F467" s="2">
        <v>0.95700725900000005</v>
      </c>
      <c r="G467" s="5">
        <v>3605.3410896260002</v>
      </c>
      <c r="H467" s="5">
        <v>3767.3079880659998</v>
      </c>
      <c r="I467" s="4">
        <v>77375</v>
      </c>
      <c r="J467" s="3">
        <v>1.578988163</v>
      </c>
    </row>
    <row r="468" spans="1:10" x14ac:dyDescent="0.25">
      <c r="A468" s="1" t="s">
        <v>187</v>
      </c>
      <c r="B468" s="1" t="s">
        <v>213</v>
      </c>
      <c r="C468" s="1">
        <v>5</v>
      </c>
      <c r="D468" s="2">
        <v>2.5906736E-2</v>
      </c>
      <c r="E468" s="5">
        <v>46.804685822000003</v>
      </c>
      <c r="F468" s="2">
        <v>0.97409326399999996</v>
      </c>
      <c r="G468" s="5">
        <v>1759.856186661</v>
      </c>
      <c r="H468" s="5">
        <v>1806.660872483</v>
      </c>
      <c r="I468" s="4">
        <v>37197</v>
      </c>
      <c r="J468" s="3">
        <v>1.36419606</v>
      </c>
    </row>
    <row r="469" spans="1:10" x14ac:dyDescent="0.25">
      <c r="A469" s="1" t="s">
        <v>592</v>
      </c>
      <c r="B469" s="1" t="s">
        <v>596</v>
      </c>
      <c r="C469" s="1">
        <v>0</v>
      </c>
      <c r="D469" s="2">
        <v>1</v>
      </c>
      <c r="E469" s="5">
        <v>8.4814771699999998</v>
      </c>
      <c r="F469" s="2">
        <v>0</v>
      </c>
      <c r="G469" s="5">
        <v>0</v>
      </c>
      <c r="H469" s="5">
        <v>8.4814771699999998</v>
      </c>
      <c r="I469" s="4">
        <v>77679</v>
      </c>
      <c r="J469" s="3">
        <v>5.8897101E-2</v>
      </c>
    </row>
    <row r="470" spans="1:10" x14ac:dyDescent="0.25">
      <c r="A470" s="1" t="s">
        <v>407</v>
      </c>
      <c r="B470" s="1" t="s">
        <v>447</v>
      </c>
      <c r="C470" s="1">
        <v>20</v>
      </c>
      <c r="D470" s="2">
        <v>8.7901600000000004E-4</v>
      </c>
      <c r="E470" s="5">
        <v>10.813240401</v>
      </c>
      <c r="F470" s="2">
        <v>0.99912098400000005</v>
      </c>
      <c r="G470" s="5">
        <v>12290.722247795</v>
      </c>
      <c r="H470" s="5">
        <v>12301.535488195999</v>
      </c>
      <c r="I470" s="4">
        <v>44398</v>
      </c>
      <c r="J470" s="3">
        <v>2.998724084</v>
      </c>
    </row>
    <row r="471" spans="1:10" x14ac:dyDescent="0.25">
      <c r="A471" s="1" t="s">
        <v>921</v>
      </c>
      <c r="B471" s="1" t="s">
        <v>936</v>
      </c>
      <c r="C471" s="1">
        <v>8</v>
      </c>
      <c r="D471" s="2">
        <v>1.0925356000000001E-2</v>
      </c>
      <c r="E471" s="5">
        <v>155.18745559000001</v>
      </c>
      <c r="F471" s="2">
        <v>0.989074644</v>
      </c>
      <c r="G471" s="5">
        <v>14049.151599819999</v>
      </c>
      <c r="H471" s="5">
        <v>14204.339055410001</v>
      </c>
      <c r="I471" s="4">
        <v>42820</v>
      </c>
      <c r="J471" s="3">
        <v>7.0700790859999998</v>
      </c>
    </row>
    <row r="472" spans="1:10" x14ac:dyDescent="0.25">
      <c r="A472" s="1" t="s">
        <v>721</v>
      </c>
      <c r="B472" s="1" t="s">
        <v>729</v>
      </c>
      <c r="C472" s="1">
        <v>0</v>
      </c>
      <c r="D472" s="2">
        <v>1</v>
      </c>
      <c r="E472" s="5">
        <v>20.483594910000001</v>
      </c>
      <c r="F472" s="2">
        <v>0</v>
      </c>
      <c r="G472" s="5">
        <v>0</v>
      </c>
      <c r="H472" s="5">
        <v>20.483594910000001</v>
      </c>
      <c r="I472" s="4">
        <v>95469</v>
      </c>
      <c r="J472" s="3">
        <v>9.4449740000000001E-3</v>
      </c>
    </row>
    <row r="473" spans="1:10" x14ac:dyDescent="0.25">
      <c r="A473" s="1" t="s">
        <v>1369</v>
      </c>
      <c r="B473" s="1" t="s">
        <v>1371</v>
      </c>
      <c r="C473" s="1">
        <v>0</v>
      </c>
      <c r="D473" s="2">
        <v>1</v>
      </c>
      <c r="E473" s="5">
        <v>4.2454434130000003</v>
      </c>
      <c r="F473" s="2">
        <v>0</v>
      </c>
      <c r="G473" s="5">
        <v>0</v>
      </c>
      <c r="H473" s="5">
        <v>4.2454434130000003</v>
      </c>
      <c r="I473" s="4">
        <v>33299</v>
      </c>
      <c r="J473" s="3">
        <v>0.16927477699999999</v>
      </c>
    </row>
    <row r="474" spans="1:10" x14ac:dyDescent="0.25">
      <c r="A474" s="1" t="s">
        <v>921</v>
      </c>
      <c r="B474" s="1" t="s">
        <v>942</v>
      </c>
      <c r="C474" s="1">
        <v>14</v>
      </c>
      <c r="D474" s="2">
        <v>1.1984476000000001E-2</v>
      </c>
      <c r="E474" s="5">
        <v>316.67831849499998</v>
      </c>
      <c r="F474" s="2">
        <v>0.98801552400000003</v>
      </c>
      <c r="G474" s="5">
        <v>26107.366282865001</v>
      </c>
      <c r="H474" s="5">
        <v>26424.044601360001</v>
      </c>
      <c r="I474" s="4">
        <v>112194</v>
      </c>
      <c r="J474" s="3">
        <v>19.263825163</v>
      </c>
    </row>
    <row r="475" spans="1:10" x14ac:dyDescent="0.25">
      <c r="A475" s="1" t="s">
        <v>959</v>
      </c>
      <c r="B475" s="1" t="s">
        <v>999</v>
      </c>
      <c r="C475" s="1">
        <v>44</v>
      </c>
      <c r="D475" s="2">
        <v>9.5104149999999995E-3</v>
      </c>
      <c r="E475" s="5">
        <v>456.14854928599999</v>
      </c>
      <c r="F475" s="2">
        <v>0.99048958499999995</v>
      </c>
      <c r="G475" s="5">
        <v>47506.907712818</v>
      </c>
      <c r="H475" s="5">
        <v>47963.056262104001</v>
      </c>
      <c r="I475" s="4">
        <v>78583</v>
      </c>
      <c r="J475" s="3">
        <v>31.531993421999999</v>
      </c>
    </row>
    <row r="476" spans="1:10" x14ac:dyDescent="0.25">
      <c r="A476" s="1" t="s">
        <v>921</v>
      </c>
      <c r="B476" s="1" t="s">
        <v>949</v>
      </c>
      <c r="C476" s="1">
        <v>3</v>
      </c>
      <c r="D476" s="2">
        <v>0.41928864599999999</v>
      </c>
      <c r="E476" s="5">
        <v>638.45577364600001</v>
      </c>
      <c r="F476" s="2">
        <v>0.58071135399999996</v>
      </c>
      <c r="G476" s="5">
        <v>884.25603885999999</v>
      </c>
      <c r="H476" s="5">
        <v>1522.7118125059999</v>
      </c>
      <c r="I476" s="4">
        <v>45662</v>
      </c>
      <c r="J476" s="3">
        <v>0.74115982899999999</v>
      </c>
    </row>
    <row r="477" spans="1:10" x14ac:dyDescent="0.25">
      <c r="A477" s="1" t="s">
        <v>54</v>
      </c>
      <c r="B477" s="1" t="s">
        <v>62</v>
      </c>
      <c r="C477" s="1">
        <v>0</v>
      </c>
      <c r="D477" s="2">
        <v>1</v>
      </c>
      <c r="E477" s="5">
        <v>18.589830104000001</v>
      </c>
      <c r="F477" s="2">
        <v>0</v>
      </c>
      <c r="G477" s="5">
        <v>0</v>
      </c>
      <c r="H477" s="5">
        <v>18.589830104000001</v>
      </c>
      <c r="I477" s="4">
        <v>55364</v>
      </c>
      <c r="J477" s="3">
        <v>0.30601589499999998</v>
      </c>
    </row>
    <row r="478" spans="1:10" x14ac:dyDescent="0.25">
      <c r="A478" s="1" t="s">
        <v>309</v>
      </c>
      <c r="B478" s="1" t="s">
        <v>310</v>
      </c>
      <c r="C478" s="1">
        <v>1</v>
      </c>
      <c r="D478" s="2">
        <v>0</v>
      </c>
      <c r="E478" s="5">
        <v>0</v>
      </c>
      <c r="F478" s="2">
        <v>1</v>
      </c>
      <c r="G478" s="5">
        <v>859.99621058900004</v>
      </c>
      <c r="H478" s="5">
        <v>859.99621058900004</v>
      </c>
      <c r="I478" s="4">
        <v>35969</v>
      </c>
      <c r="J478" s="3">
        <v>0.70745080400000004</v>
      </c>
    </row>
    <row r="479" spans="1:10" x14ac:dyDescent="0.25">
      <c r="A479" s="1" t="s">
        <v>85</v>
      </c>
      <c r="B479" s="1" t="s">
        <v>89</v>
      </c>
      <c r="C479" s="1">
        <v>0</v>
      </c>
      <c r="D479" s="2">
        <v>4.5871560000000002E-3</v>
      </c>
      <c r="E479" s="5">
        <v>1.9286597919999999</v>
      </c>
      <c r="F479" s="2">
        <v>0.99541284399999996</v>
      </c>
      <c r="G479" s="5">
        <v>418.51917508600002</v>
      </c>
      <c r="H479" s="5">
        <v>420.44783487799998</v>
      </c>
      <c r="I479" s="4">
        <v>78750</v>
      </c>
      <c r="J479" s="3">
        <v>2.1053866509999999</v>
      </c>
    </row>
    <row r="480" spans="1:10" x14ac:dyDescent="0.25">
      <c r="A480" s="1" t="s">
        <v>54</v>
      </c>
      <c r="B480" s="1" t="s">
        <v>78</v>
      </c>
      <c r="C480" s="1">
        <v>0</v>
      </c>
      <c r="D480" s="2">
        <v>1</v>
      </c>
      <c r="E480" s="5">
        <v>157.570940874</v>
      </c>
      <c r="F480" s="2">
        <v>0</v>
      </c>
      <c r="G480" s="5">
        <v>0</v>
      </c>
      <c r="H480" s="5">
        <v>157.570940874</v>
      </c>
      <c r="I480" s="4">
        <v>0</v>
      </c>
      <c r="J480" s="3">
        <v>1.216923604</v>
      </c>
    </row>
    <row r="481" spans="1:10" x14ac:dyDescent="0.25">
      <c r="A481" s="1" t="s">
        <v>775</v>
      </c>
      <c r="B481" s="1" t="s">
        <v>782</v>
      </c>
      <c r="C481" s="1">
        <v>1</v>
      </c>
      <c r="D481" s="2">
        <v>9.9118943000000001E-2</v>
      </c>
      <c r="E481" s="5">
        <v>46.439782180000002</v>
      </c>
      <c r="F481" s="2">
        <v>0.90088105699999999</v>
      </c>
      <c r="G481" s="5">
        <v>422.08602031800001</v>
      </c>
      <c r="H481" s="5">
        <v>468.52580249800002</v>
      </c>
      <c r="I481" s="4">
        <v>0</v>
      </c>
      <c r="J481" s="3">
        <v>2.5111038699999999</v>
      </c>
    </row>
    <row r="482" spans="1:10" x14ac:dyDescent="0.25">
      <c r="A482" s="1" t="s">
        <v>1294</v>
      </c>
      <c r="B482" s="1" t="s">
        <v>1315</v>
      </c>
      <c r="C482" s="1">
        <v>1</v>
      </c>
      <c r="D482" s="2">
        <v>9.2165900000000002E-3</v>
      </c>
      <c r="E482" s="5">
        <v>7.6398282719999999</v>
      </c>
      <c r="F482" s="2">
        <v>0.99078341000000003</v>
      </c>
      <c r="G482" s="5">
        <v>821.28153938800006</v>
      </c>
      <c r="H482" s="5">
        <v>828.92136765999999</v>
      </c>
      <c r="I482" s="4">
        <v>71932</v>
      </c>
      <c r="J482" s="3">
        <v>1.265112027</v>
      </c>
    </row>
    <row r="483" spans="1:10" x14ac:dyDescent="0.25">
      <c r="A483" s="1" t="s">
        <v>652</v>
      </c>
      <c r="B483" s="1" t="s">
        <v>659</v>
      </c>
      <c r="C483" s="1">
        <v>0</v>
      </c>
      <c r="D483" s="2">
        <v>1</v>
      </c>
      <c r="E483" s="5">
        <v>41.306411060999999</v>
      </c>
      <c r="F483" s="2">
        <v>0</v>
      </c>
      <c r="G483" s="5">
        <v>0</v>
      </c>
      <c r="H483" s="5">
        <v>41.306411060999999</v>
      </c>
      <c r="I483" s="4">
        <v>46429</v>
      </c>
      <c r="J483" s="3">
        <v>0.47201015899999998</v>
      </c>
    </row>
    <row r="484" spans="1:10" x14ac:dyDescent="0.25">
      <c r="A484" s="1" t="s">
        <v>605</v>
      </c>
      <c r="B484" s="1" t="s">
        <v>620</v>
      </c>
      <c r="C484" s="1">
        <v>6</v>
      </c>
      <c r="D484" s="2">
        <v>5.3513261999999999E-2</v>
      </c>
      <c r="E484" s="5">
        <v>119.378321775</v>
      </c>
      <c r="F484" s="2">
        <v>0.94648673800000005</v>
      </c>
      <c r="G484" s="5">
        <v>2111.4391869199999</v>
      </c>
      <c r="H484" s="5">
        <v>2230.817508695</v>
      </c>
      <c r="I484" s="4">
        <v>42604</v>
      </c>
      <c r="J484" s="3">
        <v>1.436319989</v>
      </c>
    </row>
    <row r="485" spans="1:10" x14ac:dyDescent="0.25">
      <c r="A485" s="1" t="s">
        <v>959</v>
      </c>
      <c r="B485" s="1" t="s">
        <v>983</v>
      </c>
      <c r="C485" s="1">
        <v>3</v>
      </c>
      <c r="D485" s="2">
        <v>0.14663805399999999</v>
      </c>
      <c r="E485" s="5">
        <v>211.39495049799999</v>
      </c>
      <c r="F485" s="2">
        <v>0.85336194600000004</v>
      </c>
      <c r="G485" s="5">
        <v>1230.2154925740001</v>
      </c>
      <c r="H485" s="5">
        <v>1441.610443072</v>
      </c>
      <c r="I485" s="4">
        <v>54787</v>
      </c>
      <c r="J485" s="3">
        <v>1.71465186</v>
      </c>
    </row>
    <row r="486" spans="1:10" x14ac:dyDescent="0.25">
      <c r="A486" s="1" t="s">
        <v>1262</v>
      </c>
      <c r="B486" s="1" t="s">
        <v>1264</v>
      </c>
      <c r="C486" s="1">
        <v>1</v>
      </c>
      <c r="D486" s="2">
        <v>1.5267176E-2</v>
      </c>
      <c r="E486" s="5">
        <v>1.9342106020000001</v>
      </c>
      <c r="F486" s="2">
        <v>0.98473282399999995</v>
      </c>
      <c r="G486" s="5">
        <v>124.75658383699999</v>
      </c>
      <c r="H486" s="5">
        <v>126.690794439</v>
      </c>
      <c r="I486" s="4">
        <v>44545</v>
      </c>
      <c r="J486" s="3">
        <v>0.15527813800000001</v>
      </c>
    </row>
    <row r="487" spans="1:10" x14ac:dyDescent="0.25">
      <c r="A487" s="1" t="s">
        <v>187</v>
      </c>
      <c r="B487" s="1" t="s">
        <v>189</v>
      </c>
      <c r="C487" s="1">
        <v>0</v>
      </c>
      <c r="D487" s="2">
        <v>0</v>
      </c>
      <c r="E487" s="5">
        <v>0</v>
      </c>
      <c r="F487" s="2">
        <v>1</v>
      </c>
      <c r="G487" s="5">
        <v>8.0389908170000002</v>
      </c>
      <c r="H487" s="5">
        <v>8.0389908170000002</v>
      </c>
      <c r="I487" s="4">
        <v>92750</v>
      </c>
      <c r="J487" s="3">
        <v>1.2113842999999999E-2</v>
      </c>
    </row>
    <row r="488" spans="1:10" x14ac:dyDescent="0.25">
      <c r="A488" s="1" t="s">
        <v>236</v>
      </c>
      <c r="B488" s="1" t="s">
        <v>262</v>
      </c>
      <c r="C488" s="1">
        <v>8</v>
      </c>
      <c r="D488" s="2">
        <v>2.8245363999999998E-2</v>
      </c>
      <c r="E488" s="5">
        <v>103.413640663</v>
      </c>
      <c r="F488" s="2">
        <v>0.971754636</v>
      </c>
      <c r="G488" s="5">
        <v>3557.8470715150002</v>
      </c>
      <c r="H488" s="5">
        <v>3661.2607121780002</v>
      </c>
      <c r="I488" s="4">
        <v>47463</v>
      </c>
      <c r="J488" s="3">
        <v>2.6836090640000001</v>
      </c>
    </row>
    <row r="489" spans="1:10" x14ac:dyDescent="0.25">
      <c r="A489" s="1" t="s">
        <v>1118</v>
      </c>
      <c r="B489" s="1" t="s">
        <v>1148</v>
      </c>
      <c r="C489" s="1">
        <v>5</v>
      </c>
      <c r="D489" s="2">
        <v>4.2038885999999998E-2</v>
      </c>
      <c r="E489" s="5">
        <v>497.29704942699999</v>
      </c>
      <c r="F489" s="2">
        <v>0.95796111399999995</v>
      </c>
      <c r="G489" s="5">
        <v>11332.156514208</v>
      </c>
      <c r="H489" s="5">
        <v>11829.453563634999</v>
      </c>
      <c r="I489" s="4">
        <v>167639</v>
      </c>
      <c r="J489" s="3">
        <v>3.755932381</v>
      </c>
    </row>
    <row r="490" spans="1:10" x14ac:dyDescent="0.25">
      <c r="A490" s="1" t="s">
        <v>735</v>
      </c>
      <c r="B490" s="1" t="s">
        <v>746</v>
      </c>
      <c r="C490" s="1">
        <v>13</v>
      </c>
      <c r="D490" s="2">
        <v>9.9877339999999998E-3</v>
      </c>
      <c r="E490" s="5">
        <v>172.96231004099999</v>
      </c>
      <c r="F490" s="2">
        <v>0.99001226600000003</v>
      </c>
      <c r="G490" s="5">
        <v>17144.509680349998</v>
      </c>
      <c r="H490" s="5">
        <v>17317.471990391001</v>
      </c>
      <c r="I490" s="4">
        <v>96981</v>
      </c>
      <c r="J490" s="3">
        <v>8.049630316</v>
      </c>
    </row>
    <row r="491" spans="1:10" x14ac:dyDescent="0.25">
      <c r="A491" s="1" t="s">
        <v>187</v>
      </c>
      <c r="B491" s="1" t="s">
        <v>208</v>
      </c>
      <c r="C491" s="1">
        <v>2</v>
      </c>
      <c r="D491" s="2">
        <v>1.9936203999999999E-2</v>
      </c>
      <c r="E491" s="5">
        <v>28.554845038</v>
      </c>
      <c r="F491" s="2">
        <v>0.98006379600000004</v>
      </c>
      <c r="G491" s="5">
        <v>1403.756182199</v>
      </c>
      <c r="H491" s="5">
        <v>1432.311027237</v>
      </c>
      <c r="I491" s="4">
        <v>58566</v>
      </c>
      <c r="J491" s="3">
        <v>1.326549709</v>
      </c>
    </row>
    <row r="492" spans="1:10" x14ac:dyDescent="0.25">
      <c r="A492" s="1" t="s">
        <v>628</v>
      </c>
      <c r="B492" s="1" t="s">
        <v>643</v>
      </c>
      <c r="C492" s="1">
        <v>2</v>
      </c>
      <c r="D492" s="2">
        <v>4.3478260999999997E-2</v>
      </c>
      <c r="E492" s="5">
        <v>50.666504320000001</v>
      </c>
      <c r="F492" s="2">
        <v>0.95652173900000004</v>
      </c>
      <c r="G492" s="5">
        <v>1114.6630948699999</v>
      </c>
      <c r="H492" s="5">
        <v>1165.32959919</v>
      </c>
      <c r="I492" s="4">
        <v>63892</v>
      </c>
      <c r="J492" s="3">
        <v>0.64402682</v>
      </c>
    </row>
    <row r="493" spans="1:10" x14ac:dyDescent="0.25">
      <c r="A493" s="1" t="s">
        <v>921</v>
      </c>
      <c r="B493" s="1" t="s">
        <v>643</v>
      </c>
      <c r="C493" s="1">
        <v>1</v>
      </c>
      <c r="D493" s="2">
        <v>0</v>
      </c>
      <c r="E493" s="5">
        <v>0</v>
      </c>
      <c r="F493" s="2">
        <v>1</v>
      </c>
      <c r="G493" s="5">
        <v>22.91358404</v>
      </c>
      <c r="H493" s="5">
        <v>22.91358404</v>
      </c>
      <c r="I493" s="4">
        <v>76250</v>
      </c>
      <c r="J493" s="3">
        <v>0.13451391900000001</v>
      </c>
    </row>
    <row r="494" spans="1:10" x14ac:dyDescent="0.25">
      <c r="A494" s="1" t="s">
        <v>309</v>
      </c>
      <c r="B494" s="1" t="s">
        <v>362</v>
      </c>
      <c r="C494" s="1">
        <v>1</v>
      </c>
      <c r="D494" s="2">
        <v>0.61148325400000003</v>
      </c>
      <c r="E494" s="5">
        <v>672.62861517600004</v>
      </c>
      <c r="F494" s="2">
        <v>0.38851674600000002</v>
      </c>
      <c r="G494" s="5">
        <v>427.36653796799999</v>
      </c>
      <c r="H494" s="5">
        <v>1099.9951531439999</v>
      </c>
      <c r="I494" s="4">
        <v>26778</v>
      </c>
      <c r="J494" s="3">
        <v>1.5157403700000001</v>
      </c>
    </row>
    <row r="495" spans="1:10" x14ac:dyDescent="0.25">
      <c r="A495" s="1" t="s">
        <v>1198</v>
      </c>
      <c r="B495" s="1" t="s">
        <v>1204</v>
      </c>
      <c r="C495" s="1">
        <v>1</v>
      </c>
      <c r="D495" s="2">
        <v>4.4052859999999996E-3</v>
      </c>
      <c r="E495" s="5">
        <v>1.040663455</v>
      </c>
      <c r="F495" s="2">
        <v>0.99559471399999999</v>
      </c>
      <c r="G495" s="5">
        <v>235.189940745</v>
      </c>
      <c r="H495" s="5">
        <v>236.23060419999999</v>
      </c>
      <c r="I495" s="4">
        <v>80950</v>
      </c>
      <c r="J495" s="3">
        <v>0.31556218200000002</v>
      </c>
    </row>
    <row r="496" spans="1:10" x14ac:dyDescent="0.25">
      <c r="A496" s="1" t="s">
        <v>10</v>
      </c>
      <c r="B496" s="1" t="s">
        <v>28</v>
      </c>
      <c r="C496" s="1">
        <v>51</v>
      </c>
      <c r="D496" s="2">
        <v>2.8573609E-2</v>
      </c>
      <c r="E496" s="5">
        <v>2194.5033016769999</v>
      </c>
      <c r="F496" s="2">
        <v>0.97142639099999994</v>
      </c>
      <c r="G496" s="5">
        <v>74607.250875312995</v>
      </c>
      <c r="H496" s="5">
        <v>76801.754176989998</v>
      </c>
      <c r="I496" s="4">
        <v>135278</v>
      </c>
      <c r="J496" s="3">
        <v>46.458146155000001</v>
      </c>
    </row>
    <row r="497" spans="1:10" x14ac:dyDescent="0.25">
      <c r="A497" s="1" t="s">
        <v>197</v>
      </c>
      <c r="B497" s="1" t="s">
        <v>1071</v>
      </c>
      <c r="C497" s="1">
        <v>0</v>
      </c>
      <c r="D497" s="2">
        <v>3.9370079000000002E-2</v>
      </c>
      <c r="E497" s="5">
        <v>16.234088631999999</v>
      </c>
      <c r="F497" s="2">
        <v>0.960629921</v>
      </c>
      <c r="G497" s="5">
        <v>396.11176262800001</v>
      </c>
      <c r="H497" s="5">
        <v>412.34585126000002</v>
      </c>
      <c r="I497" s="4">
        <v>45288</v>
      </c>
      <c r="J497" s="3">
        <v>1.253421948</v>
      </c>
    </row>
    <row r="498" spans="1:10" x14ac:dyDescent="0.25">
      <c r="A498" s="1" t="s">
        <v>1228</v>
      </c>
      <c r="B498" s="1" t="s">
        <v>1239</v>
      </c>
      <c r="C498" s="1">
        <v>1</v>
      </c>
      <c r="D498" s="2">
        <v>0.89156626500000002</v>
      </c>
      <c r="E498" s="5">
        <v>71.835870962000001</v>
      </c>
      <c r="F498" s="2">
        <v>0.108433735</v>
      </c>
      <c r="G498" s="5">
        <v>8.7367951169999998</v>
      </c>
      <c r="H498" s="5">
        <v>80.572666079000001</v>
      </c>
      <c r="I498" s="4">
        <v>40909</v>
      </c>
      <c r="J498" s="3">
        <v>0.44447186300000002</v>
      </c>
    </row>
    <row r="499" spans="1:10" x14ac:dyDescent="0.25">
      <c r="A499" s="1" t="s">
        <v>844</v>
      </c>
      <c r="B499" s="1" t="s">
        <v>873</v>
      </c>
      <c r="C499" s="1">
        <v>5</v>
      </c>
      <c r="D499" s="2">
        <v>7.8814039999999998E-3</v>
      </c>
      <c r="E499" s="5">
        <v>45.096884697999997</v>
      </c>
      <c r="F499" s="2">
        <v>0.99211859599999996</v>
      </c>
      <c r="G499" s="5">
        <v>5676.8387951300001</v>
      </c>
      <c r="H499" s="5">
        <v>5721.9356798279996</v>
      </c>
      <c r="I499" s="4">
        <v>112935</v>
      </c>
      <c r="J499" s="3">
        <v>6.7317052740000003</v>
      </c>
    </row>
    <row r="500" spans="1:10" x14ac:dyDescent="0.25">
      <c r="A500" s="1" t="s">
        <v>187</v>
      </c>
      <c r="B500" s="1" t="s">
        <v>187</v>
      </c>
      <c r="C500" s="1">
        <v>122</v>
      </c>
      <c r="D500" s="2">
        <v>2.0713784999999998E-2</v>
      </c>
      <c r="E500" s="5">
        <v>3144.9548036279998</v>
      </c>
      <c r="F500" s="2">
        <v>0.97928621500000002</v>
      </c>
      <c r="G500" s="5">
        <v>148684.12059377201</v>
      </c>
      <c r="H500" s="5">
        <v>151829.07539740001</v>
      </c>
      <c r="I500" s="4">
        <v>48542</v>
      </c>
      <c r="J500" s="3">
        <v>84.584971448000005</v>
      </c>
    </row>
    <row r="501" spans="1:10" x14ac:dyDescent="0.25">
      <c r="A501" s="1" t="s">
        <v>187</v>
      </c>
      <c r="B501" s="1" t="s">
        <v>190</v>
      </c>
      <c r="C501" s="1">
        <v>0</v>
      </c>
      <c r="D501" s="2">
        <v>0</v>
      </c>
      <c r="E501" s="5">
        <v>0</v>
      </c>
      <c r="F501" s="2">
        <v>1</v>
      </c>
      <c r="G501" s="5">
        <v>115.56049299199999</v>
      </c>
      <c r="H501" s="5">
        <v>115.56049299199999</v>
      </c>
      <c r="I501" s="4">
        <v>90982</v>
      </c>
      <c r="J501" s="3">
        <v>0.130614177</v>
      </c>
    </row>
    <row r="502" spans="1:10" x14ac:dyDescent="0.25">
      <c r="A502" s="1" t="s">
        <v>1176</v>
      </c>
      <c r="B502" s="1" t="s">
        <v>1179</v>
      </c>
      <c r="C502" s="1">
        <v>0</v>
      </c>
      <c r="D502" s="2">
        <v>0</v>
      </c>
      <c r="E502" s="5">
        <v>0</v>
      </c>
      <c r="F502" s="2">
        <v>1</v>
      </c>
      <c r="G502" s="5">
        <v>25.287521699999999</v>
      </c>
      <c r="H502" s="5">
        <v>25.287521699999999</v>
      </c>
      <c r="I502" s="4">
        <v>107014</v>
      </c>
      <c r="J502" s="3">
        <v>8.8570172000000003E-2</v>
      </c>
    </row>
    <row r="503" spans="1:10" x14ac:dyDescent="0.25">
      <c r="A503" s="1" t="s">
        <v>921</v>
      </c>
      <c r="B503" s="1" t="s">
        <v>922</v>
      </c>
      <c r="C503" s="1">
        <v>0</v>
      </c>
      <c r="D503" s="2">
        <v>0</v>
      </c>
      <c r="E503" s="5">
        <v>0</v>
      </c>
      <c r="F503" s="2">
        <v>1</v>
      </c>
      <c r="G503" s="5">
        <v>985.28411397100001</v>
      </c>
      <c r="H503" s="5">
        <v>985.28411397100001</v>
      </c>
      <c r="I503" s="4">
        <v>38587</v>
      </c>
      <c r="J503" s="3">
        <v>0.316840226</v>
      </c>
    </row>
    <row r="504" spans="1:10" x14ac:dyDescent="0.25">
      <c r="A504" s="1" t="s">
        <v>309</v>
      </c>
      <c r="B504" s="1" t="s">
        <v>311</v>
      </c>
      <c r="C504" s="1">
        <v>0</v>
      </c>
      <c r="D504" s="2">
        <v>0</v>
      </c>
      <c r="E504" s="5">
        <v>0</v>
      </c>
      <c r="F504" s="2">
        <v>1</v>
      </c>
      <c r="G504" s="5">
        <v>37.894569871999998</v>
      </c>
      <c r="H504" s="5">
        <v>37.894569871999998</v>
      </c>
      <c r="I504" s="4">
        <v>36169</v>
      </c>
      <c r="J504" s="3">
        <v>4.1776845E-2</v>
      </c>
    </row>
    <row r="505" spans="1:10" x14ac:dyDescent="0.25">
      <c r="A505" s="1" t="s">
        <v>735</v>
      </c>
      <c r="B505" s="1" t="s">
        <v>765</v>
      </c>
      <c r="C505" s="1">
        <v>23</v>
      </c>
      <c r="D505" s="2">
        <v>3.5622584999999998E-2</v>
      </c>
      <c r="E505" s="5">
        <v>1491.271571576</v>
      </c>
      <c r="F505" s="2">
        <v>0.96437741499999996</v>
      </c>
      <c r="G505" s="5">
        <v>40371.820866891998</v>
      </c>
      <c r="H505" s="5">
        <v>41863.092438467997</v>
      </c>
      <c r="I505" s="4">
        <v>95114</v>
      </c>
      <c r="J505" s="3">
        <v>20.051081005</v>
      </c>
    </row>
    <row r="506" spans="1:10" x14ac:dyDescent="0.25">
      <c r="A506" s="1" t="s">
        <v>1294</v>
      </c>
      <c r="B506" s="1" t="s">
        <v>1312</v>
      </c>
      <c r="C506" s="1">
        <v>0</v>
      </c>
      <c r="D506" s="2">
        <v>7.5757575999999993E-2</v>
      </c>
      <c r="E506" s="5">
        <v>4.7748926709999999</v>
      </c>
      <c r="F506" s="2">
        <v>0.92424242400000001</v>
      </c>
      <c r="G506" s="5">
        <v>58.253690583999997</v>
      </c>
      <c r="H506" s="5">
        <v>63.028583255000001</v>
      </c>
      <c r="I506" s="4">
        <v>73958</v>
      </c>
      <c r="J506" s="3">
        <v>0.234482461</v>
      </c>
    </row>
    <row r="507" spans="1:10" x14ac:dyDescent="0.25">
      <c r="A507" s="1" t="s">
        <v>288</v>
      </c>
      <c r="B507" s="1" t="s">
        <v>294</v>
      </c>
      <c r="C507" s="1">
        <v>0</v>
      </c>
      <c r="D507" s="2">
        <v>1</v>
      </c>
      <c r="E507" s="5">
        <v>5.1190292670000002</v>
      </c>
      <c r="F507" s="2">
        <v>0</v>
      </c>
      <c r="G507" s="5">
        <v>0</v>
      </c>
      <c r="H507" s="5">
        <v>5.1190292670000002</v>
      </c>
      <c r="I507" s="4">
        <v>34181</v>
      </c>
      <c r="J507" s="3">
        <v>0.39562507499999999</v>
      </c>
    </row>
    <row r="508" spans="1:10" x14ac:dyDescent="0.25">
      <c r="A508" s="1" t="s">
        <v>921</v>
      </c>
      <c r="B508" s="1" t="s">
        <v>935</v>
      </c>
      <c r="C508" s="1">
        <v>6</v>
      </c>
      <c r="D508" s="2">
        <v>1.8079095999999999E-2</v>
      </c>
      <c r="E508" s="5">
        <v>119.063613562</v>
      </c>
      <c r="F508" s="2">
        <v>0.98192090399999998</v>
      </c>
      <c r="G508" s="5">
        <v>6466.6425120929998</v>
      </c>
      <c r="H508" s="5">
        <v>6585.7061256549996</v>
      </c>
      <c r="I508" s="4">
        <v>72055</v>
      </c>
      <c r="J508" s="3">
        <v>3.7358106250000001</v>
      </c>
    </row>
    <row r="509" spans="1:10" x14ac:dyDescent="0.25">
      <c r="A509" s="1" t="s">
        <v>236</v>
      </c>
      <c r="B509" s="1" t="s">
        <v>255</v>
      </c>
      <c r="C509" s="1">
        <v>1</v>
      </c>
      <c r="D509" s="2">
        <v>0.35199999999999998</v>
      </c>
      <c r="E509" s="5">
        <v>44.151993728000001</v>
      </c>
      <c r="F509" s="2">
        <v>0.64800000000000002</v>
      </c>
      <c r="G509" s="5">
        <v>81.279806617000006</v>
      </c>
      <c r="H509" s="5">
        <v>125.431800345</v>
      </c>
      <c r="I509" s="4">
        <v>27254</v>
      </c>
      <c r="J509" s="3">
        <v>0.61074425600000004</v>
      </c>
    </row>
    <row r="510" spans="1:10" x14ac:dyDescent="0.25">
      <c r="A510" s="1" t="s">
        <v>197</v>
      </c>
      <c r="B510" s="1" t="s">
        <v>1074</v>
      </c>
      <c r="C510" s="1">
        <v>3</v>
      </c>
      <c r="D510" s="2">
        <v>8.3364909999999997E-3</v>
      </c>
      <c r="E510" s="5">
        <v>23.809996665</v>
      </c>
      <c r="F510" s="2">
        <v>0.991663509</v>
      </c>
      <c r="G510" s="5">
        <v>2832.3073300870001</v>
      </c>
      <c r="H510" s="5">
        <v>2856.1173267519998</v>
      </c>
      <c r="I510" s="4">
        <v>43625</v>
      </c>
      <c r="J510" s="3">
        <v>1.974794173</v>
      </c>
    </row>
    <row r="511" spans="1:10" x14ac:dyDescent="0.25">
      <c r="A511" s="1" t="s">
        <v>1090</v>
      </c>
      <c r="B511" s="1" t="s">
        <v>1093</v>
      </c>
      <c r="C511" s="1">
        <v>0</v>
      </c>
      <c r="D511" s="2">
        <v>0</v>
      </c>
      <c r="E511" s="5">
        <v>0</v>
      </c>
      <c r="F511" s="2">
        <v>1</v>
      </c>
      <c r="G511" s="5">
        <v>29.96944804</v>
      </c>
      <c r="H511" s="5">
        <v>29.96944804</v>
      </c>
      <c r="I511" s="4">
        <v>65417</v>
      </c>
      <c r="J511" s="3">
        <v>4.8164323000000002E-2</v>
      </c>
    </row>
    <row r="512" spans="1:10" x14ac:dyDescent="0.25">
      <c r="A512" s="1" t="s">
        <v>735</v>
      </c>
      <c r="B512" s="1" t="s">
        <v>764</v>
      </c>
      <c r="C512" s="1">
        <v>42</v>
      </c>
      <c r="D512" s="2">
        <v>2.4277153999999999E-2</v>
      </c>
      <c r="E512" s="5">
        <v>1043.3997808720001</v>
      </c>
      <c r="F512" s="2">
        <v>0.97572284600000003</v>
      </c>
      <c r="G512" s="5">
        <v>41935.269348782997</v>
      </c>
      <c r="H512" s="5">
        <v>42978.669129654998</v>
      </c>
      <c r="I512" s="4">
        <v>73321</v>
      </c>
      <c r="J512" s="3">
        <v>15.786484697000001</v>
      </c>
    </row>
    <row r="513" spans="1:10" x14ac:dyDescent="0.25">
      <c r="A513" s="1" t="s">
        <v>407</v>
      </c>
      <c r="B513" s="1" t="s">
        <v>525</v>
      </c>
      <c r="C513" s="1">
        <v>7</v>
      </c>
      <c r="D513" s="2">
        <v>2.1590499999999999E-2</v>
      </c>
      <c r="E513" s="5">
        <v>433.62644781799997</v>
      </c>
      <c r="F513" s="2">
        <v>0.97840950000000004</v>
      </c>
      <c r="G513" s="5">
        <v>19650.505194302001</v>
      </c>
      <c r="H513" s="5">
        <v>20084.131642119999</v>
      </c>
      <c r="I513" s="4">
        <v>57727</v>
      </c>
      <c r="J513" s="3">
        <v>5.5046005190000002</v>
      </c>
    </row>
    <row r="514" spans="1:10" x14ac:dyDescent="0.25">
      <c r="A514" s="1" t="s">
        <v>1150</v>
      </c>
      <c r="B514" s="1" t="s">
        <v>1161</v>
      </c>
      <c r="C514" s="1">
        <v>0</v>
      </c>
      <c r="D514" s="2">
        <v>1</v>
      </c>
      <c r="E514" s="5">
        <v>13.811169314000001</v>
      </c>
      <c r="F514" s="2">
        <v>0</v>
      </c>
      <c r="G514" s="5">
        <v>0</v>
      </c>
      <c r="H514" s="5">
        <v>13.811169314000001</v>
      </c>
      <c r="I514" s="4">
        <v>107656</v>
      </c>
      <c r="J514" s="3">
        <v>9.4136244999999993E-2</v>
      </c>
    </row>
    <row r="515" spans="1:10" x14ac:dyDescent="0.25">
      <c r="A515" s="1" t="s">
        <v>844</v>
      </c>
      <c r="B515" s="1" t="s">
        <v>898</v>
      </c>
      <c r="C515" s="1">
        <v>1</v>
      </c>
      <c r="D515" s="2">
        <v>0.10839694699999999</v>
      </c>
      <c r="E515" s="5">
        <v>228.70562954600001</v>
      </c>
      <c r="F515" s="2">
        <v>0.89160305299999998</v>
      </c>
      <c r="G515" s="5">
        <v>1881.184333104</v>
      </c>
      <c r="H515" s="5">
        <v>2109.8899626500001</v>
      </c>
      <c r="I515" s="4">
        <v>31778</v>
      </c>
      <c r="J515" s="3">
        <v>8.3281989420000002</v>
      </c>
    </row>
    <row r="516" spans="1:10" x14ac:dyDescent="0.25">
      <c r="A516" s="1" t="s">
        <v>165</v>
      </c>
      <c r="B516" s="1" t="s">
        <v>169</v>
      </c>
      <c r="C516" s="1">
        <v>1</v>
      </c>
      <c r="D516" s="2">
        <v>5.4545455E-2</v>
      </c>
      <c r="E516" s="5">
        <v>12.204880636</v>
      </c>
      <c r="F516" s="2">
        <v>0.94545454500000004</v>
      </c>
      <c r="G516" s="5">
        <v>211.55126436699999</v>
      </c>
      <c r="H516" s="5">
        <v>223.756145003</v>
      </c>
      <c r="I516" s="4">
        <v>37321</v>
      </c>
      <c r="J516" s="3">
        <v>0.65591306900000002</v>
      </c>
    </row>
    <row r="517" spans="1:10" x14ac:dyDescent="0.25">
      <c r="A517" s="1" t="s">
        <v>1262</v>
      </c>
      <c r="B517" s="1" t="s">
        <v>1269</v>
      </c>
      <c r="C517" s="1">
        <v>0</v>
      </c>
      <c r="D517" s="2">
        <v>1</v>
      </c>
      <c r="E517" s="5">
        <v>10.164492199</v>
      </c>
      <c r="F517" s="2">
        <v>0</v>
      </c>
      <c r="G517" s="5">
        <v>0</v>
      </c>
      <c r="H517" s="5">
        <v>10.164492199</v>
      </c>
      <c r="I517" s="4">
        <v>54732</v>
      </c>
      <c r="J517" s="3">
        <v>6.1218649999999998E-3</v>
      </c>
    </row>
    <row r="518" spans="1:10" x14ac:dyDescent="0.25">
      <c r="A518" s="1" t="s">
        <v>172</v>
      </c>
      <c r="B518" s="1" t="s">
        <v>182</v>
      </c>
      <c r="C518" s="1">
        <v>2</v>
      </c>
      <c r="D518" s="2">
        <v>0.49414519899999998</v>
      </c>
      <c r="E518" s="5">
        <v>227.16392850700001</v>
      </c>
      <c r="F518" s="2">
        <v>0.50585480100000002</v>
      </c>
      <c r="G518" s="5">
        <v>232.54695999399999</v>
      </c>
      <c r="H518" s="5">
        <v>459.710888501</v>
      </c>
      <c r="I518" s="4">
        <v>53583</v>
      </c>
      <c r="J518" s="3">
        <v>5.3137558050000004</v>
      </c>
    </row>
    <row r="519" spans="1:10" x14ac:dyDescent="0.25">
      <c r="A519" s="1" t="s">
        <v>1369</v>
      </c>
      <c r="B519" s="1" t="s">
        <v>1383</v>
      </c>
      <c r="C519" s="1">
        <v>0</v>
      </c>
      <c r="D519" s="2">
        <v>1</v>
      </c>
      <c r="E519" s="5">
        <v>386.33535065199999</v>
      </c>
      <c r="F519" s="2">
        <v>0</v>
      </c>
      <c r="G519" s="5">
        <v>0</v>
      </c>
      <c r="H519" s="5">
        <v>386.33535065199999</v>
      </c>
      <c r="I519" s="4">
        <v>52551</v>
      </c>
      <c r="J519" s="3">
        <v>0.46124301299999998</v>
      </c>
    </row>
    <row r="520" spans="1:10" x14ac:dyDescent="0.25">
      <c r="A520" s="1" t="s">
        <v>1294</v>
      </c>
      <c r="B520" s="1" t="s">
        <v>1311</v>
      </c>
      <c r="C520" s="1">
        <v>1</v>
      </c>
      <c r="D520" s="2">
        <v>5.4347826000000002E-2</v>
      </c>
      <c r="E520" s="5">
        <v>4.7748926699999998</v>
      </c>
      <c r="F520" s="2">
        <v>0.94565217400000001</v>
      </c>
      <c r="G520" s="5">
        <v>83.083132473000006</v>
      </c>
      <c r="H520" s="5">
        <v>87.858025143000006</v>
      </c>
      <c r="I520" s="4">
        <v>54402</v>
      </c>
      <c r="J520" s="3">
        <v>0.70448167799999994</v>
      </c>
    </row>
    <row r="521" spans="1:10" x14ac:dyDescent="0.25">
      <c r="A521" s="1" t="s">
        <v>1176</v>
      </c>
      <c r="B521" s="1" t="s">
        <v>1192</v>
      </c>
      <c r="C521" s="1">
        <v>13</v>
      </c>
      <c r="D521" s="2">
        <v>2.3937395E-2</v>
      </c>
      <c r="E521" s="5">
        <v>354.72241731000003</v>
      </c>
      <c r="F521" s="2">
        <v>0.97606260499999997</v>
      </c>
      <c r="G521" s="5">
        <v>14464.033951089001</v>
      </c>
      <c r="H521" s="5">
        <v>14818.756368398999</v>
      </c>
      <c r="I521" s="4">
        <v>88375</v>
      </c>
      <c r="J521" s="3">
        <v>9.0303307200000003</v>
      </c>
    </row>
    <row r="522" spans="1:10" x14ac:dyDescent="0.25">
      <c r="A522" s="1" t="s">
        <v>844</v>
      </c>
      <c r="B522" s="1" t="s">
        <v>903</v>
      </c>
      <c r="C522" s="1">
        <v>3</v>
      </c>
      <c r="D522" s="2">
        <v>6.4577397999999994E-2</v>
      </c>
      <c r="E522" s="5">
        <v>375.57130189100002</v>
      </c>
      <c r="F522" s="2">
        <v>0.93542260200000005</v>
      </c>
      <c r="G522" s="5">
        <v>5440.2607705099999</v>
      </c>
      <c r="H522" s="5">
        <v>5815.832072401</v>
      </c>
      <c r="I522" s="4">
        <v>69727</v>
      </c>
      <c r="J522" s="3">
        <v>5.6186534650000004</v>
      </c>
    </row>
    <row r="523" spans="1:10" x14ac:dyDescent="0.25">
      <c r="A523" s="1" t="s">
        <v>1294</v>
      </c>
      <c r="B523" s="1" t="s">
        <v>1304</v>
      </c>
      <c r="C523" s="1">
        <v>0</v>
      </c>
      <c r="D523" s="2">
        <v>1.4084507E-2</v>
      </c>
      <c r="E523" s="5">
        <v>0.95497853399999999</v>
      </c>
      <c r="F523" s="2">
        <v>0.98591549300000003</v>
      </c>
      <c r="G523" s="5">
        <v>66.848497385000002</v>
      </c>
      <c r="H523" s="5">
        <v>67.803475918999993</v>
      </c>
      <c r="I523" s="4">
        <v>145957</v>
      </c>
      <c r="J523" s="3">
        <v>0.128709396</v>
      </c>
    </row>
    <row r="524" spans="1:10" x14ac:dyDescent="0.25">
      <c r="A524" s="1" t="s">
        <v>407</v>
      </c>
      <c r="B524" s="1" t="s">
        <v>511</v>
      </c>
      <c r="C524" s="1">
        <v>27</v>
      </c>
      <c r="D524" s="2">
        <v>3.689271E-3</v>
      </c>
      <c r="E524" s="5">
        <v>264.39456115799999</v>
      </c>
      <c r="F524" s="2">
        <v>0.99631072899999995</v>
      </c>
      <c r="G524" s="5">
        <v>71401.397066424994</v>
      </c>
      <c r="H524" s="5">
        <v>71665.791627583007</v>
      </c>
      <c r="I524" s="4">
        <v>80250</v>
      </c>
      <c r="J524" s="3">
        <v>24.630071156</v>
      </c>
    </row>
    <row r="525" spans="1:10" x14ac:dyDescent="0.25">
      <c r="A525" s="1" t="s">
        <v>407</v>
      </c>
      <c r="B525" s="1" t="s">
        <v>529</v>
      </c>
      <c r="C525" s="1">
        <v>15</v>
      </c>
      <c r="D525" s="2">
        <v>3.5086555999999998E-2</v>
      </c>
      <c r="E525" s="5">
        <v>548.257712814</v>
      </c>
      <c r="F525" s="2">
        <v>0.96491344400000001</v>
      </c>
      <c r="G525" s="5">
        <v>15077.605304634</v>
      </c>
      <c r="H525" s="5">
        <v>15625.863017448</v>
      </c>
      <c r="I525" s="4">
        <v>91250</v>
      </c>
      <c r="J525" s="3">
        <v>11.091129753000001</v>
      </c>
    </row>
    <row r="526" spans="1:10" x14ac:dyDescent="0.25">
      <c r="A526" s="1" t="s">
        <v>796</v>
      </c>
      <c r="B526" s="1" t="s">
        <v>816</v>
      </c>
      <c r="C526" s="1">
        <v>0</v>
      </c>
      <c r="D526" s="2">
        <v>1</v>
      </c>
      <c r="E526" s="5">
        <v>16.936463687</v>
      </c>
      <c r="F526" s="2">
        <v>0</v>
      </c>
      <c r="G526" s="5">
        <v>0</v>
      </c>
      <c r="H526" s="5">
        <v>16.936463687</v>
      </c>
      <c r="I526" s="4">
        <v>71607</v>
      </c>
      <c r="J526" s="3">
        <v>1.663230583</v>
      </c>
    </row>
    <row r="527" spans="1:10" x14ac:dyDescent="0.25">
      <c r="A527" s="1" t="s">
        <v>921</v>
      </c>
      <c r="B527" s="1" t="s">
        <v>926</v>
      </c>
      <c r="C527" s="1">
        <v>1</v>
      </c>
      <c r="D527" s="2">
        <v>3.5198899999999998E-4</v>
      </c>
      <c r="E527" s="5">
        <v>1.041526548</v>
      </c>
      <c r="F527" s="2">
        <v>0.999648011</v>
      </c>
      <c r="G527" s="5">
        <v>2957.9353949599999</v>
      </c>
      <c r="H527" s="5">
        <v>2958.976921508</v>
      </c>
      <c r="I527" s="4">
        <v>120461</v>
      </c>
      <c r="J527" s="3">
        <v>2.0595526290000001</v>
      </c>
    </row>
    <row r="528" spans="1:10" x14ac:dyDescent="0.25">
      <c r="A528" s="1" t="s">
        <v>309</v>
      </c>
      <c r="B528" s="1" t="s">
        <v>339</v>
      </c>
      <c r="C528" s="1">
        <v>1</v>
      </c>
      <c r="D528" s="2">
        <v>1.4123320999999999E-2</v>
      </c>
      <c r="E528" s="5">
        <v>43.157704574</v>
      </c>
      <c r="F528" s="2">
        <v>0.98587667899999998</v>
      </c>
      <c r="G528" s="5">
        <v>3012.6183045429998</v>
      </c>
      <c r="H528" s="5">
        <v>3055.7760091169998</v>
      </c>
      <c r="I528" s="4">
        <v>81583</v>
      </c>
      <c r="J528" s="3">
        <v>8.8339570740000006</v>
      </c>
    </row>
    <row r="529" spans="1:10" x14ac:dyDescent="0.25">
      <c r="A529" s="1" t="s">
        <v>1150</v>
      </c>
      <c r="B529" s="1" t="s">
        <v>1174</v>
      </c>
      <c r="C529" s="1">
        <v>8</v>
      </c>
      <c r="D529" s="2">
        <v>5.3887022E-2</v>
      </c>
      <c r="E529" s="5">
        <v>536.15671012400003</v>
      </c>
      <c r="F529" s="2">
        <v>0.94611297800000005</v>
      </c>
      <c r="G529" s="5">
        <v>9413.4878322980003</v>
      </c>
      <c r="H529" s="5">
        <v>9949.6445424220001</v>
      </c>
      <c r="I529" s="4">
        <v>110938</v>
      </c>
      <c r="J529" s="3">
        <v>5.6025938389999999</v>
      </c>
    </row>
    <row r="530" spans="1:10" x14ac:dyDescent="0.25">
      <c r="A530" s="1" t="s">
        <v>682</v>
      </c>
      <c r="B530" s="1" t="s">
        <v>695</v>
      </c>
      <c r="C530" s="1">
        <v>4</v>
      </c>
      <c r="D530" s="2">
        <v>2.7264732E-2</v>
      </c>
      <c r="E530" s="5">
        <v>30.658455643</v>
      </c>
      <c r="F530" s="2">
        <v>0.97273526799999999</v>
      </c>
      <c r="G530" s="5">
        <v>1093.814578666</v>
      </c>
      <c r="H530" s="5">
        <v>1124.473034309</v>
      </c>
      <c r="I530" s="4">
        <v>55729</v>
      </c>
      <c r="J530" s="3">
        <v>0.85368851300000004</v>
      </c>
    </row>
    <row r="531" spans="1:10" x14ac:dyDescent="0.25">
      <c r="A531" s="1" t="s">
        <v>844</v>
      </c>
      <c r="B531" s="1" t="s">
        <v>866</v>
      </c>
      <c r="C531" s="1">
        <v>1</v>
      </c>
      <c r="D531" s="2">
        <v>1.0644959000000001E-2</v>
      </c>
      <c r="E531" s="5">
        <v>18.253500949999999</v>
      </c>
      <c r="F531" s="2">
        <v>0.98935504100000005</v>
      </c>
      <c r="G531" s="5">
        <v>1696.5018529240001</v>
      </c>
      <c r="H531" s="5">
        <v>1714.7553538740001</v>
      </c>
      <c r="I531" s="4">
        <v>52798</v>
      </c>
      <c r="J531" s="3">
        <v>7.3036202399999999</v>
      </c>
    </row>
    <row r="532" spans="1:10" x14ac:dyDescent="0.25">
      <c r="A532" s="1" t="s">
        <v>1250</v>
      </c>
      <c r="B532" s="1" t="s">
        <v>1251</v>
      </c>
      <c r="C532" s="1">
        <v>0</v>
      </c>
      <c r="D532" s="2">
        <v>1</v>
      </c>
      <c r="E532" s="5">
        <v>4.6337322380000003</v>
      </c>
      <c r="F532" s="2">
        <v>0</v>
      </c>
      <c r="G532" s="5">
        <v>0</v>
      </c>
      <c r="H532" s="5">
        <v>4.6337322380000003</v>
      </c>
      <c r="I532" s="4">
        <v>32455</v>
      </c>
      <c r="J532" s="3">
        <v>8.9806249000000005E-2</v>
      </c>
    </row>
    <row r="533" spans="1:10" x14ac:dyDescent="0.25">
      <c r="A533" s="1" t="s">
        <v>1398</v>
      </c>
      <c r="B533" s="1" t="s">
        <v>1441</v>
      </c>
      <c r="C533" s="1">
        <v>1</v>
      </c>
      <c r="D533" s="2">
        <v>0.21806853600000001</v>
      </c>
      <c r="E533" s="5">
        <v>140.265012364</v>
      </c>
      <c r="F533" s="2">
        <v>0.78193146400000002</v>
      </c>
      <c r="G533" s="5">
        <v>502.95025868699997</v>
      </c>
      <c r="H533" s="5">
        <v>643.21527105099995</v>
      </c>
      <c r="I533" s="4">
        <v>27295</v>
      </c>
      <c r="J533" s="3">
        <v>0.85645107899999995</v>
      </c>
    </row>
    <row r="534" spans="1:10" x14ac:dyDescent="0.25">
      <c r="A534" s="1" t="s">
        <v>796</v>
      </c>
      <c r="B534" s="1" t="s">
        <v>839</v>
      </c>
      <c r="C534" s="1">
        <v>0</v>
      </c>
      <c r="D534" s="2">
        <v>1</v>
      </c>
      <c r="E534" s="5">
        <v>227.70134515199999</v>
      </c>
      <c r="F534" s="2">
        <v>0</v>
      </c>
      <c r="G534" s="5">
        <v>0</v>
      </c>
      <c r="H534" s="5">
        <v>227.70134515199999</v>
      </c>
      <c r="I534" s="4">
        <v>55208</v>
      </c>
      <c r="J534" s="3">
        <v>0.96129431899999995</v>
      </c>
    </row>
    <row r="535" spans="1:10" x14ac:dyDescent="0.25">
      <c r="A535" s="1" t="s">
        <v>959</v>
      </c>
      <c r="B535" s="1" t="s">
        <v>961</v>
      </c>
      <c r="C535" s="1">
        <v>3</v>
      </c>
      <c r="D535" s="2">
        <v>3.0349000000000001E-4</v>
      </c>
      <c r="E535" s="5">
        <v>1.017260134</v>
      </c>
      <c r="F535" s="2">
        <v>0.99969651000000004</v>
      </c>
      <c r="G535" s="5">
        <v>3350.8548826709998</v>
      </c>
      <c r="H535" s="5">
        <v>3351.8721428049998</v>
      </c>
      <c r="I535" s="4">
        <v>71667</v>
      </c>
      <c r="J535" s="3">
        <v>1.9020479619999999</v>
      </c>
    </row>
    <row r="536" spans="1:10" x14ac:dyDescent="0.25">
      <c r="A536" s="1" t="s">
        <v>365</v>
      </c>
      <c r="B536" s="1" t="s">
        <v>366</v>
      </c>
      <c r="C536" s="1">
        <v>0</v>
      </c>
      <c r="D536" s="2">
        <v>0</v>
      </c>
      <c r="E536" s="5">
        <v>0</v>
      </c>
      <c r="F536" s="2">
        <v>1</v>
      </c>
      <c r="G536" s="5">
        <v>43.927643562999997</v>
      </c>
      <c r="H536" s="5">
        <v>43.927643562999997</v>
      </c>
      <c r="I536" s="4">
        <v>78917</v>
      </c>
      <c r="J536" s="3">
        <v>0.142517739</v>
      </c>
    </row>
    <row r="537" spans="1:10" x14ac:dyDescent="0.25">
      <c r="A537" s="1" t="s">
        <v>775</v>
      </c>
      <c r="B537" s="1" t="s">
        <v>794</v>
      </c>
      <c r="C537" s="1">
        <v>5</v>
      </c>
      <c r="D537" s="2">
        <v>9.0923694999999999E-2</v>
      </c>
      <c r="E537" s="5">
        <v>584.10926034500005</v>
      </c>
      <c r="F537" s="2">
        <v>0.90907630500000003</v>
      </c>
      <c r="G537" s="5">
        <v>5840.0606082410004</v>
      </c>
      <c r="H537" s="5">
        <v>6424.1698685860001</v>
      </c>
      <c r="I537" s="4">
        <v>133824</v>
      </c>
      <c r="J537" s="3">
        <v>16.077918487000002</v>
      </c>
    </row>
    <row r="538" spans="1:10" x14ac:dyDescent="0.25">
      <c r="A538" s="1" t="s">
        <v>1010</v>
      </c>
      <c r="B538" s="1" t="s">
        <v>1012</v>
      </c>
      <c r="C538" s="1">
        <v>0</v>
      </c>
      <c r="D538" s="2">
        <v>0</v>
      </c>
      <c r="E538" s="5">
        <v>0</v>
      </c>
      <c r="F538" s="2">
        <v>1</v>
      </c>
      <c r="G538" s="5">
        <v>371.88305233199998</v>
      </c>
      <c r="H538" s="5">
        <v>371.88305233199998</v>
      </c>
      <c r="I538" s="4">
        <v>97153</v>
      </c>
      <c r="J538" s="3">
        <v>0.67991113000000003</v>
      </c>
    </row>
    <row r="539" spans="1:10" x14ac:dyDescent="0.25">
      <c r="A539" s="1" t="s">
        <v>721</v>
      </c>
      <c r="B539" s="1" t="s">
        <v>733</v>
      </c>
      <c r="C539" s="1">
        <v>7</v>
      </c>
      <c r="D539" s="2">
        <v>3.5013381000000003E-2</v>
      </c>
      <c r="E539" s="5">
        <v>162.70963905900001</v>
      </c>
      <c r="F539" s="2">
        <v>0.96498661900000005</v>
      </c>
      <c r="G539" s="5">
        <v>4484.3605617330004</v>
      </c>
      <c r="H539" s="5">
        <v>4647.0702007919999</v>
      </c>
      <c r="I539" s="4">
        <v>48000</v>
      </c>
      <c r="J539" s="3">
        <v>2.9160485289999998</v>
      </c>
    </row>
    <row r="540" spans="1:10" x14ac:dyDescent="0.25">
      <c r="A540" s="1" t="s">
        <v>1294</v>
      </c>
      <c r="B540" s="1" t="s">
        <v>1305</v>
      </c>
      <c r="C540" s="1">
        <v>1</v>
      </c>
      <c r="D540" s="2">
        <v>4.9504950000000001E-3</v>
      </c>
      <c r="E540" s="5">
        <v>1.909957068</v>
      </c>
      <c r="F540" s="2">
        <v>0.995049505</v>
      </c>
      <c r="G540" s="5">
        <v>383.90137072900001</v>
      </c>
      <c r="H540" s="5">
        <v>385.81132779699999</v>
      </c>
      <c r="I540" s="4">
        <v>93824</v>
      </c>
      <c r="J540" s="3">
        <v>0.50473810100000005</v>
      </c>
    </row>
    <row r="541" spans="1:10" x14ac:dyDescent="0.25">
      <c r="A541" s="1" t="s">
        <v>1330</v>
      </c>
      <c r="B541" s="1" t="s">
        <v>1332</v>
      </c>
      <c r="C541" s="1">
        <v>0</v>
      </c>
      <c r="D541" s="2">
        <v>0</v>
      </c>
      <c r="E541" s="5">
        <v>0</v>
      </c>
      <c r="F541" s="2">
        <v>1</v>
      </c>
      <c r="G541" s="5">
        <v>173.59584943600001</v>
      </c>
      <c r="H541" s="5">
        <v>173.59584943600001</v>
      </c>
      <c r="I541" s="4">
        <v>62179</v>
      </c>
      <c r="J541" s="3">
        <v>9.3776282000000002E-2</v>
      </c>
    </row>
    <row r="542" spans="1:10" x14ac:dyDescent="0.25">
      <c r="A542" s="1" t="s">
        <v>592</v>
      </c>
      <c r="B542" s="1" t="s">
        <v>601</v>
      </c>
      <c r="C542" s="1">
        <v>2</v>
      </c>
      <c r="D542" s="2">
        <v>0.39545454499999999</v>
      </c>
      <c r="E542" s="5">
        <v>92.236064244000005</v>
      </c>
      <c r="F542" s="2">
        <v>0.60454545500000001</v>
      </c>
      <c r="G542" s="5">
        <v>141.004557992</v>
      </c>
      <c r="H542" s="5">
        <v>233.24062223600001</v>
      </c>
      <c r="I542" s="4">
        <v>47426</v>
      </c>
      <c r="J542" s="3">
        <v>6.6349250360000003</v>
      </c>
    </row>
    <row r="543" spans="1:10" x14ac:dyDescent="0.25">
      <c r="A543" s="1" t="s">
        <v>844</v>
      </c>
      <c r="B543" s="1" t="s">
        <v>855</v>
      </c>
      <c r="C543" s="1">
        <v>0</v>
      </c>
      <c r="D543" s="2">
        <v>6.5573769999999997E-3</v>
      </c>
      <c r="E543" s="5">
        <v>2.1474707</v>
      </c>
      <c r="F543" s="2">
        <v>0.99344262299999997</v>
      </c>
      <c r="G543" s="5">
        <v>325.34181104499999</v>
      </c>
      <c r="H543" s="5">
        <v>327.48928174500003</v>
      </c>
      <c r="I543" s="4">
        <v>52159</v>
      </c>
      <c r="J543" s="3">
        <v>0.57910410400000001</v>
      </c>
    </row>
    <row r="544" spans="1:10" x14ac:dyDescent="0.25">
      <c r="A544" s="1" t="s">
        <v>407</v>
      </c>
      <c r="B544" s="1" t="s">
        <v>440</v>
      </c>
      <c r="C544" s="1">
        <v>0</v>
      </c>
      <c r="D544" s="2">
        <v>2.0454545000000001E-2</v>
      </c>
      <c r="E544" s="5">
        <v>8.8471966920000007</v>
      </c>
      <c r="F544" s="2">
        <v>0.97954545500000001</v>
      </c>
      <c r="G544" s="5">
        <v>423.68241933799999</v>
      </c>
      <c r="H544" s="5">
        <v>432.52961603</v>
      </c>
      <c r="I544" s="4">
        <v>71591</v>
      </c>
      <c r="J544" s="3">
        <v>2.596030904</v>
      </c>
    </row>
    <row r="545" spans="1:10" x14ac:dyDescent="0.25">
      <c r="A545" s="1" t="s">
        <v>1283</v>
      </c>
      <c r="B545" s="1" t="s">
        <v>440</v>
      </c>
      <c r="C545" s="1">
        <v>0</v>
      </c>
      <c r="D545" s="2">
        <v>4.6747967000000001E-2</v>
      </c>
      <c r="E545" s="5">
        <v>23.459385212000001</v>
      </c>
      <c r="F545" s="2">
        <v>0.95325203300000005</v>
      </c>
      <c r="G545" s="5">
        <v>478.36746366400001</v>
      </c>
      <c r="H545" s="5">
        <v>501.82684887599999</v>
      </c>
      <c r="I545" s="4">
        <v>141821</v>
      </c>
      <c r="J545" s="3">
        <v>2.7779158509999999</v>
      </c>
    </row>
    <row r="546" spans="1:10" x14ac:dyDescent="0.25">
      <c r="A546" s="1" t="s">
        <v>309</v>
      </c>
      <c r="B546" s="1" t="s">
        <v>312</v>
      </c>
      <c r="C546" s="1">
        <v>0</v>
      </c>
      <c r="D546" s="2">
        <v>0</v>
      </c>
      <c r="E546" s="5">
        <v>0</v>
      </c>
      <c r="F546" s="2">
        <v>1</v>
      </c>
      <c r="G546" s="5">
        <v>1581.0456650470001</v>
      </c>
      <c r="H546" s="5">
        <v>1581.0456650470001</v>
      </c>
      <c r="I546" s="4">
        <v>74185</v>
      </c>
      <c r="J546" s="3">
        <v>1.276487189</v>
      </c>
    </row>
    <row r="547" spans="1:10" x14ac:dyDescent="0.25">
      <c r="A547" s="1" t="s">
        <v>309</v>
      </c>
      <c r="B547" s="1" t="s">
        <v>347</v>
      </c>
      <c r="C547" s="1">
        <v>1</v>
      </c>
      <c r="D547" s="2">
        <v>9.5141699999999996E-2</v>
      </c>
      <c r="E547" s="5">
        <v>98.946932438999994</v>
      </c>
      <c r="F547" s="2">
        <v>0.9048583</v>
      </c>
      <c r="G547" s="5">
        <v>941.04848507700001</v>
      </c>
      <c r="H547" s="5">
        <v>1039.9954175160001</v>
      </c>
      <c r="I547" s="4">
        <v>0</v>
      </c>
      <c r="J547" s="3">
        <v>0.64446197800000005</v>
      </c>
    </row>
    <row r="548" spans="1:10" x14ac:dyDescent="0.25">
      <c r="A548" s="1" t="s">
        <v>682</v>
      </c>
      <c r="B548" s="1" t="s">
        <v>347</v>
      </c>
      <c r="C548" s="1">
        <v>3</v>
      </c>
      <c r="D548" s="2">
        <v>1.6620499E-2</v>
      </c>
      <c r="E548" s="5">
        <v>51.135269983999997</v>
      </c>
      <c r="F548" s="2">
        <v>0.98337950100000004</v>
      </c>
      <c r="G548" s="5">
        <v>3025.5034738660001</v>
      </c>
      <c r="H548" s="5">
        <v>3076.6387438500001</v>
      </c>
      <c r="I548" s="4">
        <v>62500</v>
      </c>
      <c r="J548" s="3">
        <v>1.4351560729999999</v>
      </c>
    </row>
    <row r="549" spans="1:10" x14ac:dyDescent="0.25">
      <c r="A549" s="1" t="s">
        <v>796</v>
      </c>
      <c r="B549" s="1" t="s">
        <v>831</v>
      </c>
      <c r="C549" s="1">
        <v>0</v>
      </c>
      <c r="D549" s="2">
        <v>1</v>
      </c>
      <c r="E549" s="5">
        <v>69.627684048999996</v>
      </c>
      <c r="F549" s="2">
        <v>0</v>
      </c>
      <c r="G549" s="5">
        <v>0</v>
      </c>
      <c r="H549" s="5">
        <v>69.627684048999996</v>
      </c>
      <c r="I549" s="4">
        <v>55662</v>
      </c>
      <c r="J549" s="3">
        <v>0.50697847699999998</v>
      </c>
    </row>
    <row r="550" spans="1:10" x14ac:dyDescent="0.25">
      <c r="A550" s="1" t="s">
        <v>1262</v>
      </c>
      <c r="B550" s="1" t="s">
        <v>1273</v>
      </c>
      <c r="C550" s="1">
        <v>0</v>
      </c>
      <c r="D550" s="2">
        <v>1</v>
      </c>
      <c r="E550" s="5">
        <v>27.444128935999998</v>
      </c>
      <c r="F550" s="2">
        <v>0</v>
      </c>
      <c r="G550" s="5">
        <v>0</v>
      </c>
      <c r="H550" s="5">
        <v>27.444128935999998</v>
      </c>
      <c r="I550" s="4">
        <v>62188</v>
      </c>
      <c r="J550" s="3">
        <v>0.37999460299999999</v>
      </c>
    </row>
    <row r="551" spans="1:10" x14ac:dyDescent="0.25">
      <c r="A551" s="1" t="s">
        <v>796</v>
      </c>
      <c r="B551" s="1" t="s">
        <v>838</v>
      </c>
      <c r="C551" s="1">
        <v>0</v>
      </c>
      <c r="D551" s="2">
        <v>0.907692308</v>
      </c>
      <c r="E551" s="5">
        <v>222.05585725200001</v>
      </c>
      <c r="F551" s="2">
        <v>9.2307691999999997E-2</v>
      </c>
      <c r="G551" s="5">
        <v>22.581951584999999</v>
      </c>
      <c r="H551" s="5">
        <v>244.63780883699999</v>
      </c>
      <c r="I551" s="4">
        <v>26875</v>
      </c>
      <c r="J551" s="3">
        <v>1.1000858389999999</v>
      </c>
    </row>
    <row r="552" spans="1:10" x14ac:dyDescent="0.25">
      <c r="A552" s="1" t="s">
        <v>1262</v>
      </c>
      <c r="B552" s="1" t="s">
        <v>1280</v>
      </c>
      <c r="C552" s="1">
        <v>1</v>
      </c>
      <c r="D552" s="2">
        <v>1</v>
      </c>
      <c r="E552" s="5">
        <v>150.43448454099999</v>
      </c>
      <c r="F552" s="2">
        <v>0</v>
      </c>
      <c r="G552" s="5">
        <v>0</v>
      </c>
      <c r="H552" s="5">
        <v>150.43448454099999</v>
      </c>
      <c r="I552" s="4">
        <v>54732</v>
      </c>
      <c r="J552" s="3">
        <v>0.47799284399999997</v>
      </c>
    </row>
    <row r="553" spans="1:10" x14ac:dyDescent="0.25">
      <c r="A553" s="1" t="s">
        <v>54</v>
      </c>
      <c r="B553" s="1" t="s">
        <v>58</v>
      </c>
      <c r="C553" s="1">
        <v>4</v>
      </c>
      <c r="D553" s="2">
        <v>1.2755100000000001E-3</v>
      </c>
      <c r="E553" s="5">
        <v>2.1319274180000001</v>
      </c>
      <c r="F553" s="2">
        <v>0.99872448999999996</v>
      </c>
      <c r="G553" s="5">
        <v>1669.299168261</v>
      </c>
      <c r="H553" s="5">
        <v>1671.431095679</v>
      </c>
      <c r="I553" s="4">
        <v>45842</v>
      </c>
      <c r="J553" s="3">
        <v>0.95353480499999999</v>
      </c>
    </row>
    <row r="554" spans="1:10" x14ac:dyDescent="0.25">
      <c r="A554" s="1" t="s">
        <v>102</v>
      </c>
      <c r="B554" s="1" t="s">
        <v>106</v>
      </c>
      <c r="C554" s="1">
        <v>0</v>
      </c>
      <c r="D554" s="2">
        <v>1</v>
      </c>
      <c r="E554" s="5">
        <v>90.607650750999994</v>
      </c>
      <c r="F554" s="2">
        <v>0</v>
      </c>
      <c r="G554" s="5">
        <v>0</v>
      </c>
      <c r="H554" s="5">
        <v>90.607650750999994</v>
      </c>
      <c r="I554" s="4">
        <v>31607</v>
      </c>
      <c r="J554" s="3">
        <v>0.26834311</v>
      </c>
    </row>
    <row r="555" spans="1:10" x14ac:dyDescent="0.25">
      <c r="A555" s="1" t="s">
        <v>172</v>
      </c>
      <c r="B555" s="1" t="s">
        <v>184</v>
      </c>
      <c r="C555" s="1">
        <v>0</v>
      </c>
      <c r="D555" s="2">
        <v>1</v>
      </c>
      <c r="E555" s="5">
        <v>285.30066852200002</v>
      </c>
      <c r="F555" s="2">
        <v>0</v>
      </c>
      <c r="G555" s="5">
        <v>0</v>
      </c>
      <c r="H555" s="5">
        <v>285.30066852200002</v>
      </c>
      <c r="I555" s="4">
        <v>52171</v>
      </c>
      <c r="J555" s="3">
        <v>1.2153564269999999</v>
      </c>
    </row>
    <row r="556" spans="1:10" x14ac:dyDescent="0.25">
      <c r="A556" s="1" t="s">
        <v>1456</v>
      </c>
      <c r="B556" s="1" t="s">
        <v>1471</v>
      </c>
      <c r="C556" s="1">
        <v>0</v>
      </c>
      <c r="D556" s="2">
        <v>0.58974358999999998</v>
      </c>
      <c r="E556" s="5">
        <v>71.299218156999999</v>
      </c>
      <c r="F556" s="2">
        <v>0.41025641000000002</v>
      </c>
      <c r="G556" s="5">
        <v>49.599456109999998</v>
      </c>
      <c r="H556" s="5">
        <v>120.898674267</v>
      </c>
      <c r="I556" s="4">
        <v>0</v>
      </c>
      <c r="J556" s="3">
        <v>2.4654939069999999</v>
      </c>
    </row>
    <row r="557" spans="1:10" x14ac:dyDescent="0.25">
      <c r="A557" s="1" t="s">
        <v>1090</v>
      </c>
      <c r="B557" s="1" t="s">
        <v>1106</v>
      </c>
      <c r="C557" s="1">
        <v>2</v>
      </c>
      <c r="D557" s="2">
        <v>1.0869564999999999E-2</v>
      </c>
      <c r="E557" s="5">
        <v>44.623741883999998</v>
      </c>
      <c r="F557" s="2">
        <v>0.98913043499999997</v>
      </c>
      <c r="G557" s="5">
        <v>4060.7605111429998</v>
      </c>
      <c r="H557" s="5">
        <v>4105.3842530270003</v>
      </c>
      <c r="I557" s="4">
        <v>63956</v>
      </c>
      <c r="J557" s="3">
        <v>1.53250737</v>
      </c>
    </row>
    <row r="558" spans="1:10" x14ac:dyDescent="0.25">
      <c r="A558" s="1" t="s">
        <v>1150</v>
      </c>
      <c r="B558" s="1" t="s">
        <v>1152</v>
      </c>
      <c r="C558" s="1">
        <v>0</v>
      </c>
      <c r="D558" s="2">
        <v>0</v>
      </c>
      <c r="E558" s="5">
        <v>0</v>
      </c>
      <c r="F558" s="2">
        <v>1</v>
      </c>
      <c r="G558" s="5">
        <v>976.50839171400003</v>
      </c>
      <c r="H558" s="5">
        <v>976.50839171400003</v>
      </c>
      <c r="I558" s="4">
        <v>47991</v>
      </c>
      <c r="J558" s="3">
        <v>0.44548579599999999</v>
      </c>
    </row>
    <row r="559" spans="1:10" x14ac:dyDescent="0.25">
      <c r="A559" s="1" t="s">
        <v>1294</v>
      </c>
      <c r="B559" s="1" t="s">
        <v>1306</v>
      </c>
      <c r="C559" s="1">
        <v>1</v>
      </c>
      <c r="D559" s="2">
        <v>1.373626E-3</v>
      </c>
      <c r="E559" s="5">
        <v>1.909957068</v>
      </c>
      <c r="F559" s="2">
        <v>0.99862637399999998</v>
      </c>
      <c r="G559" s="5">
        <v>1388.5387885780001</v>
      </c>
      <c r="H559" s="5">
        <v>1390.4487456459999</v>
      </c>
      <c r="I559" s="4">
        <v>58813</v>
      </c>
      <c r="J559" s="3">
        <v>2.3078519100000001</v>
      </c>
    </row>
    <row r="560" spans="1:10" x14ac:dyDescent="0.25">
      <c r="A560" s="1" t="s">
        <v>1498</v>
      </c>
      <c r="B560" s="1" t="s">
        <v>1502</v>
      </c>
      <c r="C560" s="1">
        <v>0</v>
      </c>
      <c r="D560" s="2">
        <v>1</v>
      </c>
      <c r="E560" s="5">
        <v>32.836916815999999</v>
      </c>
      <c r="F560" s="2">
        <v>0</v>
      </c>
      <c r="G560" s="5">
        <v>0</v>
      </c>
      <c r="H560" s="5">
        <v>32.836916815999999</v>
      </c>
      <c r="I560" s="4">
        <v>0</v>
      </c>
      <c r="J560" s="3">
        <v>0.65591983799999998</v>
      </c>
    </row>
    <row r="561" spans="1:10" x14ac:dyDescent="0.25">
      <c r="A561" s="1" t="s">
        <v>628</v>
      </c>
      <c r="B561" s="1" t="s">
        <v>651</v>
      </c>
      <c r="C561" s="1">
        <v>2</v>
      </c>
      <c r="D561" s="2">
        <v>0.97416020699999994</v>
      </c>
      <c r="E561" s="5">
        <v>1574.6128039800001</v>
      </c>
      <c r="F561" s="2">
        <v>2.5839793E-2</v>
      </c>
      <c r="G561" s="5">
        <v>41.766917880000001</v>
      </c>
      <c r="H561" s="5">
        <v>1616.37972186</v>
      </c>
      <c r="I561" s="4">
        <v>53000</v>
      </c>
      <c r="J561" s="3">
        <v>0.87451659199999998</v>
      </c>
    </row>
    <row r="562" spans="1:10" x14ac:dyDescent="0.25">
      <c r="A562" s="1" t="s">
        <v>407</v>
      </c>
      <c r="B562" s="1" t="s">
        <v>506</v>
      </c>
      <c r="C562" s="1">
        <v>19</v>
      </c>
      <c r="D562" s="2">
        <v>1.5589148000000001E-2</v>
      </c>
      <c r="E562" s="5">
        <v>227.07804841399999</v>
      </c>
      <c r="F562" s="2">
        <v>0.984410852</v>
      </c>
      <c r="G562" s="5">
        <v>14339.339792859</v>
      </c>
      <c r="H562" s="5">
        <v>14566.417841273</v>
      </c>
      <c r="I562" s="4">
        <v>82813</v>
      </c>
      <c r="J562" s="3">
        <v>9.0317887819999996</v>
      </c>
    </row>
    <row r="563" spans="1:10" x14ac:dyDescent="0.25">
      <c r="A563" s="1" t="s">
        <v>1118</v>
      </c>
      <c r="B563" s="1" t="s">
        <v>1140</v>
      </c>
      <c r="C563" s="1">
        <v>4</v>
      </c>
      <c r="D563" s="2">
        <v>2.6437539999999999E-3</v>
      </c>
      <c r="E563" s="5">
        <v>8.4126275219999993</v>
      </c>
      <c r="F563" s="2">
        <v>0.99735624599999995</v>
      </c>
      <c r="G563" s="5">
        <v>3173.6637330429999</v>
      </c>
      <c r="H563" s="5">
        <v>3182.076360565</v>
      </c>
      <c r="I563" s="4">
        <v>143882</v>
      </c>
      <c r="J563" s="3">
        <v>2.083252672</v>
      </c>
    </row>
    <row r="564" spans="1:10" x14ac:dyDescent="0.25">
      <c r="A564" s="1" t="s">
        <v>796</v>
      </c>
      <c r="B564" s="1" t="s">
        <v>829</v>
      </c>
      <c r="C564" s="1">
        <v>0</v>
      </c>
      <c r="D564" s="2">
        <v>0.42657342700000001</v>
      </c>
      <c r="E564" s="5">
        <v>57.395793609999998</v>
      </c>
      <c r="F564" s="2">
        <v>0.57342657299999999</v>
      </c>
      <c r="G564" s="5">
        <v>77.155001249999998</v>
      </c>
      <c r="H564" s="5">
        <v>134.55079486</v>
      </c>
      <c r="I564" s="4">
        <v>62024</v>
      </c>
      <c r="J564" s="3">
        <v>0.21625868300000001</v>
      </c>
    </row>
    <row r="565" spans="1:10" x14ac:dyDescent="0.25">
      <c r="A565" s="1" t="s">
        <v>230</v>
      </c>
      <c r="B565" s="1" t="s">
        <v>231</v>
      </c>
      <c r="C565" s="1">
        <v>1</v>
      </c>
      <c r="D565" s="2">
        <v>2.6881720000000001E-2</v>
      </c>
      <c r="E565" s="5">
        <v>10.350155966000001</v>
      </c>
      <c r="F565" s="2">
        <v>0.97311828</v>
      </c>
      <c r="G565" s="5">
        <v>374.67564596199998</v>
      </c>
      <c r="H565" s="5">
        <v>385.02580192800002</v>
      </c>
      <c r="I565" s="4">
        <v>55444</v>
      </c>
      <c r="J565" s="3">
        <v>0.221122243</v>
      </c>
    </row>
    <row r="566" spans="1:10" x14ac:dyDescent="0.25">
      <c r="A566" s="1" t="s">
        <v>365</v>
      </c>
      <c r="B566" s="1" t="s">
        <v>376</v>
      </c>
      <c r="C566" s="1">
        <v>19</v>
      </c>
      <c r="D566" s="2">
        <v>3.0918498999999999E-2</v>
      </c>
      <c r="E566" s="5">
        <v>537.954948446</v>
      </c>
      <c r="F566" s="2">
        <v>0.96908150100000001</v>
      </c>
      <c r="G566" s="5">
        <v>16861.173719216</v>
      </c>
      <c r="H566" s="5">
        <v>17399.128667662</v>
      </c>
      <c r="I566" s="4">
        <v>60281</v>
      </c>
      <c r="J566" s="3">
        <v>11.051218</v>
      </c>
    </row>
    <row r="567" spans="1:10" x14ac:dyDescent="0.25">
      <c r="A567" s="1" t="s">
        <v>1262</v>
      </c>
      <c r="B567" s="1" t="s">
        <v>1274</v>
      </c>
      <c r="C567" s="1">
        <v>2</v>
      </c>
      <c r="D567" s="2">
        <v>9.5354522999999997E-2</v>
      </c>
      <c r="E567" s="5">
        <v>39.641519576</v>
      </c>
      <c r="F567" s="2">
        <v>0.90464547699999998</v>
      </c>
      <c r="G567" s="5">
        <v>376.08621137300003</v>
      </c>
      <c r="H567" s="5">
        <v>415.72773094899998</v>
      </c>
      <c r="I567" s="4">
        <v>35357</v>
      </c>
      <c r="J567" s="3">
        <v>1.989013135</v>
      </c>
    </row>
    <row r="568" spans="1:10" x14ac:dyDescent="0.25">
      <c r="A568" s="1" t="s">
        <v>1010</v>
      </c>
      <c r="B568" s="1" t="s">
        <v>1033</v>
      </c>
      <c r="C568" s="1">
        <v>0</v>
      </c>
      <c r="D568" s="2">
        <v>0.15572519100000001</v>
      </c>
      <c r="E568" s="5">
        <v>105.66036584699999</v>
      </c>
      <c r="F568" s="2">
        <v>0.84427480899999996</v>
      </c>
      <c r="G568" s="5">
        <v>572.84492462900005</v>
      </c>
      <c r="H568" s="5">
        <v>678.50529047600003</v>
      </c>
      <c r="I568" s="4">
        <v>92375</v>
      </c>
      <c r="J568" s="3">
        <v>4.2750271230000001</v>
      </c>
    </row>
    <row r="569" spans="1:10" x14ac:dyDescent="0.25">
      <c r="A569" s="1" t="s">
        <v>365</v>
      </c>
      <c r="B569" s="1" t="s">
        <v>367</v>
      </c>
      <c r="C569" s="1">
        <v>0</v>
      </c>
      <c r="D569" s="2">
        <v>0</v>
      </c>
      <c r="E569" s="5">
        <v>0</v>
      </c>
      <c r="F569" s="2">
        <v>1</v>
      </c>
      <c r="G569" s="5">
        <v>6.988488748</v>
      </c>
      <c r="H569" s="5">
        <v>6.988488748</v>
      </c>
      <c r="I569" s="4">
        <v>79375</v>
      </c>
      <c r="J569" s="3">
        <v>6.7623010000000001E-3</v>
      </c>
    </row>
    <row r="570" spans="1:10" x14ac:dyDescent="0.25">
      <c r="A570" s="1" t="s">
        <v>1398</v>
      </c>
      <c r="B570" s="1" t="s">
        <v>1413</v>
      </c>
      <c r="C570" s="1">
        <v>0</v>
      </c>
      <c r="D570" s="2">
        <v>1</v>
      </c>
      <c r="E570" s="5">
        <v>3.005678837</v>
      </c>
      <c r="F570" s="2">
        <v>0</v>
      </c>
      <c r="G570" s="5">
        <v>0</v>
      </c>
      <c r="H570" s="5">
        <v>3.005678837</v>
      </c>
      <c r="I570" s="4">
        <v>64750</v>
      </c>
      <c r="J570" s="3">
        <v>8.2873168999999997E-2</v>
      </c>
    </row>
    <row r="571" spans="1:10" x14ac:dyDescent="0.25">
      <c r="A571" s="1" t="s">
        <v>1283</v>
      </c>
      <c r="B571" s="1" t="s">
        <v>1288</v>
      </c>
      <c r="C571" s="1">
        <v>0</v>
      </c>
      <c r="D571" s="2">
        <v>0.49275362299999997</v>
      </c>
      <c r="E571" s="5">
        <v>208.07454708099999</v>
      </c>
      <c r="F571" s="2">
        <v>0.50724637699999997</v>
      </c>
      <c r="G571" s="5">
        <v>214.19438671200001</v>
      </c>
      <c r="H571" s="5">
        <v>422.26893379299997</v>
      </c>
      <c r="I571" s="4">
        <v>97000</v>
      </c>
      <c r="J571" s="3">
        <v>2.4865204319999998</v>
      </c>
    </row>
    <row r="572" spans="1:10" x14ac:dyDescent="0.25">
      <c r="A572" s="1" t="s">
        <v>407</v>
      </c>
      <c r="B572" s="1" t="s">
        <v>486</v>
      </c>
      <c r="C572" s="1">
        <v>0</v>
      </c>
      <c r="D572" s="2">
        <v>0.44270833300000001</v>
      </c>
      <c r="E572" s="5">
        <v>83.556857644000004</v>
      </c>
      <c r="F572" s="2">
        <v>0.55729166699999999</v>
      </c>
      <c r="G572" s="5">
        <v>105.18333844599999</v>
      </c>
      <c r="H572" s="5">
        <v>188.74019609000001</v>
      </c>
      <c r="I572" s="4">
        <v>127625</v>
      </c>
      <c r="J572" s="3">
        <v>2.0098332110000001</v>
      </c>
    </row>
    <row r="573" spans="1:10" x14ac:dyDescent="0.25">
      <c r="A573" s="1" t="s">
        <v>1228</v>
      </c>
      <c r="B573" s="1" t="s">
        <v>1236</v>
      </c>
      <c r="C573" s="1">
        <v>0</v>
      </c>
      <c r="D573" s="2">
        <v>0.72222222199999997</v>
      </c>
      <c r="E573" s="5">
        <v>37.859445506999997</v>
      </c>
      <c r="F573" s="2">
        <v>0.27777777799999998</v>
      </c>
      <c r="G573" s="5">
        <v>14.561325195</v>
      </c>
      <c r="H573" s="5">
        <v>52.420770701999999</v>
      </c>
      <c r="I573" s="4">
        <v>74375</v>
      </c>
      <c r="J573" s="3">
        <v>5.0116331990000003</v>
      </c>
    </row>
    <row r="574" spans="1:10" x14ac:dyDescent="0.25">
      <c r="A574" s="1" t="s">
        <v>407</v>
      </c>
      <c r="B574" s="1" t="s">
        <v>477</v>
      </c>
      <c r="C574" s="1">
        <v>1</v>
      </c>
      <c r="D574" s="2">
        <v>2.5280898999999999E-2</v>
      </c>
      <c r="E574" s="5">
        <v>55.273425240000002</v>
      </c>
      <c r="F574" s="2">
        <v>0.97471910100000003</v>
      </c>
      <c r="G574" s="5">
        <v>2131.0976176499998</v>
      </c>
      <c r="H574" s="5">
        <v>2186.3710428899999</v>
      </c>
      <c r="I574" s="4">
        <v>53017</v>
      </c>
      <c r="J574" s="3">
        <v>0.52371846399999999</v>
      </c>
    </row>
    <row r="575" spans="1:10" x14ac:dyDescent="0.25">
      <c r="A575" s="1" t="s">
        <v>407</v>
      </c>
      <c r="B575" s="1" t="s">
        <v>472</v>
      </c>
      <c r="C575" s="1">
        <v>18</v>
      </c>
      <c r="D575" s="2">
        <v>1.644955E-3</v>
      </c>
      <c r="E575" s="5">
        <v>48.185019826000001</v>
      </c>
      <c r="F575" s="2">
        <v>0.99835504500000005</v>
      </c>
      <c r="G575" s="5">
        <v>29244.416350388001</v>
      </c>
      <c r="H575" s="5">
        <v>29292.601370214001</v>
      </c>
      <c r="I575" s="4">
        <v>55745.5</v>
      </c>
      <c r="J575" s="3">
        <v>5.4542793100000004</v>
      </c>
    </row>
    <row r="576" spans="1:10" x14ac:dyDescent="0.25">
      <c r="A576" s="1" t="s">
        <v>1385</v>
      </c>
      <c r="B576" s="1" t="s">
        <v>1397</v>
      </c>
      <c r="C576" s="1">
        <v>4</v>
      </c>
      <c r="D576" s="2">
        <v>0.91820987700000001</v>
      </c>
      <c r="E576" s="5">
        <v>602.43422385099996</v>
      </c>
      <c r="F576" s="2">
        <v>8.1790123000000006E-2</v>
      </c>
      <c r="G576" s="5">
        <v>53.66220817</v>
      </c>
      <c r="H576" s="5">
        <v>656.09643202100006</v>
      </c>
      <c r="I576" s="4">
        <v>32344</v>
      </c>
      <c r="J576" s="3">
        <v>12.596821259</v>
      </c>
    </row>
    <row r="577" spans="1:10" x14ac:dyDescent="0.25">
      <c r="A577" s="1" t="s">
        <v>10</v>
      </c>
      <c r="B577" s="1" t="s">
        <v>27</v>
      </c>
      <c r="C577" s="1">
        <v>32</v>
      </c>
      <c r="D577" s="2">
        <v>2.9569892E-2</v>
      </c>
      <c r="E577" s="5">
        <v>1299.6186719689999</v>
      </c>
      <c r="F577" s="2">
        <v>0.97043010799999996</v>
      </c>
      <c r="G577" s="5">
        <v>42651.121873898999</v>
      </c>
      <c r="H577" s="5">
        <v>43950.740545868</v>
      </c>
      <c r="I577" s="4">
        <v>81957</v>
      </c>
      <c r="J577" s="3">
        <v>21.292651139</v>
      </c>
    </row>
    <row r="578" spans="1:10" x14ac:dyDescent="0.25">
      <c r="A578" s="1" t="s">
        <v>1294</v>
      </c>
      <c r="B578" s="1" t="s">
        <v>1314</v>
      </c>
      <c r="C578" s="1">
        <v>4</v>
      </c>
      <c r="D578" s="2">
        <v>1.7182129999999999E-3</v>
      </c>
      <c r="E578" s="5">
        <v>6.2713568159999999</v>
      </c>
      <c r="F578" s="2">
        <v>0.99828178700000003</v>
      </c>
      <c r="G578" s="5">
        <v>3643.658310537</v>
      </c>
      <c r="H578" s="5">
        <v>3649.9296673529998</v>
      </c>
      <c r="I578" s="4">
        <v>115909</v>
      </c>
      <c r="J578" s="3">
        <v>2.6700262819999998</v>
      </c>
    </row>
    <row r="579" spans="1:10" x14ac:dyDescent="0.25">
      <c r="A579" s="1" t="s">
        <v>271</v>
      </c>
      <c r="B579" s="1" t="s">
        <v>272</v>
      </c>
      <c r="C579" s="1">
        <v>2</v>
      </c>
      <c r="D579" s="2">
        <v>0</v>
      </c>
      <c r="E579" s="5">
        <v>0</v>
      </c>
      <c r="F579" s="2">
        <v>1</v>
      </c>
      <c r="G579" s="5">
        <v>858.43208158899995</v>
      </c>
      <c r="H579" s="5">
        <v>858.43208158899995</v>
      </c>
      <c r="I579" s="4">
        <v>32169</v>
      </c>
      <c r="J579" s="3">
        <v>0.38818233699999999</v>
      </c>
    </row>
    <row r="580" spans="1:10" x14ac:dyDescent="0.25">
      <c r="A580" s="1" t="s">
        <v>844</v>
      </c>
      <c r="B580" s="1" t="s">
        <v>917</v>
      </c>
      <c r="C580" s="1">
        <v>13</v>
      </c>
      <c r="D580" s="2">
        <v>2.8786633999999998E-2</v>
      </c>
      <c r="E580" s="5">
        <v>842.05304978799995</v>
      </c>
      <c r="F580" s="2">
        <v>0.97121336599999997</v>
      </c>
      <c r="G580" s="5">
        <v>28409.475325086001</v>
      </c>
      <c r="H580" s="5">
        <v>29251.528374874</v>
      </c>
      <c r="I580" s="4">
        <v>42660</v>
      </c>
      <c r="J580" s="3">
        <v>19.771847100999999</v>
      </c>
    </row>
    <row r="581" spans="1:10" x14ac:dyDescent="0.25">
      <c r="A581" s="1" t="s">
        <v>921</v>
      </c>
      <c r="B581" s="1" t="s">
        <v>938</v>
      </c>
      <c r="C581" s="1">
        <v>1</v>
      </c>
      <c r="D581" s="2">
        <v>1</v>
      </c>
      <c r="E581" s="5">
        <v>197.89004403800001</v>
      </c>
      <c r="F581" s="2">
        <v>0</v>
      </c>
      <c r="G581" s="5">
        <v>0</v>
      </c>
      <c r="H581" s="5">
        <v>197.89004403800001</v>
      </c>
      <c r="I581" s="4">
        <v>112206</v>
      </c>
      <c r="J581" s="3">
        <v>3.5680992040000001</v>
      </c>
    </row>
    <row r="582" spans="1:10" x14ac:dyDescent="0.25">
      <c r="A582" s="1" t="s">
        <v>111</v>
      </c>
      <c r="B582" s="1" t="s">
        <v>157</v>
      </c>
      <c r="C582" s="1">
        <v>3</v>
      </c>
      <c r="D582" s="2">
        <v>1.7909003E-2</v>
      </c>
      <c r="E582" s="5">
        <v>113.229585286</v>
      </c>
      <c r="F582" s="2">
        <v>0.98209099700000002</v>
      </c>
      <c r="G582" s="5">
        <v>6209.2656367119998</v>
      </c>
      <c r="H582" s="5">
        <v>6322.4952219979996</v>
      </c>
      <c r="I582" s="4">
        <v>123750</v>
      </c>
      <c r="J582" s="3">
        <v>3.633274337</v>
      </c>
    </row>
    <row r="583" spans="1:10" x14ac:dyDescent="0.25">
      <c r="A583" s="1" t="s">
        <v>393</v>
      </c>
      <c r="B583" s="1" t="s">
        <v>402</v>
      </c>
      <c r="C583" s="1">
        <v>5</v>
      </c>
      <c r="D583" s="2">
        <v>1</v>
      </c>
      <c r="E583" s="5">
        <v>101.487575173</v>
      </c>
      <c r="F583" s="2">
        <v>0</v>
      </c>
      <c r="G583" s="5">
        <v>0</v>
      </c>
      <c r="H583" s="5">
        <v>101.487575173</v>
      </c>
      <c r="I583" s="4">
        <v>52500</v>
      </c>
      <c r="J583" s="3">
        <v>0.45197426200000002</v>
      </c>
    </row>
    <row r="584" spans="1:10" x14ac:dyDescent="0.25">
      <c r="A584" s="1" t="s">
        <v>407</v>
      </c>
      <c r="B584" s="1" t="s">
        <v>433</v>
      </c>
      <c r="C584" s="1">
        <v>1</v>
      </c>
      <c r="D584" s="2">
        <v>3.6703400000000002E-4</v>
      </c>
      <c r="E584" s="5">
        <v>3.0047131</v>
      </c>
      <c r="F584" s="2">
        <v>0.99963296599999996</v>
      </c>
      <c r="G584" s="5">
        <v>8183.4622953549997</v>
      </c>
      <c r="H584" s="5">
        <v>8186.4670084549998</v>
      </c>
      <c r="I584" s="4">
        <v>135991</v>
      </c>
      <c r="J584" s="3">
        <v>1.1795436960000001</v>
      </c>
    </row>
    <row r="585" spans="1:10" x14ac:dyDescent="0.25">
      <c r="A585" s="1" t="s">
        <v>959</v>
      </c>
      <c r="B585" s="1" t="s">
        <v>996</v>
      </c>
      <c r="C585" s="1">
        <v>24</v>
      </c>
      <c r="D585" s="2">
        <v>1.4448091E-2</v>
      </c>
      <c r="E585" s="5">
        <v>380.31263632600002</v>
      </c>
      <c r="F585" s="2">
        <v>0.985551909</v>
      </c>
      <c r="G585" s="5">
        <v>25942.37858588</v>
      </c>
      <c r="H585" s="5">
        <v>26322.691222205998</v>
      </c>
      <c r="I585" s="4">
        <v>57875</v>
      </c>
      <c r="J585" s="3">
        <v>50.325485512999997</v>
      </c>
    </row>
    <row r="586" spans="1:10" x14ac:dyDescent="0.25">
      <c r="A586" s="1" t="s">
        <v>1330</v>
      </c>
      <c r="B586" s="1" t="s">
        <v>1340</v>
      </c>
      <c r="C586" s="1">
        <v>0</v>
      </c>
      <c r="D586" s="2">
        <v>4.9180328000000002E-2</v>
      </c>
      <c r="E586" s="5">
        <v>5.9860637739999998</v>
      </c>
      <c r="F586" s="2">
        <v>0.95081967199999995</v>
      </c>
      <c r="G586" s="5">
        <v>115.730566286</v>
      </c>
      <c r="H586" s="5">
        <v>121.71663006</v>
      </c>
      <c r="I586" s="4">
        <v>68625</v>
      </c>
      <c r="J586" s="3">
        <v>0.167345207</v>
      </c>
    </row>
    <row r="587" spans="1:10" x14ac:dyDescent="0.25">
      <c r="A587" s="1" t="s">
        <v>407</v>
      </c>
      <c r="B587" s="1" t="s">
        <v>411</v>
      </c>
      <c r="C587" s="1">
        <v>0</v>
      </c>
      <c r="D587" s="2">
        <v>0</v>
      </c>
      <c r="E587" s="5">
        <v>0</v>
      </c>
      <c r="F587" s="2">
        <v>1</v>
      </c>
      <c r="G587" s="5">
        <v>125.421577013</v>
      </c>
      <c r="H587" s="5">
        <v>125.421577013</v>
      </c>
      <c r="I587" s="4">
        <v>246042</v>
      </c>
      <c r="J587" s="3">
        <v>0.34472270300000002</v>
      </c>
    </row>
    <row r="588" spans="1:10" x14ac:dyDescent="0.25">
      <c r="A588" s="1" t="s">
        <v>1010</v>
      </c>
      <c r="B588" s="1" t="s">
        <v>1035</v>
      </c>
      <c r="C588" s="1">
        <v>0</v>
      </c>
      <c r="D588" s="2">
        <v>0.15669856500000001</v>
      </c>
      <c r="E588" s="5">
        <v>135.70105809500001</v>
      </c>
      <c r="F588" s="2">
        <v>0.84330143499999999</v>
      </c>
      <c r="G588" s="5">
        <v>730.29958742099996</v>
      </c>
      <c r="H588" s="5">
        <v>866.00064551599996</v>
      </c>
      <c r="I588" s="4">
        <v>97321</v>
      </c>
      <c r="J588" s="3">
        <v>3.2924734189999998</v>
      </c>
    </row>
    <row r="589" spans="1:10" ht="30" x14ac:dyDescent="0.25">
      <c r="A589" s="1" t="s">
        <v>377</v>
      </c>
      <c r="B589" s="1" t="s">
        <v>382</v>
      </c>
      <c r="C589" s="1">
        <v>1</v>
      </c>
      <c r="D589" s="2">
        <v>1.4024389999999999E-2</v>
      </c>
      <c r="E589" s="5">
        <v>23.502676205</v>
      </c>
      <c r="F589" s="2">
        <v>0.98597561</v>
      </c>
      <c r="G589" s="5">
        <v>1652.340322908</v>
      </c>
      <c r="H589" s="5">
        <v>1675.8429991129999</v>
      </c>
      <c r="I589" s="4">
        <v>71078</v>
      </c>
      <c r="J589" s="3">
        <v>3.6549980670000002</v>
      </c>
    </row>
    <row r="590" spans="1:10" x14ac:dyDescent="0.25">
      <c r="A590" s="1" t="s">
        <v>844</v>
      </c>
      <c r="B590" s="1" t="s">
        <v>875</v>
      </c>
      <c r="C590" s="1">
        <v>1</v>
      </c>
      <c r="D590" s="2">
        <v>0.05</v>
      </c>
      <c r="E590" s="5">
        <v>54.760502848999998</v>
      </c>
      <c r="F590" s="2">
        <v>0.95</v>
      </c>
      <c r="G590" s="5">
        <v>1040.4495540800001</v>
      </c>
      <c r="H590" s="5">
        <v>1095.2100569290001</v>
      </c>
      <c r="I590" s="4">
        <v>64896</v>
      </c>
      <c r="J590" s="3">
        <v>1.5354540999999999</v>
      </c>
    </row>
    <row r="591" spans="1:10" x14ac:dyDescent="0.25">
      <c r="A591" s="1" t="s">
        <v>959</v>
      </c>
      <c r="B591" s="1" t="s">
        <v>993</v>
      </c>
      <c r="C591" s="1">
        <v>8</v>
      </c>
      <c r="D591" s="2">
        <v>2.4264245E-2</v>
      </c>
      <c r="E591" s="5">
        <v>318.31558868899998</v>
      </c>
      <c r="F591" s="2">
        <v>0.97573575499999998</v>
      </c>
      <c r="G591" s="5">
        <v>12800.393963282</v>
      </c>
      <c r="H591" s="5">
        <v>13118.709551971</v>
      </c>
      <c r="I591" s="4">
        <v>72955</v>
      </c>
      <c r="J591" s="3">
        <v>9.5780292120000006</v>
      </c>
    </row>
    <row r="592" spans="1:10" ht="30" x14ac:dyDescent="0.25">
      <c r="A592" s="1" t="s">
        <v>1118</v>
      </c>
      <c r="B592" s="1" t="s">
        <v>1121</v>
      </c>
      <c r="C592" s="1">
        <v>4</v>
      </c>
      <c r="D592" s="2">
        <v>0</v>
      </c>
      <c r="E592" s="5">
        <v>0</v>
      </c>
      <c r="F592" s="2">
        <v>1</v>
      </c>
      <c r="G592" s="5">
        <v>832.21143955599996</v>
      </c>
      <c r="H592" s="5">
        <v>832.21143955599996</v>
      </c>
      <c r="I592" s="4">
        <v>193405</v>
      </c>
      <c r="J592" s="3">
        <v>0.71456583500000004</v>
      </c>
    </row>
    <row r="593" spans="1:10" x14ac:dyDescent="0.25">
      <c r="A593" s="1" t="s">
        <v>1118</v>
      </c>
      <c r="B593" s="1" t="s">
        <v>1129</v>
      </c>
      <c r="C593" s="1">
        <v>4</v>
      </c>
      <c r="D593" s="2">
        <v>3.6859600000000001E-4</v>
      </c>
      <c r="E593" s="5">
        <v>1.010831662</v>
      </c>
      <c r="F593" s="2">
        <v>0.99963140399999995</v>
      </c>
      <c r="G593" s="5">
        <v>2741.375466637</v>
      </c>
      <c r="H593" s="5">
        <v>2742.3862982989999</v>
      </c>
      <c r="I593" s="4">
        <v>213500</v>
      </c>
      <c r="J593" s="3">
        <v>4.4359592939999999</v>
      </c>
    </row>
    <row r="594" spans="1:10" x14ac:dyDescent="0.25">
      <c r="A594" s="1" t="s">
        <v>628</v>
      </c>
      <c r="B594" s="1" t="s">
        <v>632</v>
      </c>
      <c r="C594" s="1">
        <v>5</v>
      </c>
      <c r="D594" s="2">
        <v>2.6917899999999999E-3</v>
      </c>
      <c r="E594" s="5">
        <v>4.1360411680000002</v>
      </c>
      <c r="F594" s="2">
        <v>0.99730821000000003</v>
      </c>
      <c r="G594" s="5">
        <v>1532.4032529040001</v>
      </c>
      <c r="H594" s="5">
        <v>1536.5392940720001</v>
      </c>
      <c r="I594" s="4">
        <v>64833</v>
      </c>
      <c r="J594" s="3">
        <v>1.7839016569999999</v>
      </c>
    </row>
    <row r="595" spans="1:10" x14ac:dyDescent="0.25">
      <c r="A595" s="1" t="s">
        <v>165</v>
      </c>
      <c r="B595" s="1" t="s">
        <v>168</v>
      </c>
      <c r="C595" s="1">
        <v>0</v>
      </c>
      <c r="D595" s="2">
        <v>0.115384615</v>
      </c>
      <c r="E595" s="5">
        <v>9.1536604770000007</v>
      </c>
      <c r="F595" s="2">
        <v>0.88461538500000003</v>
      </c>
      <c r="G595" s="5">
        <v>70.178063662</v>
      </c>
      <c r="H595" s="5">
        <v>79.331724139000002</v>
      </c>
      <c r="I595" s="4">
        <v>70956</v>
      </c>
      <c r="J595" s="3">
        <v>0.135827261</v>
      </c>
    </row>
    <row r="596" spans="1:10" x14ac:dyDescent="0.25">
      <c r="A596" s="1" t="s">
        <v>954</v>
      </c>
      <c r="B596" s="1" t="s">
        <v>958</v>
      </c>
      <c r="C596" s="1">
        <v>5</v>
      </c>
      <c r="D596" s="2">
        <v>2.1008400000000001E-3</v>
      </c>
      <c r="E596" s="5">
        <v>17.567957532000001</v>
      </c>
      <c r="F596" s="2">
        <v>0.99789916000000001</v>
      </c>
      <c r="G596" s="5">
        <v>8344.7798267270009</v>
      </c>
      <c r="H596" s="5">
        <v>8362.347784259</v>
      </c>
      <c r="I596" s="4">
        <v>69962</v>
      </c>
      <c r="J596" s="3">
        <v>3.5736157730000002</v>
      </c>
    </row>
    <row r="597" spans="1:10" x14ac:dyDescent="0.25">
      <c r="A597" s="1" t="s">
        <v>271</v>
      </c>
      <c r="B597" s="1" t="s">
        <v>277</v>
      </c>
      <c r="C597" s="1">
        <v>6</v>
      </c>
      <c r="D597" s="2">
        <v>4.1632652999999999E-2</v>
      </c>
      <c r="E597" s="5">
        <v>51.000038619999998</v>
      </c>
      <c r="F597" s="2">
        <v>0.95836734700000004</v>
      </c>
      <c r="G597" s="5">
        <v>1174.000888883</v>
      </c>
      <c r="H597" s="5">
        <v>1225.000927503</v>
      </c>
      <c r="I597" s="4">
        <v>56315.5</v>
      </c>
      <c r="J597" s="3">
        <v>0.77226555100000005</v>
      </c>
    </row>
    <row r="598" spans="1:10" x14ac:dyDescent="0.25">
      <c r="A598" s="1" t="s">
        <v>365</v>
      </c>
      <c r="B598" s="1" t="s">
        <v>368</v>
      </c>
      <c r="C598" s="1">
        <v>0</v>
      </c>
      <c r="D598" s="2">
        <v>0</v>
      </c>
      <c r="E598" s="5">
        <v>0</v>
      </c>
      <c r="F598" s="2">
        <v>1</v>
      </c>
      <c r="G598" s="5">
        <v>190.68590727399999</v>
      </c>
      <c r="H598" s="5">
        <v>190.68590727399999</v>
      </c>
      <c r="I598" s="4">
        <v>35446</v>
      </c>
      <c r="J598" s="3">
        <v>0.109836119</v>
      </c>
    </row>
    <row r="599" spans="1:10" x14ac:dyDescent="0.25">
      <c r="A599" s="1" t="s">
        <v>844</v>
      </c>
      <c r="B599" s="1" t="s">
        <v>865</v>
      </c>
      <c r="C599" s="1">
        <v>2</v>
      </c>
      <c r="D599" s="2">
        <v>7.2850900000000001E-3</v>
      </c>
      <c r="E599" s="5">
        <v>16.10603025</v>
      </c>
      <c r="F599" s="2">
        <v>0.99271491000000001</v>
      </c>
      <c r="G599" s="5">
        <v>2194.715055274</v>
      </c>
      <c r="H599" s="5">
        <v>2210.821085524</v>
      </c>
      <c r="I599" s="4">
        <v>69167</v>
      </c>
      <c r="J599" s="3">
        <v>0.81365530699999999</v>
      </c>
    </row>
    <row r="600" spans="1:10" x14ac:dyDescent="0.25">
      <c r="A600" s="1" t="s">
        <v>844</v>
      </c>
      <c r="B600" s="1" t="s">
        <v>867</v>
      </c>
      <c r="C600" s="1">
        <v>0</v>
      </c>
      <c r="D600" s="2">
        <v>1.5051174E-2</v>
      </c>
      <c r="E600" s="5">
        <v>26.843383749000001</v>
      </c>
      <c r="F600" s="2">
        <v>0.984948826</v>
      </c>
      <c r="G600" s="5">
        <v>1756.6310325429999</v>
      </c>
      <c r="H600" s="5">
        <v>1783.4744162919999</v>
      </c>
      <c r="I600" s="4">
        <v>40850</v>
      </c>
      <c r="J600" s="3">
        <v>2.272112119</v>
      </c>
    </row>
    <row r="601" spans="1:10" x14ac:dyDescent="0.25">
      <c r="A601" s="1" t="s">
        <v>959</v>
      </c>
      <c r="B601" s="1" t="s">
        <v>1003</v>
      </c>
      <c r="C601" s="1">
        <v>1</v>
      </c>
      <c r="D601" s="2">
        <v>0.92370795699999997</v>
      </c>
      <c r="E601" s="5">
        <v>1161.1254356730001</v>
      </c>
      <c r="F601" s="2">
        <v>7.6292043000000004E-2</v>
      </c>
      <c r="G601" s="5">
        <v>95.901123902999998</v>
      </c>
      <c r="H601" s="5">
        <v>1257.026559576</v>
      </c>
      <c r="I601" s="4">
        <v>33292</v>
      </c>
      <c r="J601" s="3">
        <v>26.320221235000002</v>
      </c>
    </row>
    <row r="602" spans="1:10" ht="30" x14ac:dyDescent="0.25">
      <c r="A602" s="1" t="s">
        <v>288</v>
      </c>
      <c r="B602" s="1" t="s">
        <v>289</v>
      </c>
      <c r="C602" s="1">
        <v>0</v>
      </c>
      <c r="D602" s="2">
        <v>0</v>
      </c>
      <c r="E602" s="5">
        <v>0</v>
      </c>
      <c r="F602" s="2">
        <v>0</v>
      </c>
      <c r="G602" s="5">
        <v>0</v>
      </c>
      <c r="H602" s="5">
        <v>0</v>
      </c>
      <c r="I602" s="4">
        <v>0</v>
      </c>
      <c r="J602" s="3">
        <v>2.5266235000000001E-2</v>
      </c>
    </row>
    <row r="603" spans="1:10" x14ac:dyDescent="0.25">
      <c r="A603" s="1" t="s">
        <v>54</v>
      </c>
      <c r="B603" s="1" t="s">
        <v>69</v>
      </c>
      <c r="C603" s="1">
        <v>1</v>
      </c>
      <c r="D603" s="2">
        <v>1</v>
      </c>
      <c r="E603" s="5">
        <v>61.966100341000001</v>
      </c>
      <c r="F603" s="2">
        <v>0</v>
      </c>
      <c r="G603" s="5">
        <v>0</v>
      </c>
      <c r="H603" s="5">
        <v>61.966100341000001</v>
      </c>
      <c r="I603" s="4">
        <v>33295</v>
      </c>
      <c r="J603" s="3">
        <v>1.0151851140000001</v>
      </c>
    </row>
    <row r="604" spans="1:10" x14ac:dyDescent="0.25">
      <c r="A604" s="1" t="s">
        <v>921</v>
      </c>
      <c r="B604" s="1" t="s">
        <v>932</v>
      </c>
      <c r="C604" s="1">
        <v>0</v>
      </c>
      <c r="D604" s="2">
        <v>1</v>
      </c>
      <c r="E604" s="5">
        <v>14.581371665000001</v>
      </c>
      <c r="F604" s="2">
        <v>0</v>
      </c>
      <c r="G604" s="5">
        <v>0</v>
      </c>
      <c r="H604" s="5">
        <v>14.581371665000001</v>
      </c>
      <c r="I604" s="4">
        <v>58092</v>
      </c>
      <c r="J604" s="3">
        <v>8.6257580000000007E-3</v>
      </c>
    </row>
    <row r="605" spans="1:10" x14ac:dyDescent="0.25">
      <c r="A605" s="1" t="s">
        <v>605</v>
      </c>
      <c r="B605" s="1" t="s">
        <v>623</v>
      </c>
      <c r="C605" s="1">
        <v>0</v>
      </c>
      <c r="D605" s="2">
        <v>1</v>
      </c>
      <c r="E605" s="5">
        <v>190.257526033</v>
      </c>
      <c r="F605" s="2">
        <v>0</v>
      </c>
      <c r="G605" s="5">
        <v>0</v>
      </c>
      <c r="H605" s="5">
        <v>190.257526033</v>
      </c>
      <c r="I605" s="4">
        <v>44531</v>
      </c>
      <c r="J605" s="3">
        <v>1.3059183809999999</v>
      </c>
    </row>
    <row r="606" spans="1:10" x14ac:dyDescent="0.25">
      <c r="A606" s="1" t="s">
        <v>1262</v>
      </c>
      <c r="B606" s="1" t="s">
        <v>1275</v>
      </c>
      <c r="C606" s="1">
        <v>1</v>
      </c>
      <c r="D606" s="2">
        <v>1</v>
      </c>
      <c r="E606" s="5">
        <v>54.888257877000001</v>
      </c>
      <c r="F606" s="2">
        <v>0</v>
      </c>
      <c r="G606" s="5">
        <v>0</v>
      </c>
      <c r="H606" s="5">
        <v>54.888257877000001</v>
      </c>
      <c r="I606" s="4">
        <v>39327</v>
      </c>
      <c r="J606" s="3">
        <v>0.36628285500000002</v>
      </c>
    </row>
    <row r="607" spans="1:10" x14ac:dyDescent="0.25">
      <c r="A607" s="1" t="s">
        <v>592</v>
      </c>
      <c r="B607" s="1" t="s">
        <v>595</v>
      </c>
      <c r="C607" s="1">
        <v>0</v>
      </c>
      <c r="D607" s="2">
        <v>1</v>
      </c>
      <c r="E607" s="5">
        <v>6.3611078780000003</v>
      </c>
      <c r="F607" s="2">
        <v>0</v>
      </c>
      <c r="G607" s="5">
        <v>0</v>
      </c>
      <c r="H607" s="5">
        <v>6.3611078780000003</v>
      </c>
      <c r="I607" s="4">
        <v>33092</v>
      </c>
      <c r="J607" s="3">
        <v>0.117350252</v>
      </c>
    </row>
    <row r="608" spans="1:10" x14ac:dyDescent="0.25">
      <c r="A608" s="1" t="s">
        <v>1330</v>
      </c>
      <c r="B608" s="1" t="s">
        <v>1337</v>
      </c>
      <c r="C608" s="1">
        <v>4</v>
      </c>
      <c r="D608" s="2">
        <v>0</v>
      </c>
      <c r="E608" s="5">
        <v>0</v>
      </c>
      <c r="F608" s="2">
        <v>1</v>
      </c>
      <c r="G608" s="5">
        <v>1945.6586407029999</v>
      </c>
      <c r="H608" s="5">
        <v>1945.6586407029999</v>
      </c>
      <c r="I608" s="4">
        <v>81429</v>
      </c>
      <c r="J608" s="3">
        <v>1.2740808990000001</v>
      </c>
    </row>
    <row r="609" spans="1:10" x14ac:dyDescent="0.25">
      <c r="A609" s="1" t="s">
        <v>236</v>
      </c>
      <c r="B609" s="1" t="s">
        <v>252</v>
      </c>
      <c r="C609" s="1">
        <v>2</v>
      </c>
      <c r="D609" s="2">
        <v>3.5602094000000001E-2</v>
      </c>
      <c r="E609" s="5">
        <v>34.117449692000001</v>
      </c>
      <c r="F609" s="2">
        <v>0.96439790599999997</v>
      </c>
      <c r="G609" s="5">
        <v>924.18150499900003</v>
      </c>
      <c r="H609" s="5">
        <v>958.29895469099995</v>
      </c>
      <c r="I609" s="4">
        <v>72917</v>
      </c>
      <c r="J609" s="3">
        <v>1.950456204</v>
      </c>
    </row>
    <row r="610" spans="1:10" x14ac:dyDescent="0.25">
      <c r="A610" s="1" t="s">
        <v>735</v>
      </c>
      <c r="B610" s="1" t="s">
        <v>769</v>
      </c>
      <c r="C610" s="1">
        <v>35</v>
      </c>
      <c r="D610" s="2">
        <v>4.5331326999999998E-2</v>
      </c>
      <c r="E610" s="5">
        <v>3367.83377836</v>
      </c>
      <c r="F610" s="2">
        <v>0.95466867300000002</v>
      </c>
      <c r="G610" s="5">
        <v>70925.904541030002</v>
      </c>
      <c r="H610" s="5">
        <v>74293.738319390002</v>
      </c>
      <c r="I610" s="4">
        <v>105199</v>
      </c>
      <c r="J610" s="3">
        <v>25.056254600999999</v>
      </c>
    </row>
    <row r="611" spans="1:10" x14ac:dyDescent="0.25">
      <c r="A611" s="1" t="s">
        <v>407</v>
      </c>
      <c r="B611" s="1" t="s">
        <v>489</v>
      </c>
      <c r="C611" s="1">
        <v>19</v>
      </c>
      <c r="D611" s="2">
        <v>8.1553400000000005E-3</v>
      </c>
      <c r="E611" s="5">
        <v>85.709072590999995</v>
      </c>
      <c r="F611" s="2">
        <v>0.99184466000000004</v>
      </c>
      <c r="G611" s="5">
        <v>10423.855780092999</v>
      </c>
      <c r="H611" s="5">
        <v>10509.564852684</v>
      </c>
      <c r="I611" s="4">
        <v>40450</v>
      </c>
      <c r="J611" s="3">
        <v>2.0595730969999999</v>
      </c>
    </row>
    <row r="612" spans="1:10" x14ac:dyDescent="0.25">
      <c r="A612" s="1" t="s">
        <v>187</v>
      </c>
      <c r="B612" s="1" t="s">
        <v>228</v>
      </c>
      <c r="C612" s="1">
        <v>2</v>
      </c>
      <c r="D612" s="2">
        <v>0.88798133000000001</v>
      </c>
      <c r="E612" s="5">
        <v>810.17710336100004</v>
      </c>
      <c r="F612" s="2">
        <v>0.11201867</v>
      </c>
      <c r="G612" s="5">
        <v>102.20368189</v>
      </c>
      <c r="H612" s="5">
        <v>912.38078525100002</v>
      </c>
      <c r="I612" s="4">
        <v>30132</v>
      </c>
      <c r="J612" s="3">
        <v>0.61282129299999999</v>
      </c>
    </row>
    <row r="613" spans="1:10" x14ac:dyDescent="0.25">
      <c r="A613" s="1" t="s">
        <v>1385</v>
      </c>
      <c r="B613" s="1" t="s">
        <v>1388</v>
      </c>
      <c r="C613" s="1">
        <v>0</v>
      </c>
      <c r="D613" s="2">
        <v>1</v>
      </c>
      <c r="E613" s="5">
        <v>39.487285258</v>
      </c>
      <c r="F613" s="2">
        <v>0</v>
      </c>
      <c r="G613" s="5">
        <v>0</v>
      </c>
      <c r="H613" s="5">
        <v>39.487285258</v>
      </c>
      <c r="I613" s="4">
        <v>43828</v>
      </c>
      <c r="J613" s="3">
        <v>1.780670518</v>
      </c>
    </row>
    <row r="614" spans="1:10" x14ac:dyDescent="0.25">
      <c r="A614" s="1" t="s">
        <v>236</v>
      </c>
      <c r="B614" s="1" t="s">
        <v>256</v>
      </c>
      <c r="C614" s="1">
        <v>1</v>
      </c>
      <c r="D614" s="2">
        <v>0.13297872299999999</v>
      </c>
      <c r="E614" s="5">
        <v>50.172720148000003</v>
      </c>
      <c r="F614" s="2">
        <v>0.86702127699999998</v>
      </c>
      <c r="G614" s="5">
        <v>327.12613536999999</v>
      </c>
      <c r="H614" s="5">
        <v>377.29885551799998</v>
      </c>
      <c r="I614" s="4">
        <v>52266</v>
      </c>
      <c r="J614" s="3">
        <v>3.5164680169999998</v>
      </c>
    </row>
    <row r="615" spans="1:10" ht="30" x14ac:dyDescent="0.25">
      <c r="A615" s="1" t="s">
        <v>844</v>
      </c>
      <c r="B615" s="1" t="s">
        <v>871</v>
      </c>
      <c r="C615" s="1">
        <v>1</v>
      </c>
      <c r="D615" s="2">
        <v>2.6011560999999999E-2</v>
      </c>
      <c r="E615" s="5">
        <v>38.654472595000001</v>
      </c>
      <c r="F615" s="2">
        <v>0.97398843899999998</v>
      </c>
      <c r="G615" s="5">
        <v>1447.3952517499999</v>
      </c>
      <c r="H615" s="5">
        <v>1486.049724345</v>
      </c>
      <c r="I615" s="4">
        <v>80375</v>
      </c>
      <c r="J615" s="3">
        <v>5.353797889</v>
      </c>
    </row>
    <row r="616" spans="1:10" x14ac:dyDescent="0.25">
      <c r="A616" s="1" t="s">
        <v>271</v>
      </c>
      <c r="B616" s="1" t="s">
        <v>271</v>
      </c>
      <c r="C616" s="1">
        <v>5</v>
      </c>
      <c r="D616" s="2">
        <v>1.2398785000000001E-2</v>
      </c>
      <c r="E616" s="5">
        <v>61.814528510000002</v>
      </c>
      <c r="F616" s="2">
        <v>0.98760121499999998</v>
      </c>
      <c r="G616" s="5">
        <v>4923.7164238699997</v>
      </c>
      <c r="H616" s="5">
        <v>4985.5309523799997</v>
      </c>
      <c r="I616" s="4">
        <v>80566</v>
      </c>
      <c r="J616" s="3">
        <v>4.0419346660000004</v>
      </c>
    </row>
    <row r="617" spans="1:10" x14ac:dyDescent="0.25">
      <c r="A617" s="1" t="s">
        <v>1010</v>
      </c>
      <c r="B617" s="1" t="s">
        <v>1025</v>
      </c>
      <c r="C617" s="1">
        <v>6</v>
      </c>
      <c r="D617" s="2">
        <v>5.0881549999999996E-3</v>
      </c>
      <c r="E617" s="5">
        <v>45.519953346999998</v>
      </c>
      <c r="F617" s="2">
        <v>0.99491184499999996</v>
      </c>
      <c r="G617" s="5">
        <v>8900.7387852039992</v>
      </c>
      <c r="H617" s="5">
        <v>8946.2587385509996</v>
      </c>
      <c r="I617" s="4">
        <v>49213</v>
      </c>
      <c r="J617" s="3">
        <v>3.2247836329999999</v>
      </c>
    </row>
    <row r="618" spans="1:10" x14ac:dyDescent="0.25">
      <c r="A618" s="1" t="s">
        <v>288</v>
      </c>
      <c r="B618" s="1" t="s">
        <v>308</v>
      </c>
      <c r="C618" s="1">
        <v>2</v>
      </c>
      <c r="D618" s="2">
        <v>0.58362989300000001</v>
      </c>
      <c r="E618" s="5">
        <v>167.904159943</v>
      </c>
      <c r="F618" s="2">
        <v>0.41637010699999999</v>
      </c>
      <c r="G618" s="5">
        <v>119.78528484</v>
      </c>
      <c r="H618" s="5">
        <v>287.689444783</v>
      </c>
      <c r="I618" s="4">
        <v>46685</v>
      </c>
      <c r="J618" s="3">
        <v>1.759352494</v>
      </c>
    </row>
    <row r="619" spans="1:10" x14ac:dyDescent="0.25">
      <c r="A619" s="1" t="s">
        <v>796</v>
      </c>
      <c r="B619" s="1" t="s">
        <v>810</v>
      </c>
      <c r="C619" s="1">
        <v>0</v>
      </c>
      <c r="D619" s="2">
        <v>1</v>
      </c>
      <c r="E619" s="5">
        <v>6.5864025450000003</v>
      </c>
      <c r="F619" s="2">
        <v>0</v>
      </c>
      <c r="G619" s="5">
        <v>0</v>
      </c>
      <c r="H619" s="5">
        <v>6.5864025450000003</v>
      </c>
      <c r="I619" s="4">
        <v>45769</v>
      </c>
      <c r="J619" s="3">
        <v>0.16507809300000001</v>
      </c>
    </row>
    <row r="620" spans="1:10" x14ac:dyDescent="0.25">
      <c r="A620" s="1" t="s">
        <v>844</v>
      </c>
      <c r="B620" s="1" t="s">
        <v>856</v>
      </c>
      <c r="C620" s="1">
        <v>0</v>
      </c>
      <c r="D620" s="2">
        <v>1.4204549999999999E-3</v>
      </c>
      <c r="E620" s="5">
        <v>3.1748631629999999</v>
      </c>
      <c r="F620" s="2">
        <v>0.99857954500000001</v>
      </c>
      <c r="G620" s="5">
        <v>2231.9288035879999</v>
      </c>
      <c r="H620" s="5">
        <v>2235.1036667510002</v>
      </c>
      <c r="I620" s="4">
        <v>88542</v>
      </c>
      <c r="J620" s="3">
        <v>4.197933591</v>
      </c>
    </row>
    <row r="621" spans="1:10" x14ac:dyDescent="0.25">
      <c r="A621" s="1" t="s">
        <v>236</v>
      </c>
      <c r="B621" s="1" t="s">
        <v>259</v>
      </c>
      <c r="C621" s="1">
        <v>0</v>
      </c>
      <c r="D621" s="2">
        <v>0.70588235300000002</v>
      </c>
      <c r="E621" s="5">
        <v>84.290169839000001</v>
      </c>
      <c r="F621" s="2">
        <v>0.29411764699999998</v>
      </c>
      <c r="G621" s="5">
        <v>35.120904099999997</v>
      </c>
      <c r="H621" s="5">
        <v>119.411073939</v>
      </c>
      <c r="I621" s="4">
        <v>56418</v>
      </c>
      <c r="J621" s="3">
        <v>0.15427331599999999</v>
      </c>
    </row>
    <row r="622" spans="1:10" x14ac:dyDescent="0.25">
      <c r="A622" s="1" t="s">
        <v>844</v>
      </c>
      <c r="B622" s="1" t="s">
        <v>918</v>
      </c>
      <c r="C622" s="1">
        <v>17</v>
      </c>
      <c r="D622" s="2">
        <v>3.9648391999999998E-2</v>
      </c>
      <c r="E622" s="5">
        <v>994.762418604</v>
      </c>
      <c r="F622" s="2">
        <v>0.96035160799999997</v>
      </c>
      <c r="G622" s="5">
        <v>24094.840473421998</v>
      </c>
      <c r="H622" s="5">
        <v>25089.602892026</v>
      </c>
      <c r="I622" s="4">
        <v>53322</v>
      </c>
      <c r="J622" s="3">
        <v>22.024830541</v>
      </c>
    </row>
    <row r="623" spans="1:10" x14ac:dyDescent="0.25">
      <c r="A623" s="1" t="s">
        <v>844</v>
      </c>
      <c r="B623" s="1" t="s">
        <v>895</v>
      </c>
      <c r="C623" s="1">
        <v>0</v>
      </c>
      <c r="D623" s="2">
        <v>0.82532751100000001</v>
      </c>
      <c r="E623" s="5">
        <v>202.93598114100001</v>
      </c>
      <c r="F623" s="2">
        <v>0.17467248899999999</v>
      </c>
      <c r="G623" s="5">
        <v>42.949413999999997</v>
      </c>
      <c r="H623" s="5">
        <v>245.885395141</v>
      </c>
      <c r="I623" s="4">
        <v>63500</v>
      </c>
      <c r="J623" s="3">
        <v>2.8727151019999999</v>
      </c>
    </row>
    <row r="624" spans="1:10" x14ac:dyDescent="0.25">
      <c r="A624" s="1" t="s">
        <v>407</v>
      </c>
      <c r="B624" s="1" t="s">
        <v>446</v>
      </c>
      <c r="C624" s="1">
        <v>0</v>
      </c>
      <c r="D624" s="2">
        <v>0.30769230800000003</v>
      </c>
      <c r="E624" s="5">
        <v>10.782608696</v>
      </c>
      <c r="F624" s="2">
        <v>0.69230769199999997</v>
      </c>
      <c r="G624" s="5">
        <v>24.260869571000001</v>
      </c>
      <c r="H624" s="5">
        <v>35.043478266999998</v>
      </c>
      <c r="I624" s="4">
        <v>90958.5</v>
      </c>
      <c r="J624" s="3">
        <v>5.5775074719999997</v>
      </c>
    </row>
    <row r="625" spans="1:10" x14ac:dyDescent="0.25">
      <c r="A625" s="1" t="s">
        <v>407</v>
      </c>
      <c r="B625" s="1" t="s">
        <v>526</v>
      </c>
      <c r="C625" s="1">
        <v>28</v>
      </c>
      <c r="D625" s="2">
        <v>1.3365073E-2</v>
      </c>
      <c r="E625" s="5">
        <v>474.08049274500002</v>
      </c>
      <c r="F625" s="2">
        <v>0.98663492699999999</v>
      </c>
      <c r="G625" s="5">
        <v>34997.517234576997</v>
      </c>
      <c r="H625" s="5">
        <v>35471.597727321998</v>
      </c>
      <c r="I625" s="4">
        <v>58036</v>
      </c>
      <c r="J625" s="3">
        <v>8.3497854690000004</v>
      </c>
    </row>
    <row r="626" spans="1:10" x14ac:dyDescent="0.25">
      <c r="A626" s="1" t="s">
        <v>1198</v>
      </c>
      <c r="B626" s="1" t="s">
        <v>1212</v>
      </c>
      <c r="C626" s="1">
        <v>1</v>
      </c>
      <c r="D626" s="2">
        <v>4.3103450000000001E-3</v>
      </c>
      <c r="E626" s="5">
        <v>5.2033172749999999</v>
      </c>
      <c r="F626" s="2">
        <v>0.99568965499999995</v>
      </c>
      <c r="G626" s="5">
        <v>1201.9662900119999</v>
      </c>
      <c r="H626" s="5">
        <v>1207.169607287</v>
      </c>
      <c r="I626" s="4">
        <v>87625</v>
      </c>
      <c r="J626" s="3">
        <v>3.8157580630000001</v>
      </c>
    </row>
    <row r="627" spans="1:10" x14ac:dyDescent="0.25">
      <c r="A627" s="1" t="s">
        <v>561</v>
      </c>
      <c r="B627" s="1" t="s">
        <v>591</v>
      </c>
      <c r="C627" s="1">
        <v>1</v>
      </c>
      <c r="D627" s="2">
        <v>0.98249452999999998</v>
      </c>
      <c r="E627" s="5">
        <v>454.108504332</v>
      </c>
      <c r="F627" s="2">
        <v>1.7505469999999999E-2</v>
      </c>
      <c r="G627" s="5">
        <v>8.0910201219999998</v>
      </c>
      <c r="H627" s="5">
        <v>462.19952445400003</v>
      </c>
      <c r="I627" s="4">
        <v>105139</v>
      </c>
      <c r="J627" s="3">
        <v>1.9424285729999999</v>
      </c>
    </row>
    <row r="628" spans="1:10" x14ac:dyDescent="0.25">
      <c r="A628" s="1" t="s">
        <v>309</v>
      </c>
      <c r="B628" s="1" t="s">
        <v>350</v>
      </c>
      <c r="C628" s="1">
        <v>1</v>
      </c>
      <c r="D628" s="2">
        <v>0.264236902</v>
      </c>
      <c r="E628" s="5">
        <v>122.104725137</v>
      </c>
      <c r="F628" s="2">
        <v>0.73576309799999995</v>
      </c>
      <c r="G628" s="5">
        <v>339.99850188599999</v>
      </c>
      <c r="H628" s="5">
        <v>462.10322702299999</v>
      </c>
      <c r="I628" s="4">
        <v>90234</v>
      </c>
      <c r="J628" s="3">
        <v>7.2296201809999996</v>
      </c>
    </row>
    <row r="629" spans="1:10" x14ac:dyDescent="0.25">
      <c r="A629" s="1" t="s">
        <v>36</v>
      </c>
      <c r="B629" s="1" t="s">
        <v>53</v>
      </c>
      <c r="C629" s="1">
        <v>0</v>
      </c>
      <c r="D629" s="2">
        <v>1</v>
      </c>
      <c r="E629" s="5">
        <v>964.31357318799996</v>
      </c>
      <c r="F629" s="2">
        <v>0</v>
      </c>
      <c r="G629" s="5">
        <v>0</v>
      </c>
      <c r="H629" s="5">
        <v>964.31357318799996</v>
      </c>
      <c r="I629" s="4">
        <v>72292</v>
      </c>
      <c r="J629" s="3">
        <v>1.381601777</v>
      </c>
    </row>
    <row r="630" spans="1:10" x14ac:dyDescent="0.25">
      <c r="A630" s="1" t="s">
        <v>796</v>
      </c>
      <c r="B630" s="1" t="s">
        <v>826</v>
      </c>
      <c r="C630" s="1">
        <v>0</v>
      </c>
      <c r="D630" s="2">
        <v>1</v>
      </c>
      <c r="E630" s="5">
        <v>34.813842031999997</v>
      </c>
      <c r="F630" s="2">
        <v>0</v>
      </c>
      <c r="G630" s="5">
        <v>0</v>
      </c>
      <c r="H630" s="5">
        <v>34.813842031999997</v>
      </c>
      <c r="I630" s="4">
        <v>45364</v>
      </c>
      <c r="J630" s="3">
        <v>0.82147628900000003</v>
      </c>
    </row>
    <row r="631" spans="1:10" x14ac:dyDescent="0.25">
      <c r="A631" s="1" t="s">
        <v>735</v>
      </c>
      <c r="B631" s="1" t="s">
        <v>774</v>
      </c>
      <c r="C631" s="1">
        <v>54</v>
      </c>
      <c r="D631" s="2">
        <v>7.0605058999999998E-2</v>
      </c>
      <c r="E631" s="5">
        <v>7974.5802612540001</v>
      </c>
      <c r="F631" s="2">
        <v>0.92939494099999997</v>
      </c>
      <c r="G631" s="5">
        <v>104971.72133505</v>
      </c>
      <c r="H631" s="5">
        <v>112946.30159630399</v>
      </c>
      <c r="I631" s="4">
        <v>112550</v>
      </c>
      <c r="J631" s="3">
        <v>54.810058093000002</v>
      </c>
    </row>
    <row r="632" spans="1:10" x14ac:dyDescent="0.25">
      <c r="A632" s="1" t="s">
        <v>407</v>
      </c>
      <c r="B632" s="1" t="s">
        <v>428</v>
      </c>
      <c r="C632" s="1">
        <v>0</v>
      </c>
      <c r="D632" s="2">
        <v>3.891051E-3</v>
      </c>
      <c r="E632" s="5">
        <v>1.0133688000000001</v>
      </c>
      <c r="F632" s="2">
        <v>0.99610894900000002</v>
      </c>
      <c r="G632" s="5">
        <v>259.42241280000002</v>
      </c>
      <c r="H632" s="5">
        <v>260.43578159999998</v>
      </c>
      <c r="I632" s="4">
        <v>58125</v>
      </c>
      <c r="J632" s="3">
        <v>5.2715345300000003</v>
      </c>
    </row>
    <row r="633" spans="1:10" x14ac:dyDescent="0.25">
      <c r="A633" s="1" t="s">
        <v>1150</v>
      </c>
      <c r="B633" s="1" t="s">
        <v>1175</v>
      </c>
      <c r="C633" s="1">
        <v>1</v>
      </c>
      <c r="D633" s="2">
        <v>0.10945273599999999</v>
      </c>
      <c r="E633" s="5">
        <v>537.57320555900003</v>
      </c>
      <c r="F633" s="2">
        <v>0.89054726399999995</v>
      </c>
      <c r="G633" s="5">
        <v>4373.8910818329996</v>
      </c>
      <c r="H633" s="5">
        <v>4911.4642873920002</v>
      </c>
      <c r="I633" s="4">
        <v>31923</v>
      </c>
      <c r="J633" s="3">
        <v>0.82993751400000004</v>
      </c>
    </row>
    <row r="634" spans="1:10" x14ac:dyDescent="0.25">
      <c r="A634" s="1" t="s">
        <v>921</v>
      </c>
      <c r="B634" s="1" t="s">
        <v>941</v>
      </c>
      <c r="C634" s="1">
        <v>1</v>
      </c>
      <c r="D634" s="2">
        <v>1</v>
      </c>
      <c r="E634" s="5">
        <v>294.999953952</v>
      </c>
      <c r="F634" s="2">
        <v>0</v>
      </c>
      <c r="G634" s="5">
        <v>0</v>
      </c>
      <c r="H634" s="5">
        <v>294.999953952</v>
      </c>
      <c r="I634" s="4">
        <v>40395</v>
      </c>
      <c r="J634" s="3">
        <v>0.18437893699999999</v>
      </c>
    </row>
    <row r="635" spans="1:10" x14ac:dyDescent="0.25">
      <c r="A635" s="1" t="s">
        <v>1398</v>
      </c>
      <c r="B635" s="1" t="s">
        <v>1435</v>
      </c>
      <c r="C635" s="1">
        <v>1</v>
      </c>
      <c r="D635" s="2">
        <v>0.123015873</v>
      </c>
      <c r="E635" s="5">
        <v>93.176043934999996</v>
      </c>
      <c r="F635" s="2">
        <v>0.87698412699999995</v>
      </c>
      <c r="G635" s="5">
        <v>664.25502292500005</v>
      </c>
      <c r="H635" s="5">
        <v>757.43106685999999</v>
      </c>
      <c r="I635" s="4">
        <v>40556</v>
      </c>
      <c r="J635" s="3">
        <v>1.144562115</v>
      </c>
    </row>
    <row r="636" spans="1:10" x14ac:dyDescent="0.25">
      <c r="A636" s="1" t="s">
        <v>36</v>
      </c>
      <c r="B636" s="1" t="s">
        <v>44</v>
      </c>
      <c r="C636" s="1">
        <v>6</v>
      </c>
      <c r="D636" s="2">
        <v>3.6209552999999998E-2</v>
      </c>
      <c r="E636" s="5">
        <v>50.004393139999998</v>
      </c>
      <c r="F636" s="2">
        <v>0.96379044700000005</v>
      </c>
      <c r="G636" s="5">
        <v>1330.967996135</v>
      </c>
      <c r="H636" s="5">
        <v>1380.9723892750001</v>
      </c>
      <c r="I636" s="4">
        <v>64276</v>
      </c>
      <c r="J636" s="3">
        <v>1.2981312060000001</v>
      </c>
    </row>
    <row r="637" spans="1:10" x14ac:dyDescent="0.25">
      <c r="A637" s="1" t="s">
        <v>1010</v>
      </c>
      <c r="B637" s="1" t="s">
        <v>1038</v>
      </c>
      <c r="C637" s="1">
        <v>0</v>
      </c>
      <c r="D637" s="2">
        <v>1</v>
      </c>
      <c r="E637" s="5">
        <v>192.67478478300001</v>
      </c>
      <c r="F637" s="2">
        <v>0</v>
      </c>
      <c r="G637" s="5">
        <v>0</v>
      </c>
      <c r="H637" s="5">
        <v>192.67478478300001</v>
      </c>
      <c r="I637" s="4">
        <v>38833</v>
      </c>
      <c r="J637" s="3">
        <v>1.891262851</v>
      </c>
    </row>
    <row r="638" spans="1:10" x14ac:dyDescent="0.25">
      <c r="A638" s="1" t="s">
        <v>1456</v>
      </c>
      <c r="B638" s="1" t="s">
        <v>1472</v>
      </c>
      <c r="C638" s="1">
        <v>1</v>
      </c>
      <c r="D638" s="2">
        <v>8.5904920999999995E-2</v>
      </c>
      <c r="E638" s="5">
        <v>106.432166233</v>
      </c>
      <c r="F638" s="2">
        <v>0.91409507899999998</v>
      </c>
      <c r="G638" s="5">
        <v>1132.5209144309999</v>
      </c>
      <c r="H638" s="5">
        <v>1238.953080664</v>
      </c>
      <c r="I638" s="4">
        <v>42042</v>
      </c>
      <c r="J638" s="3">
        <v>1.460665645</v>
      </c>
    </row>
    <row r="639" spans="1:10" x14ac:dyDescent="0.25">
      <c r="A639" s="1" t="s">
        <v>1010</v>
      </c>
      <c r="B639" s="1" t="s">
        <v>1024</v>
      </c>
      <c r="C639" s="1">
        <v>6</v>
      </c>
      <c r="D639" s="2">
        <v>3.8738739000000001E-2</v>
      </c>
      <c r="E639" s="5">
        <v>44.543095407999999</v>
      </c>
      <c r="F639" s="2">
        <v>0.96126126099999998</v>
      </c>
      <c r="G639" s="5">
        <v>1105.2902975869999</v>
      </c>
      <c r="H639" s="5">
        <v>1149.8333929949999</v>
      </c>
      <c r="I639" s="4">
        <v>140642</v>
      </c>
      <c r="J639" s="3">
        <v>8.4031827509999992</v>
      </c>
    </row>
    <row r="640" spans="1:10" x14ac:dyDescent="0.25">
      <c r="A640" s="1" t="s">
        <v>393</v>
      </c>
      <c r="B640" s="1" t="s">
        <v>396</v>
      </c>
      <c r="C640" s="1">
        <v>0</v>
      </c>
      <c r="D640" s="2">
        <v>8.7336245000000007E-2</v>
      </c>
      <c r="E640" s="5">
        <v>19.148599087000001</v>
      </c>
      <c r="F640" s="2">
        <v>0.91266375499999997</v>
      </c>
      <c r="G640" s="5">
        <v>200.10286048200001</v>
      </c>
      <c r="H640" s="5">
        <v>219.25145956899999</v>
      </c>
      <c r="I640" s="4">
        <v>70938</v>
      </c>
      <c r="J640" s="3">
        <v>2.1017798509999999</v>
      </c>
    </row>
    <row r="641" spans="1:10" x14ac:dyDescent="0.25">
      <c r="A641" s="1" t="s">
        <v>1294</v>
      </c>
      <c r="B641" s="1" t="s">
        <v>1322</v>
      </c>
      <c r="C641" s="1">
        <v>0</v>
      </c>
      <c r="D641" s="2">
        <v>1</v>
      </c>
      <c r="E641" s="5">
        <v>40.109098439</v>
      </c>
      <c r="F641" s="2">
        <v>0</v>
      </c>
      <c r="G641" s="5">
        <v>0</v>
      </c>
      <c r="H641" s="5">
        <v>40.109098439</v>
      </c>
      <c r="I641" s="4">
        <v>55000</v>
      </c>
      <c r="J641" s="3">
        <v>0.46901573800000002</v>
      </c>
    </row>
    <row r="642" spans="1:10" x14ac:dyDescent="0.25">
      <c r="A642" s="1" t="s">
        <v>309</v>
      </c>
      <c r="B642" s="1" t="s">
        <v>328</v>
      </c>
      <c r="C642" s="1">
        <v>0</v>
      </c>
      <c r="D642" s="2">
        <v>0.26760563399999998</v>
      </c>
      <c r="E642" s="5">
        <v>19.999911875999999</v>
      </c>
      <c r="F642" s="2">
        <v>0.73239436599999996</v>
      </c>
      <c r="G642" s="5">
        <v>54.736600918999997</v>
      </c>
      <c r="H642" s="5">
        <v>74.736512794999996</v>
      </c>
      <c r="I642" s="4">
        <v>23750</v>
      </c>
      <c r="J642" s="3">
        <v>1.204722716</v>
      </c>
    </row>
    <row r="643" spans="1:10" x14ac:dyDescent="0.25">
      <c r="A643" s="1" t="s">
        <v>393</v>
      </c>
      <c r="B643" s="1" t="s">
        <v>399</v>
      </c>
      <c r="C643" s="1">
        <v>4</v>
      </c>
      <c r="D643" s="2">
        <v>0.27868852500000002</v>
      </c>
      <c r="E643" s="5">
        <v>48.828927673999999</v>
      </c>
      <c r="F643" s="2">
        <v>0.72131147500000004</v>
      </c>
      <c r="G643" s="5">
        <v>126.38075399500001</v>
      </c>
      <c r="H643" s="5">
        <v>175.20968166899999</v>
      </c>
      <c r="I643" s="4">
        <v>63021</v>
      </c>
      <c r="J643" s="3">
        <v>2.3846305509999999</v>
      </c>
    </row>
    <row r="644" spans="1:10" x14ac:dyDescent="0.25">
      <c r="A644" s="1" t="s">
        <v>796</v>
      </c>
      <c r="B644" s="1" t="s">
        <v>809</v>
      </c>
      <c r="C644" s="1">
        <v>0</v>
      </c>
      <c r="D644" s="2">
        <v>1</v>
      </c>
      <c r="E644" s="5">
        <v>6.5864025450000003</v>
      </c>
      <c r="F644" s="2">
        <v>0</v>
      </c>
      <c r="G644" s="5">
        <v>0</v>
      </c>
      <c r="H644" s="5">
        <v>6.5864025450000003</v>
      </c>
      <c r="I644" s="4">
        <v>71607</v>
      </c>
      <c r="J644" s="3">
        <v>1.65830879</v>
      </c>
    </row>
    <row r="645" spans="1:10" x14ac:dyDescent="0.25">
      <c r="A645" s="1" t="s">
        <v>959</v>
      </c>
      <c r="B645" s="1" t="s">
        <v>995</v>
      </c>
      <c r="C645" s="1">
        <v>2</v>
      </c>
      <c r="D645" s="2">
        <v>0.10987482599999999</v>
      </c>
      <c r="E645" s="5">
        <v>325.85758231599999</v>
      </c>
      <c r="F645" s="2">
        <v>0.89012517400000002</v>
      </c>
      <c r="G645" s="5">
        <v>2639.8588945299998</v>
      </c>
      <c r="H645" s="5">
        <v>2965.7164768460002</v>
      </c>
      <c r="I645" s="4">
        <v>24438</v>
      </c>
      <c r="J645" s="3">
        <v>21.650695317</v>
      </c>
    </row>
    <row r="646" spans="1:10" x14ac:dyDescent="0.25">
      <c r="A646" s="1" t="s">
        <v>1010</v>
      </c>
      <c r="B646" s="1" t="s">
        <v>1037</v>
      </c>
      <c r="C646" s="1">
        <v>6</v>
      </c>
      <c r="D646" s="2">
        <v>0.28813559300000002</v>
      </c>
      <c r="E646" s="5">
        <v>158.49054878800001</v>
      </c>
      <c r="F646" s="2">
        <v>0.71186440699999998</v>
      </c>
      <c r="G646" s="5">
        <v>391.56488521</v>
      </c>
      <c r="H646" s="5">
        <v>550.05543399800001</v>
      </c>
      <c r="I646" s="4">
        <v>73884</v>
      </c>
      <c r="J646" s="3">
        <v>3.1374190130000001</v>
      </c>
    </row>
    <row r="647" spans="1:10" x14ac:dyDescent="0.25">
      <c r="A647" s="1" t="s">
        <v>1385</v>
      </c>
      <c r="B647" s="1" t="s">
        <v>1395</v>
      </c>
      <c r="C647" s="1">
        <v>0</v>
      </c>
      <c r="D647" s="2">
        <v>0.89655172400000005</v>
      </c>
      <c r="E647" s="5">
        <v>184.273997877</v>
      </c>
      <c r="F647" s="2">
        <v>0.10344827600000001</v>
      </c>
      <c r="G647" s="5">
        <v>21.262384371</v>
      </c>
      <c r="H647" s="5">
        <v>205.536382248</v>
      </c>
      <c r="I647" s="4">
        <v>53523</v>
      </c>
      <c r="J647" s="3">
        <v>7.3857030589999999</v>
      </c>
    </row>
    <row r="648" spans="1:10" x14ac:dyDescent="0.25">
      <c r="A648" s="1" t="s">
        <v>666</v>
      </c>
      <c r="B648" s="1" t="s">
        <v>674</v>
      </c>
      <c r="C648" s="1">
        <v>0</v>
      </c>
      <c r="D648" s="2">
        <v>6.9306931000000002E-2</v>
      </c>
      <c r="E648" s="5">
        <v>13.266649737</v>
      </c>
      <c r="F648" s="2">
        <v>0.93069306900000004</v>
      </c>
      <c r="G648" s="5">
        <v>178.15215361700001</v>
      </c>
      <c r="H648" s="5">
        <v>191.418803354</v>
      </c>
      <c r="I648" s="4">
        <v>0</v>
      </c>
      <c r="J648" s="3">
        <v>2.1397316009999998</v>
      </c>
    </row>
    <row r="649" spans="1:10" x14ac:dyDescent="0.25">
      <c r="A649" s="1" t="s">
        <v>796</v>
      </c>
      <c r="B649" s="1" t="s">
        <v>813</v>
      </c>
      <c r="C649" s="1">
        <v>0</v>
      </c>
      <c r="D649" s="2">
        <v>1</v>
      </c>
      <c r="E649" s="5">
        <v>8.468231844</v>
      </c>
      <c r="F649" s="2">
        <v>0</v>
      </c>
      <c r="G649" s="5">
        <v>0</v>
      </c>
      <c r="H649" s="5">
        <v>8.468231844</v>
      </c>
      <c r="I649" s="4">
        <v>55662</v>
      </c>
      <c r="J649" s="3">
        <v>8.0580153000000002E-2</v>
      </c>
    </row>
    <row r="650" spans="1:10" x14ac:dyDescent="0.25">
      <c r="A650" s="1" t="s">
        <v>288</v>
      </c>
      <c r="B650" s="1" t="s">
        <v>303</v>
      </c>
      <c r="C650" s="1">
        <v>0</v>
      </c>
      <c r="D650" s="2">
        <v>1</v>
      </c>
      <c r="E650" s="5">
        <v>26.618952187000001</v>
      </c>
      <c r="F650" s="2">
        <v>0</v>
      </c>
      <c r="G650" s="5">
        <v>0</v>
      </c>
      <c r="H650" s="5">
        <v>26.618952187000001</v>
      </c>
      <c r="I650" s="4">
        <v>38594</v>
      </c>
      <c r="J650" s="3">
        <v>9.6500827999999997E-2</v>
      </c>
    </row>
    <row r="651" spans="1:10" x14ac:dyDescent="0.25">
      <c r="A651" s="1" t="s">
        <v>309</v>
      </c>
      <c r="B651" s="1" t="s">
        <v>345</v>
      </c>
      <c r="C651" s="1">
        <v>0</v>
      </c>
      <c r="D651" s="2">
        <v>1</v>
      </c>
      <c r="E651" s="5">
        <v>83.157528317000001</v>
      </c>
      <c r="F651" s="2">
        <v>0</v>
      </c>
      <c r="G651" s="5">
        <v>0</v>
      </c>
      <c r="H651" s="5">
        <v>83.157528317000001</v>
      </c>
      <c r="I651" s="4">
        <v>120000</v>
      </c>
      <c r="J651" s="3">
        <v>2.1757687940000001</v>
      </c>
    </row>
    <row r="652" spans="1:10" x14ac:dyDescent="0.25">
      <c r="A652" s="1" t="s">
        <v>54</v>
      </c>
      <c r="B652" s="1" t="s">
        <v>55</v>
      </c>
      <c r="C652" s="1">
        <v>0</v>
      </c>
      <c r="D652" s="2">
        <v>0</v>
      </c>
      <c r="E652" s="5">
        <v>0</v>
      </c>
      <c r="F652" s="2">
        <v>1</v>
      </c>
      <c r="G652" s="5">
        <v>714.38061395700004</v>
      </c>
      <c r="H652" s="5">
        <v>714.38061395700004</v>
      </c>
      <c r="I652" s="4">
        <v>47426</v>
      </c>
      <c r="J652" s="3">
        <v>0.55914294600000003</v>
      </c>
    </row>
    <row r="653" spans="1:10" x14ac:dyDescent="0.25">
      <c r="A653" s="1" t="s">
        <v>377</v>
      </c>
      <c r="B653" s="1" t="s">
        <v>390</v>
      </c>
      <c r="C653" s="1">
        <v>7</v>
      </c>
      <c r="D653" s="2">
        <v>0.129069767</v>
      </c>
      <c r="E653" s="5">
        <v>113.425959091</v>
      </c>
      <c r="F653" s="2">
        <v>0.87093023300000005</v>
      </c>
      <c r="G653" s="5">
        <v>765.36976002400002</v>
      </c>
      <c r="H653" s="5">
        <v>878.795719115</v>
      </c>
      <c r="I653" s="4">
        <v>40380</v>
      </c>
      <c r="J653" s="3">
        <v>0.97651889800000002</v>
      </c>
    </row>
    <row r="654" spans="1:10" x14ac:dyDescent="0.25">
      <c r="A654" s="1" t="s">
        <v>197</v>
      </c>
      <c r="B654" s="1" t="s">
        <v>1062</v>
      </c>
      <c r="C654" s="1">
        <v>0</v>
      </c>
      <c r="D654" s="2">
        <v>0</v>
      </c>
      <c r="E654" s="5">
        <v>0</v>
      </c>
      <c r="F654" s="2">
        <v>1</v>
      </c>
      <c r="G654" s="5">
        <v>405.85221581899998</v>
      </c>
      <c r="H654" s="5">
        <v>405.85221581899998</v>
      </c>
      <c r="I654" s="4">
        <v>60365</v>
      </c>
      <c r="J654" s="3">
        <v>0.31978716800000001</v>
      </c>
    </row>
    <row r="655" spans="1:10" ht="30" x14ac:dyDescent="0.25">
      <c r="A655" s="1" t="s">
        <v>1398</v>
      </c>
      <c r="B655" s="1" t="s">
        <v>1412</v>
      </c>
      <c r="C655" s="1">
        <v>0</v>
      </c>
      <c r="D655" s="2">
        <v>1</v>
      </c>
      <c r="E655" s="5">
        <v>2.0037858919999998</v>
      </c>
      <c r="F655" s="2">
        <v>0</v>
      </c>
      <c r="G655" s="5">
        <v>0</v>
      </c>
      <c r="H655" s="5">
        <v>2.0037858919999998</v>
      </c>
      <c r="I655" s="4">
        <v>41900</v>
      </c>
      <c r="J655" s="3">
        <v>0.60898930100000004</v>
      </c>
    </row>
    <row r="656" spans="1:10" x14ac:dyDescent="0.25">
      <c r="A656" s="1" t="s">
        <v>111</v>
      </c>
      <c r="B656" s="1" t="s">
        <v>141</v>
      </c>
      <c r="C656" s="1">
        <v>0</v>
      </c>
      <c r="D656" s="2">
        <v>4.6357619999999999E-3</v>
      </c>
      <c r="E656" s="5">
        <v>7.3422022929999997</v>
      </c>
      <c r="F656" s="2">
        <v>0.99536423799999996</v>
      </c>
      <c r="G656" s="5">
        <v>1576.4757209290001</v>
      </c>
      <c r="H656" s="5">
        <v>1583.817923222</v>
      </c>
      <c r="I656" s="4">
        <v>154125</v>
      </c>
      <c r="J656" s="3">
        <v>0.56127793400000003</v>
      </c>
    </row>
    <row r="657" spans="1:10" x14ac:dyDescent="0.25">
      <c r="A657" s="1" t="s">
        <v>561</v>
      </c>
      <c r="B657" s="1" t="s">
        <v>581</v>
      </c>
      <c r="C657" s="1">
        <v>2</v>
      </c>
      <c r="D657" s="2">
        <v>1.3502765999999999E-2</v>
      </c>
      <c r="E657" s="5">
        <v>20.155722218000001</v>
      </c>
      <c r="F657" s="2">
        <v>0.986497234</v>
      </c>
      <c r="G657" s="5">
        <v>1472.554887969</v>
      </c>
      <c r="H657" s="5">
        <v>1492.7106101869999</v>
      </c>
      <c r="I657" s="4">
        <v>135750</v>
      </c>
      <c r="J657" s="3">
        <v>1.7754021</v>
      </c>
    </row>
    <row r="658" spans="1:10" x14ac:dyDescent="0.25">
      <c r="A658" s="1" t="s">
        <v>1294</v>
      </c>
      <c r="B658" s="1" t="s">
        <v>1307</v>
      </c>
      <c r="C658" s="1">
        <v>1</v>
      </c>
      <c r="D658" s="2">
        <v>8.4507039999999999E-3</v>
      </c>
      <c r="E658" s="5">
        <v>2.8649356020000001</v>
      </c>
      <c r="F658" s="2">
        <v>0.99154929599999997</v>
      </c>
      <c r="G658" s="5">
        <v>336.15244401199999</v>
      </c>
      <c r="H658" s="5">
        <v>339.01737961399999</v>
      </c>
      <c r="I658" s="4">
        <v>0</v>
      </c>
      <c r="J658" s="3">
        <v>1.07837614</v>
      </c>
    </row>
    <row r="659" spans="1:10" x14ac:dyDescent="0.25">
      <c r="A659" s="1" t="s">
        <v>187</v>
      </c>
      <c r="B659" s="1" t="s">
        <v>202</v>
      </c>
      <c r="C659" s="1">
        <v>6</v>
      </c>
      <c r="D659" s="2">
        <v>2.9956430000000001E-3</v>
      </c>
      <c r="E659" s="5">
        <v>12.751897962999999</v>
      </c>
      <c r="F659" s="2">
        <v>0.99700435700000001</v>
      </c>
      <c r="G659" s="5">
        <v>4244.0634946580003</v>
      </c>
      <c r="H659" s="5">
        <v>4256.8153926209998</v>
      </c>
      <c r="I659" s="4">
        <v>47083</v>
      </c>
      <c r="J659" s="3">
        <v>2.329759761</v>
      </c>
    </row>
    <row r="660" spans="1:10" x14ac:dyDescent="0.25">
      <c r="A660" s="1" t="s">
        <v>309</v>
      </c>
      <c r="B660" s="1" t="s">
        <v>336</v>
      </c>
      <c r="C660" s="1">
        <v>0</v>
      </c>
      <c r="D660" s="2">
        <v>8.5057470999999996E-2</v>
      </c>
      <c r="E660" s="5">
        <v>38.947196808000001</v>
      </c>
      <c r="F660" s="2">
        <v>0.91494252899999995</v>
      </c>
      <c r="G660" s="5">
        <v>418.94552243499999</v>
      </c>
      <c r="H660" s="5">
        <v>457.89271924299999</v>
      </c>
      <c r="I660" s="4">
        <v>0</v>
      </c>
      <c r="J660" s="3">
        <v>2.7648819680000001</v>
      </c>
    </row>
    <row r="661" spans="1:10" x14ac:dyDescent="0.25">
      <c r="A661" s="1" t="s">
        <v>1228</v>
      </c>
      <c r="B661" s="1" t="s">
        <v>1240</v>
      </c>
      <c r="C661" s="1">
        <v>0</v>
      </c>
      <c r="D661" s="2">
        <v>0.55970149300000005</v>
      </c>
      <c r="E661" s="5">
        <v>72.806625972999996</v>
      </c>
      <c r="F661" s="2">
        <v>0.44029850700000001</v>
      </c>
      <c r="G661" s="5">
        <v>57.274545772000003</v>
      </c>
      <c r="H661" s="5">
        <v>130.08117174500001</v>
      </c>
      <c r="I661" s="4">
        <v>34297</v>
      </c>
      <c r="J661" s="3">
        <v>1.6974555790000001</v>
      </c>
    </row>
    <row r="662" spans="1:10" x14ac:dyDescent="0.25">
      <c r="A662" s="1" t="s">
        <v>365</v>
      </c>
      <c r="B662" s="1" t="s">
        <v>373</v>
      </c>
      <c r="C662" s="1">
        <v>2</v>
      </c>
      <c r="D662" s="2">
        <v>1</v>
      </c>
      <c r="E662" s="5">
        <v>314.48199366099999</v>
      </c>
      <c r="F662" s="2">
        <v>0</v>
      </c>
      <c r="G662" s="5">
        <v>0</v>
      </c>
      <c r="H662" s="5">
        <v>314.48199366099999</v>
      </c>
      <c r="I662" s="4">
        <v>56332</v>
      </c>
      <c r="J662" s="3">
        <v>0.153337694</v>
      </c>
    </row>
    <row r="663" spans="1:10" x14ac:dyDescent="0.25">
      <c r="A663" s="1" t="s">
        <v>1330</v>
      </c>
      <c r="B663" s="1" t="s">
        <v>1358</v>
      </c>
      <c r="C663" s="1">
        <v>3</v>
      </c>
      <c r="D663" s="2">
        <v>0.10135135100000001</v>
      </c>
      <c r="E663" s="5">
        <v>149.65159434899999</v>
      </c>
      <c r="F663" s="2">
        <v>0.89864864899999997</v>
      </c>
      <c r="G663" s="5">
        <v>1326.9108031999999</v>
      </c>
      <c r="H663" s="5">
        <v>1476.562397549</v>
      </c>
      <c r="I663" s="4">
        <v>49191</v>
      </c>
      <c r="J663" s="3">
        <v>1.6721355609999999</v>
      </c>
    </row>
    <row r="664" spans="1:10" x14ac:dyDescent="0.25">
      <c r="A664" s="1" t="s">
        <v>682</v>
      </c>
      <c r="B664" s="1" t="s">
        <v>708</v>
      </c>
      <c r="C664" s="1">
        <v>10</v>
      </c>
      <c r="D664" s="2">
        <v>0.103042877</v>
      </c>
      <c r="E664" s="5">
        <v>322.76735198599999</v>
      </c>
      <c r="F664" s="2">
        <v>0.89695712299999997</v>
      </c>
      <c r="G664" s="5">
        <v>2809.5923189270002</v>
      </c>
      <c r="H664" s="5">
        <v>3132.3596709130002</v>
      </c>
      <c r="I664" s="4">
        <v>46298</v>
      </c>
      <c r="J664" s="3">
        <v>2.3253133450000001</v>
      </c>
    </row>
    <row r="665" spans="1:10" x14ac:dyDescent="0.25">
      <c r="A665" s="1" t="s">
        <v>775</v>
      </c>
      <c r="B665" s="1" t="s">
        <v>777</v>
      </c>
      <c r="C665" s="1">
        <v>1</v>
      </c>
      <c r="D665" s="2">
        <v>8.6805599999999997E-4</v>
      </c>
      <c r="E665" s="5">
        <v>1.0319951599999999</v>
      </c>
      <c r="F665" s="2">
        <v>0.99913194400000005</v>
      </c>
      <c r="G665" s="5">
        <v>1187.826428734</v>
      </c>
      <c r="H665" s="5">
        <v>1188.858423894</v>
      </c>
      <c r="I665" s="4">
        <v>56172</v>
      </c>
      <c r="J665" s="3">
        <v>0.76895986199999999</v>
      </c>
    </row>
    <row r="666" spans="1:10" x14ac:dyDescent="0.25">
      <c r="A666" s="1" t="s">
        <v>187</v>
      </c>
      <c r="B666" s="1" t="s">
        <v>200</v>
      </c>
      <c r="C666" s="1">
        <v>6</v>
      </c>
      <c r="D666" s="2">
        <v>3.5273370000000002E-3</v>
      </c>
      <c r="E666" s="5">
        <v>11.148614947</v>
      </c>
      <c r="F666" s="2">
        <v>0.99647266300000004</v>
      </c>
      <c r="G666" s="5">
        <v>3149.4837222760002</v>
      </c>
      <c r="H666" s="5">
        <v>3160.6323372229999</v>
      </c>
      <c r="I666" s="4">
        <v>63268</v>
      </c>
      <c r="J666" s="3">
        <v>1.9067227289999999</v>
      </c>
    </row>
    <row r="667" spans="1:10" x14ac:dyDescent="0.25">
      <c r="A667" s="1" t="s">
        <v>721</v>
      </c>
      <c r="B667" s="1" t="s">
        <v>731</v>
      </c>
      <c r="C667" s="1">
        <v>0</v>
      </c>
      <c r="D667" s="2">
        <v>1</v>
      </c>
      <c r="E667" s="5">
        <v>41.991369568000003</v>
      </c>
      <c r="F667" s="2">
        <v>0</v>
      </c>
      <c r="G667" s="5">
        <v>0</v>
      </c>
      <c r="H667" s="5">
        <v>41.991369568000003</v>
      </c>
      <c r="I667" s="4">
        <v>95469</v>
      </c>
      <c r="J667" s="3">
        <v>0.25334009699999999</v>
      </c>
    </row>
    <row r="668" spans="1:10" x14ac:dyDescent="0.25">
      <c r="A668" s="1" t="s">
        <v>775</v>
      </c>
      <c r="B668" s="1" t="s">
        <v>731</v>
      </c>
      <c r="C668" s="1">
        <v>0</v>
      </c>
      <c r="D668" s="2">
        <v>1</v>
      </c>
      <c r="E668" s="5">
        <v>1.0319951599999999</v>
      </c>
      <c r="F668" s="2">
        <v>0</v>
      </c>
      <c r="G668" s="5">
        <v>0</v>
      </c>
      <c r="H668" s="5">
        <v>1.0319951599999999</v>
      </c>
      <c r="I668" s="4">
        <v>105000</v>
      </c>
      <c r="J668" s="3">
        <v>5.2615684000000003E-2</v>
      </c>
    </row>
    <row r="669" spans="1:10" x14ac:dyDescent="0.25">
      <c r="A669" s="1" t="s">
        <v>30</v>
      </c>
      <c r="B669" s="1" t="s">
        <v>33</v>
      </c>
      <c r="C669" s="1">
        <v>0</v>
      </c>
      <c r="D669" s="2">
        <v>6.25E-2</v>
      </c>
      <c r="E669" s="5">
        <v>1.7464782940000001</v>
      </c>
      <c r="F669" s="2">
        <v>0.9375</v>
      </c>
      <c r="G669" s="5">
        <v>26.197174406999999</v>
      </c>
      <c r="H669" s="5">
        <v>27.943652701000001</v>
      </c>
      <c r="I669" s="4">
        <v>59643</v>
      </c>
      <c r="J669" s="3">
        <v>0.26182536099999998</v>
      </c>
    </row>
    <row r="670" spans="1:10" x14ac:dyDescent="0.25">
      <c r="A670" s="1" t="s">
        <v>36</v>
      </c>
      <c r="B670" s="1" t="s">
        <v>33</v>
      </c>
      <c r="C670" s="1">
        <v>0</v>
      </c>
      <c r="D670" s="2">
        <v>0.24137931000000001</v>
      </c>
      <c r="E670" s="5">
        <v>6.9373261419999999</v>
      </c>
      <c r="F670" s="2">
        <v>0.75862068999999999</v>
      </c>
      <c r="G670" s="5">
        <v>21.803025014999999</v>
      </c>
      <c r="H670" s="5">
        <v>28.740351156999999</v>
      </c>
      <c r="I670" s="4">
        <v>50337</v>
      </c>
      <c r="J670" s="3">
        <v>0.26470460000000001</v>
      </c>
    </row>
    <row r="671" spans="1:10" x14ac:dyDescent="0.25">
      <c r="A671" s="1" t="s">
        <v>165</v>
      </c>
      <c r="B671" s="1" t="s">
        <v>171</v>
      </c>
      <c r="C671" s="1">
        <v>0</v>
      </c>
      <c r="D671" s="2">
        <v>1</v>
      </c>
      <c r="E671" s="5">
        <v>131.20246683799999</v>
      </c>
      <c r="F671" s="2">
        <v>0</v>
      </c>
      <c r="G671" s="5">
        <v>0</v>
      </c>
      <c r="H671" s="5">
        <v>131.20246683799999</v>
      </c>
      <c r="I671" s="4">
        <v>38977</v>
      </c>
      <c r="J671" s="3">
        <v>2.6947812720000002</v>
      </c>
    </row>
    <row r="672" spans="1:10" x14ac:dyDescent="0.25">
      <c r="A672" s="1" t="s">
        <v>1498</v>
      </c>
      <c r="B672" s="1" t="s">
        <v>1501</v>
      </c>
      <c r="C672" s="1">
        <v>0</v>
      </c>
      <c r="D672" s="2">
        <v>0.10138248800000001</v>
      </c>
      <c r="E672" s="5">
        <v>20.067004718</v>
      </c>
      <c r="F672" s="2">
        <v>0.89861751199999995</v>
      </c>
      <c r="G672" s="5">
        <v>177.86663273600001</v>
      </c>
      <c r="H672" s="5">
        <v>197.93363745400001</v>
      </c>
      <c r="I672" s="4">
        <v>43125</v>
      </c>
      <c r="J672" s="3">
        <v>0.123061694</v>
      </c>
    </row>
    <row r="673" spans="1:10" x14ac:dyDescent="0.25">
      <c r="A673" s="1" t="s">
        <v>111</v>
      </c>
      <c r="B673" s="1" t="s">
        <v>150</v>
      </c>
      <c r="C673" s="1">
        <v>1</v>
      </c>
      <c r="D673" s="2">
        <v>0.16</v>
      </c>
      <c r="E673" s="5">
        <v>67.128706675000004</v>
      </c>
      <c r="F673" s="2">
        <v>0.84</v>
      </c>
      <c r="G673" s="5">
        <v>352.42571005299999</v>
      </c>
      <c r="H673" s="5">
        <v>419.55441672799998</v>
      </c>
      <c r="I673" s="4">
        <v>100809</v>
      </c>
      <c r="J673" s="3">
        <v>5.2188587320000002</v>
      </c>
    </row>
    <row r="674" spans="1:10" ht="30" x14ac:dyDescent="0.25">
      <c r="A674" s="1" t="s">
        <v>407</v>
      </c>
      <c r="B674" s="1" t="s">
        <v>471</v>
      </c>
      <c r="C674" s="1">
        <v>3</v>
      </c>
      <c r="D674" s="2">
        <v>8.1315499999999995E-3</v>
      </c>
      <c r="E674" s="5">
        <v>45.302235162999999</v>
      </c>
      <c r="F674" s="2">
        <v>0.99186845000000001</v>
      </c>
      <c r="G674" s="5">
        <v>5525.8659730480003</v>
      </c>
      <c r="H674" s="5">
        <v>5571.1682082110001</v>
      </c>
      <c r="I674" s="4">
        <v>177188</v>
      </c>
      <c r="J674" s="3">
        <v>5.8236935660000002</v>
      </c>
    </row>
    <row r="675" spans="1:10" ht="30" x14ac:dyDescent="0.25">
      <c r="A675" s="1" t="s">
        <v>407</v>
      </c>
      <c r="B675" s="1" t="s">
        <v>421</v>
      </c>
      <c r="C675" s="1">
        <v>5</v>
      </c>
      <c r="D675" s="2">
        <v>0</v>
      </c>
      <c r="E675" s="5">
        <v>0</v>
      </c>
      <c r="F675" s="2">
        <v>1</v>
      </c>
      <c r="G675" s="5">
        <v>5540.3111723880002</v>
      </c>
      <c r="H675" s="5">
        <v>5540.3111723880002</v>
      </c>
      <c r="I675" s="4">
        <v>110208</v>
      </c>
      <c r="J675" s="3">
        <v>2.4715184720000001</v>
      </c>
    </row>
    <row r="676" spans="1:10" x14ac:dyDescent="0.25">
      <c r="A676" s="1" t="s">
        <v>735</v>
      </c>
      <c r="B676" s="1" t="s">
        <v>750</v>
      </c>
      <c r="C676" s="1">
        <v>12</v>
      </c>
      <c r="D676" s="2">
        <v>2.133879E-2</v>
      </c>
      <c r="E676" s="5">
        <v>384.56076251399998</v>
      </c>
      <c r="F676" s="2">
        <v>0.97866120999999995</v>
      </c>
      <c r="G676" s="5">
        <v>17637.115521258998</v>
      </c>
      <c r="H676" s="5">
        <v>18021.676283772998</v>
      </c>
      <c r="I676" s="4">
        <v>80000</v>
      </c>
      <c r="J676" s="3">
        <v>6.1551610830000003</v>
      </c>
    </row>
    <row r="677" spans="1:10" x14ac:dyDescent="0.25">
      <c r="A677" s="1" t="s">
        <v>407</v>
      </c>
      <c r="B677" s="1" t="s">
        <v>436</v>
      </c>
      <c r="C677" s="1">
        <v>0</v>
      </c>
      <c r="D677" s="2">
        <v>3.4188030000000002E-3</v>
      </c>
      <c r="E677" s="5">
        <v>4.0753448519999997</v>
      </c>
      <c r="F677" s="2">
        <v>0.99658119700000003</v>
      </c>
      <c r="G677" s="5">
        <v>1187.963023905</v>
      </c>
      <c r="H677" s="5">
        <v>1192.0383687569999</v>
      </c>
      <c r="I677" s="4">
        <v>119167</v>
      </c>
      <c r="J677" s="3">
        <v>4.4407615869999999</v>
      </c>
    </row>
    <row r="678" spans="1:10" x14ac:dyDescent="0.25">
      <c r="A678" s="1" t="s">
        <v>1118</v>
      </c>
      <c r="B678" s="1" t="s">
        <v>1122</v>
      </c>
      <c r="C678" s="1">
        <v>0</v>
      </c>
      <c r="D678" s="2">
        <v>0</v>
      </c>
      <c r="E678" s="5">
        <v>0</v>
      </c>
      <c r="F678" s="2">
        <v>1</v>
      </c>
      <c r="G678" s="5">
        <v>209.33555323799999</v>
      </c>
      <c r="H678" s="5">
        <v>209.33555323799999</v>
      </c>
      <c r="I678" s="4">
        <v>139792</v>
      </c>
      <c r="J678" s="3">
        <v>0.29318981599999999</v>
      </c>
    </row>
    <row r="679" spans="1:10" x14ac:dyDescent="0.25">
      <c r="A679" s="1" t="s">
        <v>1010</v>
      </c>
      <c r="B679" s="1" t="s">
        <v>1053</v>
      </c>
      <c r="C679" s="1">
        <v>12</v>
      </c>
      <c r="D679" s="2">
        <v>4.0756001E-2</v>
      </c>
      <c r="E679" s="5">
        <v>936.13577687400004</v>
      </c>
      <c r="F679" s="2">
        <v>0.95924399900000001</v>
      </c>
      <c r="G679" s="5">
        <v>22033.138538476</v>
      </c>
      <c r="H679" s="5">
        <v>22969.274315350001</v>
      </c>
      <c r="I679" s="4">
        <v>71414</v>
      </c>
      <c r="J679" s="3">
        <v>7.9357800809999999</v>
      </c>
    </row>
    <row r="680" spans="1:10" x14ac:dyDescent="0.25">
      <c r="A680" s="1" t="s">
        <v>407</v>
      </c>
      <c r="B680" s="1" t="s">
        <v>500</v>
      </c>
      <c r="C680" s="1">
        <v>10</v>
      </c>
      <c r="D680" s="2">
        <v>1.5061948E-2</v>
      </c>
      <c r="E680" s="5">
        <v>186.68406321000001</v>
      </c>
      <c r="F680" s="2">
        <v>0.98493805199999995</v>
      </c>
      <c r="G680" s="5">
        <v>12207.732585481999</v>
      </c>
      <c r="H680" s="5">
        <v>12394.416648692</v>
      </c>
      <c r="I680" s="4">
        <v>96862</v>
      </c>
      <c r="J680" s="3">
        <v>6.2768648569999996</v>
      </c>
    </row>
    <row r="681" spans="1:10" x14ac:dyDescent="0.25">
      <c r="A681" s="1" t="s">
        <v>735</v>
      </c>
      <c r="B681" s="1" t="s">
        <v>500</v>
      </c>
      <c r="C681" s="1">
        <v>0</v>
      </c>
      <c r="D681" s="2">
        <v>0</v>
      </c>
      <c r="E681" s="5">
        <v>0</v>
      </c>
      <c r="F681" s="2">
        <v>0</v>
      </c>
      <c r="G681" s="5">
        <v>0</v>
      </c>
      <c r="H681" s="5">
        <v>0</v>
      </c>
      <c r="I681" s="4">
        <v>0</v>
      </c>
      <c r="J681" s="3">
        <v>0.21164877500000001</v>
      </c>
    </row>
    <row r="682" spans="1:10" x14ac:dyDescent="0.25">
      <c r="A682" s="1" t="s">
        <v>735</v>
      </c>
      <c r="B682" s="1" t="s">
        <v>739</v>
      </c>
      <c r="C682" s="1">
        <v>2</v>
      </c>
      <c r="D682" s="2">
        <v>6.7204299999999999E-4</v>
      </c>
      <c r="E682" s="5">
        <v>1.9925201960000001</v>
      </c>
      <c r="F682" s="2">
        <v>0.99932795699999999</v>
      </c>
      <c r="G682" s="5">
        <v>2962.877532597</v>
      </c>
      <c r="H682" s="5">
        <v>2964.870052793</v>
      </c>
      <c r="I682" s="4">
        <v>130000</v>
      </c>
      <c r="J682" s="3">
        <v>1.207105863</v>
      </c>
    </row>
    <row r="683" spans="1:10" x14ac:dyDescent="0.25">
      <c r="A683" s="1" t="s">
        <v>796</v>
      </c>
      <c r="B683" s="1" t="s">
        <v>811</v>
      </c>
      <c r="C683" s="1">
        <v>0</v>
      </c>
      <c r="D683" s="2">
        <v>1</v>
      </c>
      <c r="E683" s="5">
        <v>7.5273171940000001</v>
      </c>
      <c r="F683" s="2">
        <v>0</v>
      </c>
      <c r="G683" s="5">
        <v>0</v>
      </c>
      <c r="H683" s="5">
        <v>7.5273171940000001</v>
      </c>
      <c r="I683" s="4">
        <v>70938</v>
      </c>
      <c r="J683" s="3">
        <v>8.1308169999999999E-2</v>
      </c>
    </row>
    <row r="684" spans="1:10" x14ac:dyDescent="0.25">
      <c r="A684" s="1" t="s">
        <v>1010</v>
      </c>
      <c r="B684" s="1" t="s">
        <v>1047</v>
      </c>
      <c r="C684" s="1">
        <v>6</v>
      </c>
      <c r="D684" s="2">
        <v>5.5361050000000002E-2</v>
      </c>
      <c r="E684" s="5">
        <v>524.15828546299997</v>
      </c>
      <c r="F684" s="2">
        <v>0.94463894999999998</v>
      </c>
      <c r="G684" s="5">
        <v>8943.8392029789993</v>
      </c>
      <c r="H684" s="5">
        <v>9467.9974884420008</v>
      </c>
      <c r="I684" s="4">
        <v>71875</v>
      </c>
      <c r="J684" s="3">
        <v>4.4860815450000002</v>
      </c>
    </row>
    <row r="685" spans="1:10" x14ac:dyDescent="0.25">
      <c r="A685" s="1" t="s">
        <v>407</v>
      </c>
      <c r="B685" s="1" t="s">
        <v>484</v>
      </c>
      <c r="C685" s="1">
        <v>10</v>
      </c>
      <c r="D685" s="2">
        <v>9.9929630000000005E-3</v>
      </c>
      <c r="E685" s="5">
        <v>72.051682916000004</v>
      </c>
      <c r="F685" s="2">
        <v>0.99000703700000003</v>
      </c>
      <c r="G685" s="5">
        <v>7138.1906699239998</v>
      </c>
      <c r="H685" s="5">
        <v>7210.2423528400004</v>
      </c>
      <c r="I685" s="4">
        <v>68795</v>
      </c>
      <c r="J685" s="3">
        <v>2.446578996</v>
      </c>
    </row>
    <row r="686" spans="1:10" x14ac:dyDescent="0.25">
      <c r="A686" s="1" t="s">
        <v>844</v>
      </c>
      <c r="B686" s="1" t="s">
        <v>884</v>
      </c>
      <c r="C686" s="1">
        <v>10</v>
      </c>
      <c r="D686" s="2">
        <v>6.5433210000000004E-3</v>
      </c>
      <c r="E686" s="5">
        <v>91.655258395000004</v>
      </c>
      <c r="F686" s="2">
        <v>0.99345667900000001</v>
      </c>
      <c r="G686" s="5">
        <v>13915.79664545</v>
      </c>
      <c r="H686" s="5">
        <v>14007.451903845</v>
      </c>
      <c r="I686" s="4">
        <v>63698</v>
      </c>
      <c r="J686" s="3">
        <v>24.135716591000001</v>
      </c>
    </row>
    <row r="687" spans="1:10" x14ac:dyDescent="0.25">
      <c r="A687" s="1" t="s">
        <v>921</v>
      </c>
      <c r="B687" s="1" t="s">
        <v>923</v>
      </c>
      <c r="C687" s="1">
        <v>2</v>
      </c>
      <c r="D687" s="2">
        <v>0</v>
      </c>
      <c r="E687" s="5">
        <v>0</v>
      </c>
      <c r="F687" s="2">
        <v>1</v>
      </c>
      <c r="G687" s="5">
        <v>4041.1230044389999</v>
      </c>
      <c r="H687" s="5">
        <v>4041.1230044389999</v>
      </c>
      <c r="I687" s="4">
        <v>71528</v>
      </c>
      <c r="J687" s="3">
        <v>1.494848991</v>
      </c>
    </row>
    <row r="688" spans="1:10" x14ac:dyDescent="0.25">
      <c r="A688" s="1" t="s">
        <v>1198</v>
      </c>
      <c r="B688" s="1" t="s">
        <v>1216</v>
      </c>
      <c r="C688" s="1">
        <v>0</v>
      </c>
      <c r="D688" s="2">
        <v>3.1034483000000002E-2</v>
      </c>
      <c r="E688" s="5">
        <v>28.09791328</v>
      </c>
      <c r="F688" s="2">
        <v>0.968965517</v>
      </c>
      <c r="G688" s="5">
        <v>877.27929218999998</v>
      </c>
      <c r="H688" s="5">
        <v>905.37720547000004</v>
      </c>
      <c r="I688" s="4">
        <v>119688</v>
      </c>
      <c r="J688" s="3">
        <v>1.7383222659999999</v>
      </c>
    </row>
    <row r="689" spans="1:10" x14ac:dyDescent="0.25">
      <c r="A689" s="1" t="s">
        <v>407</v>
      </c>
      <c r="B689" s="1" t="s">
        <v>538</v>
      </c>
      <c r="C689" s="1">
        <v>5</v>
      </c>
      <c r="D689" s="2">
        <v>0.10751150299999999</v>
      </c>
      <c r="E689" s="5">
        <v>1197.272709654</v>
      </c>
      <c r="F689" s="2">
        <v>0.89248849699999999</v>
      </c>
      <c r="G689" s="5">
        <v>9938.9562327090007</v>
      </c>
      <c r="H689" s="5">
        <v>11136.228942363001</v>
      </c>
      <c r="I689" s="4">
        <v>79044</v>
      </c>
      <c r="J689" s="3">
        <v>6.6201965469999999</v>
      </c>
    </row>
    <row r="690" spans="1:10" x14ac:dyDescent="0.25">
      <c r="A690" s="1" t="s">
        <v>547</v>
      </c>
      <c r="B690" s="1" t="s">
        <v>552</v>
      </c>
      <c r="C690" s="1">
        <v>0</v>
      </c>
      <c r="D690" s="2">
        <v>1</v>
      </c>
      <c r="E690" s="5">
        <v>7.3971575749999996</v>
      </c>
      <c r="F690" s="2">
        <v>0</v>
      </c>
      <c r="G690" s="5">
        <v>0</v>
      </c>
      <c r="H690" s="5">
        <v>7.3971575749999996</v>
      </c>
      <c r="I690" s="4">
        <v>0</v>
      </c>
      <c r="J690" s="3">
        <v>1.0551026E-2</v>
      </c>
    </row>
    <row r="691" spans="1:10" x14ac:dyDescent="0.25">
      <c r="A691" s="1" t="s">
        <v>1118</v>
      </c>
      <c r="B691" s="1" t="s">
        <v>1123</v>
      </c>
      <c r="C691" s="1">
        <v>0</v>
      </c>
      <c r="D691" s="2">
        <v>0</v>
      </c>
      <c r="E691" s="5">
        <v>0</v>
      </c>
      <c r="F691" s="2">
        <v>1</v>
      </c>
      <c r="G691" s="5">
        <v>332.47411398999998</v>
      </c>
      <c r="H691" s="5">
        <v>332.47411398999998</v>
      </c>
      <c r="I691" s="4">
        <v>0</v>
      </c>
      <c r="J691" s="3">
        <v>0.21070270699999999</v>
      </c>
    </row>
    <row r="692" spans="1:10" x14ac:dyDescent="0.25">
      <c r="A692" s="1" t="s">
        <v>407</v>
      </c>
      <c r="B692" s="1" t="s">
        <v>485</v>
      </c>
      <c r="C692" s="1">
        <v>0</v>
      </c>
      <c r="D692" s="2">
        <v>3.7905237000000001E-2</v>
      </c>
      <c r="E692" s="5">
        <v>74.70966095</v>
      </c>
      <c r="F692" s="2">
        <v>0.96209476299999996</v>
      </c>
      <c r="G692" s="5">
        <v>1896.2491574579999</v>
      </c>
      <c r="H692" s="5">
        <v>1970.9588184080001</v>
      </c>
      <c r="I692" s="4">
        <v>107321</v>
      </c>
      <c r="J692" s="3">
        <v>1.2436848119999999</v>
      </c>
    </row>
    <row r="693" spans="1:10" x14ac:dyDescent="0.25">
      <c r="A693" s="1" t="s">
        <v>735</v>
      </c>
      <c r="B693" s="1" t="s">
        <v>756</v>
      </c>
      <c r="C693" s="1">
        <v>3</v>
      </c>
      <c r="D693" s="2">
        <v>8.9801154999999994E-2</v>
      </c>
      <c r="E693" s="5">
        <v>596.58079231399995</v>
      </c>
      <c r="F693" s="2">
        <v>0.91019884500000003</v>
      </c>
      <c r="G693" s="5">
        <v>6046.772459156</v>
      </c>
      <c r="H693" s="5">
        <v>6643.35325147</v>
      </c>
      <c r="I693" s="4">
        <v>138456</v>
      </c>
      <c r="J693" s="3">
        <v>3.5803944639999998</v>
      </c>
    </row>
    <row r="694" spans="1:10" x14ac:dyDescent="0.25">
      <c r="A694" s="1" t="s">
        <v>111</v>
      </c>
      <c r="B694" s="1" t="s">
        <v>137</v>
      </c>
      <c r="C694" s="1">
        <v>6</v>
      </c>
      <c r="D694" s="2">
        <v>4.1562800000000003E-4</v>
      </c>
      <c r="E694" s="5">
        <v>3.0910765269999998</v>
      </c>
      <c r="F694" s="2">
        <v>0.99958437200000005</v>
      </c>
      <c r="G694" s="5">
        <v>7434.03904754</v>
      </c>
      <c r="H694" s="5">
        <v>7437.130124067</v>
      </c>
      <c r="I694" s="4">
        <v>150357</v>
      </c>
      <c r="J694" s="3">
        <v>10.017468944999999</v>
      </c>
    </row>
    <row r="695" spans="1:10" x14ac:dyDescent="0.25">
      <c r="A695" s="1" t="s">
        <v>735</v>
      </c>
      <c r="B695" s="1" t="s">
        <v>745</v>
      </c>
      <c r="C695" s="1">
        <v>4</v>
      </c>
      <c r="D695" s="2">
        <v>1.6901089000000001E-2</v>
      </c>
      <c r="E695" s="5">
        <v>146.67280336600001</v>
      </c>
      <c r="F695" s="2">
        <v>0.98309891100000002</v>
      </c>
      <c r="G695" s="5">
        <v>8531.6321256989995</v>
      </c>
      <c r="H695" s="5">
        <v>8678.3049290649997</v>
      </c>
      <c r="I695" s="4">
        <v>134028</v>
      </c>
      <c r="J695" s="3">
        <v>5.1005611530000001</v>
      </c>
    </row>
    <row r="696" spans="1:10" x14ac:dyDescent="0.25">
      <c r="A696" s="1" t="s">
        <v>735</v>
      </c>
      <c r="B696" s="1" t="s">
        <v>749</v>
      </c>
      <c r="C696" s="1">
        <v>3</v>
      </c>
      <c r="D696" s="2">
        <v>4.0171653000000002E-2</v>
      </c>
      <c r="E696" s="5">
        <v>349.61862176599999</v>
      </c>
      <c r="F696" s="2">
        <v>0.95982834699999997</v>
      </c>
      <c r="G696" s="5">
        <v>8353.4989405060005</v>
      </c>
      <c r="H696" s="5">
        <v>8703.1175622720002</v>
      </c>
      <c r="I696" s="4">
        <v>119332</v>
      </c>
      <c r="J696" s="3">
        <v>5.0917603419999997</v>
      </c>
    </row>
    <row r="697" spans="1:10" x14ac:dyDescent="0.25">
      <c r="A697" s="1" t="s">
        <v>735</v>
      </c>
      <c r="B697" s="1" t="s">
        <v>755</v>
      </c>
      <c r="C697" s="1">
        <v>9</v>
      </c>
      <c r="D697" s="2">
        <v>2.5133774000000001E-2</v>
      </c>
      <c r="E697" s="5">
        <v>547.10418505799998</v>
      </c>
      <c r="F697" s="2">
        <v>0.97486622599999995</v>
      </c>
      <c r="G697" s="5">
        <v>21220.585060657999</v>
      </c>
      <c r="H697" s="5">
        <v>21767.689245715999</v>
      </c>
      <c r="I697" s="4">
        <v>116563</v>
      </c>
      <c r="J697" s="3">
        <v>12.708341988000001</v>
      </c>
    </row>
    <row r="698" spans="1:10" x14ac:dyDescent="0.25">
      <c r="A698" s="1" t="s">
        <v>735</v>
      </c>
      <c r="B698" s="1" t="s">
        <v>773</v>
      </c>
      <c r="C698" s="1">
        <v>0</v>
      </c>
      <c r="D698" s="2">
        <v>0.98393574299999997</v>
      </c>
      <c r="E698" s="5">
        <v>5167.3051212589999</v>
      </c>
      <c r="F698" s="2">
        <v>1.6064256999999998E-2</v>
      </c>
      <c r="G698" s="5">
        <v>84.364165249999999</v>
      </c>
      <c r="H698" s="5">
        <v>5251.6692865089999</v>
      </c>
      <c r="I698" s="4">
        <v>51563</v>
      </c>
      <c r="J698" s="3">
        <v>1.4160460130000001</v>
      </c>
    </row>
    <row r="699" spans="1:10" ht="30" x14ac:dyDescent="0.25">
      <c r="A699" s="1" t="s">
        <v>561</v>
      </c>
      <c r="B699" s="1" t="s">
        <v>578</v>
      </c>
      <c r="C699" s="1">
        <v>0</v>
      </c>
      <c r="D699" s="2">
        <v>1.1396010999999999E-2</v>
      </c>
      <c r="E699" s="5">
        <v>4.0455100609999999</v>
      </c>
      <c r="F699" s="2">
        <v>0.98860398900000002</v>
      </c>
      <c r="G699" s="5">
        <v>350.94799779599998</v>
      </c>
      <c r="H699" s="5">
        <v>354.993507857</v>
      </c>
      <c r="I699" s="4">
        <v>126625</v>
      </c>
      <c r="J699" s="3">
        <v>0.53035945500000004</v>
      </c>
    </row>
    <row r="700" spans="1:10" ht="30" x14ac:dyDescent="0.25">
      <c r="A700" s="1" t="s">
        <v>796</v>
      </c>
      <c r="B700" s="1" t="s">
        <v>832</v>
      </c>
      <c r="C700" s="1">
        <v>0</v>
      </c>
      <c r="D700" s="2">
        <v>0.61599999999999999</v>
      </c>
      <c r="E700" s="5">
        <v>72.450427994999998</v>
      </c>
      <c r="F700" s="2">
        <v>0.38400000000000001</v>
      </c>
      <c r="G700" s="5">
        <v>45.163903169000001</v>
      </c>
      <c r="H700" s="5">
        <v>117.61433116400001</v>
      </c>
      <c r="I700" s="4">
        <v>95515</v>
      </c>
      <c r="J700" s="3">
        <v>0.88624027999999999</v>
      </c>
    </row>
    <row r="701" spans="1:10" ht="30" x14ac:dyDescent="0.25">
      <c r="A701" s="1" t="s">
        <v>796</v>
      </c>
      <c r="B701" s="1" t="s">
        <v>819</v>
      </c>
      <c r="C701" s="1">
        <v>0</v>
      </c>
      <c r="D701" s="2">
        <v>0.287878788</v>
      </c>
      <c r="E701" s="5">
        <v>17.877378338</v>
      </c>
      <c r="F701" s="2">
        <v>0.712121212</v>
      </c>
      <c r="G701" s="5">
        <v>44.222988520999998</v>
      </c>
      <c r="H701" s="5">
        <v>62.100366858999998</v>
      </c>
      <c r="I701" s="4">
        <v>62024</v>
      </c>
      <c r="J701" s="3">
        <v>0.74570329499999999</v>
      </c>
    </row>
    <row r="702" spans="1:10" ht="30" x14ac:dyDescent="0.25">
      <c r="A702" s="1" t="s">
        <v>796</v>
      </c>
      <c r="B702" s="1" t="s">
        <v>834</v>
      </c>
      <c r="C702" s="1">
        <v>0</v>
      </c>
      <c r="D702" s="2">
        <v>1</v>
      </c>
      <c r="E702" s="5">
        <v>95.973294236000001</v>
      </c>
      <c r="F702" s="2">
        <v>0</v>
      </c>
      <c r="G702" s="5">
        <v>0</v>
      </c>
      <c r="H702" s="5">
        <v>95.973294236000001</v>
      </c>
      <c r="I702" s="4">
        <v>74375</v>
      </c>
      <c r="J702" s="3">
        <v>0.99655649899999998</v>
      </c>
    </row>
    <row r="703" spans="1:10" x14ac:dyDescent="0.25">
      <c r="A703" s="1" t="s">
        <v>959</v>
      </c>
      <c r="B703" s="1" t="s">
        <v>988</v>
      </c>
      <c r="C703" s="1">
        <v>5</v>
      </c>
      <c r="D703" s="2">
        <v>5.4130434999999998E-2</v>
      </c>
      <c r="E703" s="5">
        <v>256.76752529100003</v>
      </c>
      <c r="F703" s="2">
        <v>0.94586956499999997</v>
      </c>
      <c r="G703" s="5">
        <v>4486.7289258860001</v>
      </c>
      <c r="H703" s="5">
        <v>4743.4964511770004</v>
      </c>
      <c r="I703" s="4">
        <v>50921</v>
      </c>
      <c r="J703" s="3">
        <v>13.903725618999999</v>
      </c>
    </row>
    <row r="704" spans="1:10" x14ac:dyDescent="0.25">
      <c r="A704" s="1" t="s">
        <v>1369</v>
      </c>
      <c r="B704" s="1" t="s">
        <v>1372</v>
      </c>
      <c r="C704" s="1">
        <v>0</v>
      </c>
      <c r="D704" s="2">
        <v>1.5837104000000001E-2</v>
      </c>
      <c r="E704" s="5">
        <v>7.4295259739999997</v>
      </c>
      <c r="F704" s="2">
        <v>0.98416289599999995</v>
      </c>
      <c r="G704" s="5">
        <v>461.69197128100001</v>
      </c>
      <c r="H704" s="5">
        <v>469.12149725500001</v>
      </c>
      <c r="I704" s="4">
        <v>65375</v>
      </c>
      <c r="J704" s="3">
        <v>1.652630665</v>
      </c>
    </row>
    <row r="705" spans="1:10" x14ac:dyDescent="0.25">
      <c r="A705" s="1" t="s">
        <v>652</v>
      </c>
      <c r="B705" s="1" t="s">
        <v>654</v>
      </c>
      <c r="C705" s="1">
        <v>0</v>
      </c>
      <c r="D705" s="2">
        <v>1</v>
      </c>
      <c r="E705" s="5">
        <v>14.081731045</v>
      </c>
      <c r="F705" s="2">
        <v>0</v>
      </c>
      <c r="G705" s="5">
        <v>0</v>
      </c>
      <c r="H705" s="5">
        <v>14.081731045</v>
      </c>
      <c r="I705" s="4">
        <v>46429</v>
      </c>
      <c r="J705" s="3">
        <v>0.11679571599999999</v>
      </c>
    </row>
    <row r="706" spans="1:10" x14ac:dyDescent="0.25">
      <c r="A706" s="1" t="s">
        <v>796</v>
      </c>
      <c r="B706" s="1" t="s">
        <v>814</v>
      </c>
      <c r="C706" s="1">
        <v>0</v>
      </c>
      <c r="D706" s="2">
        <v>1</v>
      </c>
      <c r="E706" s="5">
        <v>9.4091464919999996</v>
      </c>
      <c r="F706" s="2">
        <v>0</v>
      </c>
      <c r="G706" s="5">
        <v>0</v>
      </c>
      <c r="H706" s="5">
        <v>9.4091464919999996</v>
      </c>
      <c r="I706" s="4">
        <v>63693</v>
      </c>
      <c r="J706" s="3">
        <v>0.63730454199999997</v>
      </c>
    </row>
    <row r="707" spans="1:10" x14ac:dyDescent="0.25">
      <c r="A707" s="1" t="s">
        <v>592</v>
      </c>
      <c r="B707" s="1" t="s">
        <v>597</v>
      </c>
      <c r="C707" s="1">
        <v>0</v>
      </c>
      <c r="D707" s="2">
        <v>9.8765432E-2</v>
      </c>
      <c r="E707" s="5">
        <v>25.444431514000001</v>
      </c>
      <c r="F707" s="2">
        <v>0.90123456800000001</v>
      </c>
      <c r="G707" s="5">
        <v>232.180437568</v>
      </c>
      <c r="H707" s="5">
        <v>257.62486908199998</v>
      </c>
      <c r="I707" s="4">
        <v>39736</v>
      </c>
      <c r="J707" s="3">
        <v>3.4336328950000001</v>
      </c>
    </row>
    <row r="708" spans="1:10" x14ac:dyDescent="0.25">
      <c r="A708" s="1" t="s">
        <v>844</v>
      </c>
      <c r="B708" s="1" t="s">
        <v>889</v>
      </c>
      <c r="C708" s="1">
        <v>13</v>
      </c>
      <c r="D708" s="2">
        <v>9.6635790000000003E-3</v>
      </c>
      <c r="E708" s="5">
        <v>155.94554978299999</v>
      </c>
      <c r="F708" s="2">
        <v>0.99033642099999997</v>
      </c>
      <c r="G708" s="5">
        <v>15981.507958476001</v>
      </c>
      <c r="H708" s="5">
        <v>16137.453508258999</v>
      </c>
      <c r="I708" s="4">
        <v>60472</v>
      </c>
      <c r="J708" s="3">
        <v>24.051391048999999</v>
      </c>
    </row>
    <row r="709" spans="1:10" x14ac:dyDescent="0.25">
      <c r="A709" s="1" t="s">
        <v>735</v>
      </c>
      <c r="B709" s="1" t="s">
        <v>768</v>
      </c>
      <c r="C709" s="1">
        <v>3</v>
      </c>
      <c r="D709" s="2">
        <v>0.14335443</v>
      </c>
      <c r="E709" s="5">
        <v>1992.133177341</v>
      </c>
      <c r="F709" s="2">
        <v>0.85664556999999997</v>
      </c>
      <c r="G709" s="5">
        <v>11904.424969639</v>
      </c>
      <c r="H709" s="5">
        <v>13896.55814698</v>
      </c>
      <c r="I709" s="4">
        <v>121875</v>
      </c>
      <c r="J709" s="3">
        <v>9.7437016330000006</v>
      </c>
    </row>
    <row r="710" spans="1:10" x14ac:dyDescent="0.25">
      <c r="A710" s="1" t="s">
        <v>407</v>
      </c>
      <c r="B710" s="1" t="s">
        <v>492</v>
      </c>
      <c r="C710" s="1">
        <v>0</v>
      </c>
      <c r="D710" s="2">
        <v>0.57013574700000003</v>
      </c>
      <c r="E710" s="5">
        <v>123.860753679</v>
      </c>
      <c r="F710" s="2">
        <v>0.42986425299999997</v>
      </c>
      <c r="G710" s="5">
        <v>93.387076187000005</v>
      </c>
      <c r="H710" s="5">
        <v>217.24782986599999</v>
      </c>
      <c r="I710" s="4">
        <v>87604</v>
      </c>
      <c r="J710" s="3">
        <v>2.742143413</v>
      </c>
    </row>
    <row r="711" spans="1:10" x14ac:dyDescent="0.25">
      <c r="A711" s="1" t="s">
        <v>309</v>
      </c>
      <c r="B711" s="1" t="s">
        <v>353</v>
      </c>
      <c r="C711" s="1">
        <v>3</v>
      </c>
      <c r="D711" s="2">
        <v>0.10164424499999999</v>
      </c>
      <c r="E711" s="5">
        <v>143.15726394800001</v>
      </c>
      <c r="F711" s="2">
        <v>0.89835575499999998</v>
      </c>
      <c r="G711" s="5">
        <v>1265.2575827979999</v>
      </c>
      <c r="H711" s="5">
        <v>1408.414846746</v>
      </c>
      <c r="I711" s="4">
        <v>36776</v>
      </c>
      <c r="J711" s="3">
        <v>5.9590770319999997</v>
      </c>
    </row>
    <row r="712" spans="1:10" x14ac:dyDescent="0.25">
      <c r="A712" s="1" t="s">
        <v>407</v>
      </c>
      <c r="B712" s="1" t="s">
        <v>448</v>
      </c>
      <c r="C712" s="1">
        <v>0</v>
      </c>
      <c r="D712" s="2">
        <v>3.9104159999999999E-3</v>
      </c>
      <c r="E712" s="5">
        <v>10.813240401</v>
      </c>
      <c r="F712" s="2">
        <v>0.99608958400000003</v>
      </c>
      <c r="G712" s="5">
        <v>2754.427236517</v>
      </c>
      <c r="H712" s="5">
        <v>2765.2404769179998</v>
      </c>
      <c r="I712" s="4">
        <v>42325</v>
      </c>
      <c r="J712" s="3">
        <v>6.8148159030000004</v>
      </c>
    </row>
    <row r="713" spans="1:10" x14ac:dyDescent="0.25">
      <c r="A713" s="1" t="s">
        <v>844</v>
      </c>
      <c r="B713" s="1" t="s">
        <v>885</v>
      </c>
      <c r="C713" s="1">
        <v>0</v>
      </c>
      <c r="D713" s="2">
        <v>7.0975918999999998E-2</v>
      </c>
      <c r="E713" s="5">
        <v>120.258359196</v>
      </c>
      <c r="F713" s="2">
        <v>0.929024081</v>
      </c>
      <c r="G713" s="5">
        <v>1574.096023073</v>
      </c>
      <c r="H713" s="5">
        <v>1694.3543822690001</v>
      </c>
      <c r="I713" s="4">
        <v>105269</v>
      </c>
      <c r="J713" s="3">
        <v>8.8081249229999994</v>
      </c>
    </row>
    <row r="714" spans="1:10" x14ac:dyDescent="0.25">
      <c r="A714" s="1" t="s">
        <v>1090</v>
      </c>
      <c r="B714" s="1" t="s">
        <v>1098</v>
      </c>
      <c r="C714" s="1">
        <v>1</v>
      </c>
      <c r="D714" s="2">
        <v>1.3210039999999999E-2</v>
      </c>
      <c r="E714" s="5">
        <v>10.703374298</v>
      </c>
      <c r="F714" s="2">
        <v>0.98678995999999997</v>
      </c>
      <c r="G714" s="5">
        <v>799.54206007599998</v>
      </c>
      <c r="H714" s="5">
        <v>810.24543437399996</v>
      </c>
      <c r="I714" s="4">
        <v>68966</v>
      </c>
      <c r="J714" s="3">
        <v>3.919065094</v>
      </c>
    </row>
    <row r="715" spans="1:10" x14ac:dyDescent="0.25">
      <c r="A715" s="1" t="s">
        <v>721</v>
      </c>
      <c r="B715" s="1" t="s">
        <v>724</v>
      </c>
      <c r="C715" s="1">
        <v>0</v>
      </c>
      <c r="D715" s="2">
        <v>2.270148E-3</v>
      </c>
      <c r="E715" s="5">
        <v>2.0483594919999999</v>
      </c>
      <c r="F715" s="2">
        <v>0.99772985199999997</v>
      </c>
      <c r="G715" s="5">
        <v>900.25399636999998</v>
      </c>
      <c r="H715" s="5">
        <v>902.30235586200001</v>
      </c>
      <c r="I715" s="4">
        <v>88906</v>
      </c>
      <c r="J715" s="3">
        <v>1.2289014899999999</v>
      </c>
    </row>
    <row r="716" spans="1:10" x14ac:dyDescent="0.25">
      <c r="A716" s="1" t="s">
        <v>309</v>
      </c>
      <c r="B716" s="1" t="s">
        <v>346</v>
      </c>
      <c r="C716" s="1">
        <v>0</v>
      </c>
      <c r="D716" s="2">
        <v>0.28671328699999998</v>
      </c>
      <c r="E716" s="5">
        <v>86.315409148000001</v>
      </c>
      <c r="F716" s="2">
        <v>0.71328671300000002</v>
      </c>
      <c r="G716" s="5">
        <v>214.735895911</v>
      </c>
      <c r="H716" s="5">
        <v>301.05130505900001</v>
      </c>
      <c r="I716" s="4">
        <v>45587</v>
      </c>
      <c r="J716" s="3">
        <v>0.20731148399999999</v>
      </c>
    </row>
    <row r="717" spans="1:10" x14ac:dyDescent="0.25">
      <c r="A717" s="1" t="s">
        <v>844</v>
      </c>
      <c r="B717" s="1" t="s">
        <v>854</v>
      </c>
      <c r="C717" s="1">
        <v>0</v>
      </c>
      <c r="D717" s="2">
        <v>3.4246580000000001E-3</v>
      </c>
      <c r="E717" s="5">
        <v>1.07373535</v>
      </c>
      <c r="F717" s="2">
        <v>0.99657534199999998</v>
      </c>
      <c r="G717" s="5">
        <v>312.45698684500002</v>
      </c>
      <c r="H717" s="5">
        <v>313.53072219500001</v>
      </c>
      <c r="I717" s="4">
        <v>67788</v>
      </c>
      <c r="J717" s="3">
        <v>3.4403536159999999</v>
      </c>
    </row>
    <row r="718" spans="1:10" x14ac:dyDescent="0.25">
      <c r="A718" s="1" t="s">
        <v>1010</v>
      </c>
      <c r="B718" s="1" t="s">
        <v>1017</v>
      </c>
      <c r="C718" s="1">
        <v>1</v>
      </c>
      <c r="D718" s="2">
        <v>5.0031269999999996E-3</v>
      </c>
      <c r="E718" s="5">
        <v>8.2870875169999998</v>
      </c>
      <c r="F718" s="2">
        <v>0.99499687299999995</v>
      </c>
      <c r="G718" s="5">
        <v>1648.0945298839999</v>
      </c>
      <c r="H718" s="5">
        <v>1656.3816174010001</v>
      </c>
      <c r="I718" s="4">
        <v>78170</v>
      </c>
      <c r="J718" s="3">
        <v>0.86702858299999996</v>
      </c>
    </row>
    <row r="719" spans="1:10" x14ac:dyDescent="0.25">
      <c r="A719" s="1" t="s">
        <v>1474</v>
      </c>
      <c r="B719" s="1" t="s">
        <v>1487</v>
      </c>
      <c r="C719" s="1">
        <v>0</v>
      </c>
      <c r="D719" s="2">
        <v>6.5088756999999997E-2</v>
      </c>
      <c r="E719" s="5">
        <v>22.015843060000002</v>
      </c>
      <c r="F719" s="2">
        <v>0.93491124299999995</v>
      </c>
      <c r="G719" s="5">
        <v>316.227563906</v>
      </c>
      <c r="H719" s="5">
        <v>338.24340696600001</v>
      </c>
      <c r="I719" s="4">
        <v>204773</v>
      </c>
      <c r="J719" s="3">
        <v>0.89370814700000001</v>
      </c>
    </row>
    <row r="720" spans="1:10" x14ac:dyDescent="0.25">
      <c r="A720" s="1" t="s">
        <v>721</v>
      </c>
      <c r="B720" s="1" t="s">
        <v>725</v>
      </c>
      <c r="C720" s="1">
        <v>0</v>
      </c>
      <c r="D720" s="2">
        <v>2.0505810000000001E-3</v>
      </c>
      <c r="E720" s="5">
        <v>3.0725392380000001</v>
      </c>
      <c r="F720" s="2">
        <v>0.997949419</v>
      </c>
      <c r="G720" s="5">
        <v>1495.3024283679999</v>
      </c>
      <c r="H720" s="5">
        <v>1498.3749676059999</v>
      </c>
      <c r="I720" s="4">
        <v>70446</v>
      </c>
      <c r="J720" s="3">
        <v>2.3599766529999999</v>
      </c>
    </row>
    <row r="721" spans="1:10" x14ac:dyDescent="0.25">
      <c r="A721" s="1" t="s">
        <v>1228</v>
      </c>
      <c r="B721" s="1" t="s">
        <v>1243</v>
      </c>
      <c r="C721" s="1">
        <v>0</v>
      </c>
      <c r="D721" s="2">
        <v>1</v>
      </c>
      <c r="E721" s="5">
        <v>143.67174192499999</v>
      </c>
      <c r="F721" s="2">
        <v>0</v>
      </c>
      <c r="G721" s="5">
        <v>0</v>
      </c>
      <c r="H721" s="5">
        <v>143.67174192499999</v>
      </c>
      <c r="I721" s="4">
        <v>49345</v>
      </c>
      <c r="J721" s="3">
        <v>2.014046161</v>
      </c>
    </row>
    <row r="722" spans="1:10" x14ac:dyDescent="0.25">
      <c r="A722" s="1" t="s">
        <v>844</v>
      </c>
      <c r="B722" s="1" t="s">
        <v>872</v>
      </c>
      <c r="C722" s="1">
        <v>0</v>
      </c>
      <c r="D722" s="2">
        <v>1.7568192E-2</v>
      </c>
      <c r="E722" s="5">
        <v>40.801943299000001</v>
      </c>
      <c r="F722" s="2">
        <v>0.98243180799999996</v>
      </c>
      <c r="G722" s="5">
        <v>2281.6876186899999</v>
      </c>
      <c r="H722" s="5">
        <v>2322.4895619889999</v>
      </c>
      <c r="I722" s="4">
        <v>53160</v>
      </c>
      <c r="J722" s="3">
        <v>1.8573218949999999</v>
      </c>
    </row>
    <row r="723" spans="1:10" x14ac:dyDescent="0.25">
      <c r="A723" s="1" t="s">
        <v>377</v>
      </c>
      <c r="B723" s="1" t="s">
        <v>387</v>
      </c>
      <c r="C723" s="1">
        <v>6</v>
      </c>
      <c r="D723" s="2">
        <v>3.7652270000000002E-2</v>
      </c>
      <c r="E723" s="5">
        <v>67.796199768999998</v>
      </c>
      <c r="F723" s="2">
        <v>0.96234772999999996</v>
      </c>
      <c r="G723" s="5">
        <v>1732.791105993</v>
      </c>
      <c r="H723" s="5">
        <v>1800.5873057619999</v>
      </c>
      <c r="I723" s="4">
        <v>63403</v>
      </c>
      <c r="J723" s="3">
        <v>2.0923336689999998</v>
      </c>
    </row>
    <row r="724" spans="1:10" x14ac:dyDescent="0.25">
      <c r="A724" s="1" t="s">
        <v>1010</v>
      </c>
      <c r="B724" s="1" t="s">
        <v>1054</v>
      </c>
      <c r="C724" s="1">
        <v>6</v>
      </c>
      <c r="D724" s="2">
        <v>0.13915761300000001</v>
      </c>
      <c r="E724" s="5">
        <v>968.55335363300003</v>
      </c>
      <c r="F724" s="2">
        <v>0.86084238700000004</v>
      </c>
      <c r="G724" s="5">
        <v>5991.5642750569996</v>
      </c>
      <c r="H724" s="5">
        <v>6960.1176286899999</v>
      </c>
      <c r="I724" s="4">
        <v>69375</v>
      </c>
      <c r="J724" s="3">
        <v>6.1654137650000003</v>
      </c>
    </row>
    <row r="725" spans="1:10" x14ac:dyDescent="0.25">
      <c r="A725" s="1" t="s">
        <v>844</v>
      </c>
      <c r="B725" s="1" t="s">
        <v>859</v>
      </c>
      <c r="C725" s="1">
        <v>1</v>
      </c>
      <c r="D725" s="2">
        <v>1.1204482E-2</v>
      </c>
      <c r="E725" s="5">
        <v>4.2949413999999999</v>
      </c>
      <c r="F725" s="2">
        <v>0.98879551799999998</v>
      </c>
      <c r="G725" s="5">
        <v>379.02857851599998</v>
      </c>
      <c r="H725" s="5">
        <v>383.32351991600001</v>
      </c>
      <c r="I725" s="4">
        <v>88272</v>
      </c>
      <c r="J725" s="3">
        <v>1.3400876269999999</v>
      </c>
    </row>
    <row r="726" spans="1:10" x14ac:dyDescent="0.25">
      <c r="A726" s="1" t="s">
        <v>407</v>
      </c>
      <c r="B726" s="1" t="s">
        <v>454</v>
      </c>
      <c r="C726" s="1">
        <v>20</v>
      </c>
      <c r="D726" s="2">
        <v>8.3557800000000002E-4</v>
      </c>
      <c r="E726" s="5">
        <v>19.889257319999999</v>
      </c>
      <c r="F726" s="2">
        <v>0.999164422</v>
      </c>
      <c r="G726" s="5">
        <v>23783.097390647999</v>
      </c>
      <c r="H726" s="5">
        <v>23802.986647967999</v>
      </c>
      <c r="I726" s="4">
        <v>97321</v>
      </c>
      <c r="J726" s="3">
        <v>8.0587852360000003</v>
      </c>
    </row>
    <row r="727" spans="1:10" x14ac:dyDescent="0.25">
      <c r="A727" s="1" t="s">
        <v>309</v>
      </c>
      <c r="B727" s="1" t="s">
        <v>332</v>
      </c>
      <c r="C727" s="1">
        <v>4</v>
      </c>
      <c r="D727" s="2">
        <v>7.9389309999999998E-3</v>
      </c>
      <c r="E727" s="5">
        <v>27.368300458</v>
      </c>
      <c r="F727" s="2">
        <v>0.99206106900000002</v>
      </c>
      <c r="G727" s="5">
        <v>3419.9849307039999</v>
      </c>
      <c r="H727" s="5">
        <v>3447.3532311620002</v>
      </c>
      <c r="I727" s="4">
        <v>42963</v>
      </c>
      <c r="J727" s="3">
        <v>3.5427142470000001</v>
      </c>
    </row>
    <row r="728" spans="1:10" x14ac:dyDescent="0.25">
      <c r="A728" s="1" t="s">
        <v>187</v>
      </c>
      <c r="B728" s="1" t="s">
        <v>198</v>
      </c>
      <c r="C728" s="1">
        <v>0</v>
      </c>
      <c r="D728" s="2">
        <v>1</v>
      </c>
      <c r="E728" s="5">
        <v>4.019495408</v>
      </c>
      <c r="F728" s="2">
        <v>0</v>
      </c>
      <c r="G728" s="5">
        <v>0</v>
      </c>
      <c r="H728" s="5">
        <v>4.019495408</v>
      </c>
      <c r="I728" s="4">
        <v>33242</v>
      </c>
      <c r="J728" s="3">
        <v>0.43006270099999999</v>
      </c>
    </row>
    <row r="729" spans="1:10" x14ac:dyDescent="0.25">
      <c r="A729" s="1" t="s">
        <v>407</v>
      </c>
      <c r="B729" s="1" t="s">
        <v>545</v>
      </c>
      <c r="C729" s="1">
        <v>41</v>
      </c>
      <c r="D729" s="2">
        <v>6.2713848000000003E-2</v>
      </c>
      <c r="E729" s="5">
        <v>2894.1395457190001</v>
      </c>
      <c r="F729" s="2">
        <v>0.93728615199999998</v>
      </c>
      <c r="G729" s="5">
        <v>43254.193253532001</v>
      </c>
      <c r="H729" s="5">
        <v>46148.332799251002</v>
      </c>
      <c r="I729" s="4">
        <v>51513</v>
      </c>
      <c r="J729" s="3">
        <v>67.538054897999999</v>
      </c>
    </row>
    <row r="730" spans="1:10" x14ac:dyDescent="0.25">
      <c r="A730" s="1" t="s">
        <v>1294</v>
      </c>
      <c r="B730" s="1" t="s">
        <v>1324</v>
      </c>
      <c r="C730" s="1">
        <v>3</v>
      </c>
      <c r="D730" s="2">
        <v>3.9393939000000003E-2</v>
      </c>
      <c r="E730" s="5">
        <v>99.317767545999999</v>
      </c>
      <c r="F730" s="2">
        <v>0.96060606100000001</v>
      </c>
      <c r="G730" s="5">
        <v>2421.8255625319998</v>
      </c>
      <c r="H730" s="5">
        <v>2521.143330078</v>
      </c>
      <c r="I730" s="4">
        <v>83409</v>
      </c>
      <c r="J730" s="3">
        <v>2.3217999709999999</v>
      </c>
    </row>
    <row r="731" spans="1:10" x14ac:dyDescent="0.25">
      <c r="A731" s="1" t="s">
        <v>561</v>
      </c>
      <c r="B731" s="1" t="s">
        <v>572</v>
      </c>
      <c r="C731" s="1">
        <v>1</v>
      </c>
      <c r="D731" s="2">
        <v>2.57798E-4</v>
      </c>
      <c r="E731" s="5">
        <v>1.0077861109999999</v>
      </c>
      <c r="F731" s="2">
        <v>0.99974220199999997</v>
      </c>
      <c r="G731" s="5">
        <v>3908.1945386739999</v>
      </c>
      <c r="H731" s="5">
        <v>3909.2023247850002</v>
      </c>
      <c r="I731" s="4">
        <v>121458</v>
      </c>
      <c r="J731" s="3">
        <v>1.4906042900000001</v>
      </c>
    </row>
    <row r="732" spans="1:10" x14ac:dyDescent="0.25">
      <c r="A732" s="1" t="s">
        <v>735</v>
      </c>
      <c r="B732" s="1" t="s">
        <v>738</v>
      </c>
      <c r="C732" s="1">
        <v>2</v>
      </c>
      <c r="D732" s="2">
        <v>1.043841E-3</v>
      </c>
      <c r="E732" s="5">
        <v>1.0653228429999999</v>
      </c>
      <c r="F732" s="2">
        <v>0.99895615900000001</v>
      </c>
      <c r="G732" s="5">
        <v>1019.5139610480001</v>
      </c>
      <c r="H732" s="5">
        <v>1020.579283891</v>
      </c>
      <c r="I732" s="4">
        <v>165653</v>
      </c>
      <c r="J732" s="3">
        <v>0.361924044</v>
      </c>
    </row>
    <row r="733" spans="1:10" x14ac:dyDescent="0.25">
      <c r="A733" s="1" t="s">
        <v>1369</v>
      </c>
      <c r="B733" s="1" t="s">
        <v>738</v>
      </c>
      <c r="C733" s="1">
        <v>0</v>
      </c>
      <c r="D733" s="2">
        <v>1</v>
      </c>
      <c r="E733" s="5">
        <v>33.963547308000003</v>
      </c>
      <c r="F733" s="2">
        <v>0</v>
      </c>
      <c r="G733" s="5">
        <v>0</v>
      </c>
      <c r="H733" s="5">
        <v>33.963547308000003</v>
      </c>
      <c r="I733" s="4">
        <v>52551</v>
      </c>
      <c r="J733" s="3">
        <v>2.3220092000000001E-2</v>
      </c>
    </row>
    <row r="734" spans="1:10" x14ac:dyDescent="0.25">
      <c r="A734" s="1" t="s">
        <v>682</v>
      </c>
      <c r="B734" s="1" t="s">
        <v>686</v>
      </c>
      <c r="C734" s="1">
        <v>0</v>
      </c>
      <c r="D734" s="2">
        <v>0</v>
      </c>
      <c r="E734" s="5">
        <v>0</v>
      </c>
      <c r="F734" s="2">
        <v>1</v>
      </c>
      <c r="G734" s="5">
        <v>312.09606831000002</v>
      </c>
      <c r="H734" s="5">
        <v>312.09606831000002</v>
      </c>
      <c r="I734" s="4">
        <v>68375</v>
      </c>
      <c r="J734" s="3">
        <v>0.328756675</v>
      </c>
    </row>
    <row r="735" spans="1:10" x14ac:dyDescent="0.25">
      <c r="A735" s="1" t="s">
        <v>197</v>
      </c>
      <c r="B735" s="1" t="s">
        <v>1084</v>
      </c>
      <c r="C735" s="1">
        <v>6</v>
      </c>
      <c r="D735" s="2">
        <v>4.0245566000000003E-2</v>
      </c>
      <c r="E735" s="5">
        <v>255.17318998499999</v>
      </c>
      <c r="F735" s="2">
        <v>0.95975443400000005</v>
      </c>
      <c r="G735" s="5">
        <v>6085.2318356349997</v>
      </c>
      <c r="H735" s="5">
        <v>6340.4050256199998</v>
      </c>
      <c r="I735" s="4">
        <v>86050</v>
      </c>
      <c r="J735" s="3">
        <v>12.636297093</v>
      </c>
    </row>
    <row r="736" spans="1:10" x14ac:dyDescent="0.25">
      <c r="A736" s="1" t="s">
        <v>187</v>
      </c>
      <c r="B736" s="1" t="s">
        <v>209</v>
      </c>
      <c r="C736" s="1">
        <v>3</v>
      </c>
      <c r="D736" s="2">
        <v>6.7685590000000004E-2</v>
      </c>
      <c r="E736" s="5">
        <v>31.151089414000001</v>
      </c>
      <c r="F736" s="2">
        <v>0.93231441000000004</v>
      </c>
      <c r="G736" s="5">
        <v>429.08113483599999</v>
      </c>
      <c r="H736" s="5">
        <v>460.23222425</v>
      </c>
      <c r="I736" s="4">
        <v>30203</v>
      </c>
      <c r="J736" s="3">
        <v>1.049032634</v>
      </c>
    </row>
    <row r="737" spans="1:10" x14ac:dyDescent="0.25">
      <c r="A737" s="1" t="s">
        <v>407</v>
      </c>
      <c r="B737" s="1" t="s">
        <v>431</v>
      </c>
      <c r="C737" s="1">
        <v>6</v>
      </c>
      <c r="D737" s="2">
        <v>4.8527999999999999E-4</v>
      </c>
      <c r="E737" s="5">
        <v>2.9910134620000002</v>
      </c>
      <c r="F737" s="2">
        <v>0.99951471999999997</v>
      </c>
      <c r="G737" s="5">
        <v>6160.4907277720004</v>
      </c>
      <c r="H737" s="5">
        <v>6163.4817412339999</v>
      </c>
      <c r="I737" s="4">
        <v>67306</v>
      </c>
      <c r="J737" s="3">
        <v>1.238442552</v>
      </c>
    </row>
    <row r="738" spans="1:10" x14ac:dyDescent="0.25">
      <c r="A738" s="1" t="s">
        <v>605</v>
      </c>
      <c r="B738" s="1" t="s">
        <v>627</v>
      </c>
      <c r="C738" s="1">
        <v>3</v>
      </c>
      <c r="D738" s="2">
        <v>1</v>
      </c>
      <c r="E738" s="5">
        <v>374.44300333699999</v>
      </c>
      <c r="F738" s="2">
        <v>0</v>
      </c>
      <c r="G738" s="5">
        <v>0</v>
      </c>
      <c r="H738" s="5">
        <v>374.44300333699999</v>
      </c>
      <c r="I738" s="4">
        <v>37076</v>
      </c>
      <c r="J738" s="3">
        <v>2.7564615219999999</v>
      </c>
    </row>
    <row r="739" spans="1:10" x14ac:dyDescent="0.25">
      <c r="A739" s="1" t="s">
        <v>628</v>
      </c>
      <c r="B739" s="1" t="s">
        <v>649</v>
      </c>
      <c r="C739" s="1">
        <v>2</v>
      </c>
      <c r="D739" s="2">
        <v>1</v>
      </c>
      <c r="E739" s="5">
        <v>284.35283032799998</v>
      </c>
      <c r="F739" s="2">
        <v>0</v>
      </c>
      <c r="G739" s="5">
        <v>0</v>
      </c>
      <c r="H739" s="5">
        <v>284.35283032799998</v>
      </c>
      <c r="I739" s="4">
        <v>48729</v>
      </c>
      <c r="J739" s="3">
        <v>0.20445955499999999</v>
      </c>
    </row>
    <row r="740" spans="1:10" x14ac:dyDescent="0.25">
      <c r="A740" s="1" t="s">
        <v>309</v>
      </c>
      <c r="B740" s="1" t="s">
        <v>359</v>
      </c>
      <c r="C740" s="1">
        <v>0</v>
      </c>
      <c r="D740" s="2">
        <v>0.91437308900000003</v>
      </c>
      <c r="E740" s="5">
        <v>314.73545529199998</v>
      </c>
      <c r="F740" s="2">
        <v>8.5626911E-2</v>
      </c>
      <c r="G740" s="5">
        <v>29.47355434</v>
      </c>
      <c r="H740" s="5">
        <v>344.209009632</v>
      </c>
      <c r="I740" s="4">
        <v>43099</v>
      </c>
      <c r="J740" s="3">
        <v>2.302216687</v>
      </c>
    </row>
    <row r="741" spans="1:10" x14ac:dyDescent="0.25">
      <c r="A741" s="1" t="s">
        <v>666</v>
      </c>
      <c r="B741" s="1" t="s">
        <v>677</v>
      </c>
      <c r="C741" s="1">
        <v>1</v>
      </c>
      <c r="D741" s="2">
        <v>0.47457627099999999</v>
      </c>
      <c r="E741" s="5">
        <v>26.533299473</v>
      </c>
      <c r="F741" s="2">
        <v>0.52542372900000001</v>
      </c>
      <c r="G741" s="5">
        <v>29.376152991000001</v>
      </c>
      <c r="H741" s="5">
        <v>55.909452463999997</v>
      </c>
      <c r="I741" s="4">
        <v>0</v>
      </c>
      <c r="J741" s="3">
        <v>0.47290146199999999</v>
      </c>
    </row>
    <row r="742" spans="1:10" x14ac:dyDescent="0.25">
      <c r="A742" s="1" t="s">
        <v>605</v>
      </c>
      <c r="B742" s="1" t="s">
        <v>615</v>
      </c>
      <c r="C742" s="1">
        <v>0</v>
      </c>
      <c r="D742" s="2">
        <v>1</v>
      </c>
      <c r="E742" s="5">
        <v>18.216146107</v>
      </c>
      <c r="F742" s="2">
        <v>0</v>
      </c>
      <c r="G742" s="5">
        <v>0</v>
      </c>
      <c r="H742" s="5">
        <v>18.216146107</v>
      </c>
      <c r="I742" s="4">
        <v>25150</v>
      </c>
      <c r="J742" s="3">
        <v>0.18048354799999999</v>
      </c>
    </row>
    <row r="743" spans="1:10" x14ac:dyDescent="0.25">
      <c r="A743" s="1" t="s">
        <v>1398</v>
      </c>
      <c r="B743" s="1" t="s">
        <v>1401</v>
      </c>
      <c r="C743" s="1">
        <v>0</v>
      </c>
      <c r="D743" s="2">
        <v>0</v>
      </c>
      <c r="E743" s="5">
        <v>0</v>
      </c>
      <c r="F743" s="2">
        <v>0</v>
      </c>
      <c r="G743" s="5">
        <v>0</v>
      </c>
      <c r="H743" s="5">
        <v>0</v>
      </c>
      <c r="I743" s="4">
        <v>0</v>
      </c>
      <c r="J743" s="3">
        <v>1.4286516000000001E-2</v>
      </c>
    </row>
    <row r="744" spans="1:10" x14ac:dyDescent="0.25">
      <c r="A744" s="1" t="s">
        <v>1010</v>
      </c>
      <c r="B744" s="1" t="s">
        <v>1014</v>
      </c>
      <c r="C744" s="1">
        <v>4</v>
      </c>
      <c r="D744" s="2">
        <v>1.4863300000000001E-4</v>
      </c>
      <c r="E744" s="5">
        <v>1.0235952210000001</v>
      </c>
      <c r="F744" s="2">
        <v>0.99985136699999999</v>
      </c>
      <c r="G744" s="5">
        <v>6885.7250552630003</v>
      </c>
      <c r="H744" s="5">
        <v>6886.7486504839999</v>
      </c>
      <c r="I744" s="4">
        <v>64241</v>
      </c>
      <c r="J744" s="3">
        <v>2.8473459339999998</v>
      </c>
    </row>
    <row r="745" spans="1:10" x14ac:dyDescent="0.25">
      <c r="A745" s="1" t="s">
        <v>921</v>
      </c>
      <c r="B745" s="1" t="s">
        <v>927</v>
      </c>
      <c r="C745" s="1">
        <v>2</v>
      </c>
      <c r="D745" s="2">
        <v>6.7476400000000001E-4</v>
      </c>
      <c r="E745" s="5">
        <v>2.0830530949999999</v>
      </c>
      <c r="F745" s="2">
        <v>0.99932523600000001</v>
      </c>
      <c r="G745" s="5">
        <v>3085.001633758</v>
      </c>
      <c r="H745" s="5">
        <v>3087.0846868530002</v>
      </c>
      <c r="I745" s="4">
        <v>40122</v>
      </c>
      <c r="J745" s="3">
        <v>0.94736703099999997</v>
      </c>
    </row>
    <row r="746" spans="1:10" x14ac:dyDescent="0.25">
      <c r="A746" s="1" t="s">
        <v>365</v>
      </c>
      <c r="B746" s="1" t="s">
        <v>375</v>
      </c>
      <c r="C746" s="1">
        <v>8</v>
      </c>
      <c r="D746" s="2">
        <v>5.5637091E-2</v>
      </c>
      <c r="E746" s="5">
        <v>462.63809396800002</v>
      </c>
      <c r="F746" s="2">
        <v>0.94436290899999997</v>
      </c>
      <c r="G746" s="5">
        <v>7852.6437149559997</v>
      </c>
      <c r="H746" s="5">
        <v>8315.2818089240009</v>
      </c>
      <c r="I746" s="4">
        <v>62105</v>
      </c>
      <c r="J746" s="3">
        <v>5.3368314420000003</v>
      </c>
    </row>
    <row r="747" spans="1:10" x14ac:dyDescent="0.25">
      <c r="A747" s="1" t="s">
        <v>365</v>
      </c>
      <c r="B747" s="1" t="s">
        <v>369</v>
      </c>
      <c r="C747" s="1">
        <v>2</v>
      </c>
      <c r="D747" s="2">
        <v>5.8101999999999997E-3</v>
      </c>
      <c r="E747" s="5">
        <v>8.9851998169999998</v>
      </c>
      <c r="F747" s="2">
        <v>0.99418980000000001</v>
      </c>
      <c r="G747" s="5">
        <v>1537.4675245779999</v>
      </c>
      <c r="H747" s="5">
        <v>1546.4527243949999</v>
      </c>
      <c r="I747" s="4">
        <v>62182</v>
      </c>
      <c r="J747" s="3">
        <v>1.8025233329999999</v>
      </c>
    </row>
    <row r="748" spans="1:10" x14ac:dyDescent="0.25">
      <c r="A748" s="1" t="s">
        <v>407</v>
      </c>
      <c r="B748" s="1" t="s">
        <v>422</v>
      </c>
      <c r="C748" s="1">
        <v>7</v>
      </c>
      <c r="D748" s="2">
        <v>2.6809700000000002E-4</v>
      </c>
      <c r="E748" s="5">
        <v>0.98302185500000006</v>
      </c>
      <c r="F748" s="2">
        <v>0.99973190300000003</v>
      </c>
      <c r="G748" s="5">
        <v>3665.6884956479998</v>
      </c>
      <c r="H748" s="5">
        <v>3666.6715175029999</v>
      </c>
      <c r="I748" s="4">
        <v>53981</v>
      </c>
      <c r="J748" s="3">
        <v>0.70802543900000003</v>
      </c>
    </row>
    <row r="749" spans="1:10" x14ac:dyDescent="0.25">
      <c r="A749" s="1" t="s">
        <v>959</v>
      </c>
      <c r="B749" s="1" t="s">
        <v>962</v>
      </c>
      <c r="C749" s="1">
        <v>0</v>
      </c>
      <c r="D749" s="2">
        <v>2.4183799999999999E-3</v>
      </c>
      <c r="E749" s="5">
        <v>2.0623897609999999</v>
      </c>
      <c r="F749" s="2">
        <v>0.99758161999999995</v>
      </c>
      <c r="G749" s="5">
        <v>850.735776569</v>
      </c>
      <c r="H749" s="5">
        <v>852.79816632999996</v>
      </c>
      <c r="I749" s="4">
        <v>47861</v>
      </c>
      <c r="J749" s="3">
        <v>1.209629002</v>
      </c>
    </row>
    <row r="750" spans="1:10" x14ac:dyDescent="0.25">
      <c r="A750" s="1" t="s">
        <v>407</v>
      </c>
      <c r="B750" s="1" t="s">
        <v>462</v>
      </c>
      <c r="C750" s="1">
        <v>1</v>
      </c>
      <c r="D750" s="2">
        <v>0.18705036</v>
      </c>
      <c r="E750" s="5">
        <v>25.558568221000002</v>
      </c>
      <c r="F750" s="2">
        <v>0.81294964000000003</v>
      </c>
      <c r="G750" s="5">
        <v>111.08146955700001</v>
      </c>
      <c r="H750" s="5">
        <v>136.64003777799999</v>
      </c>
      <c r="I750" s="4">
        <v>116742</v>
      </c>
      <c r="J750" s="3">
        <v>3.7962960880000001</v>
      </c>
    </row>
    <row r="751" spans="1:10" x14ac:dyDescent="0.25">
      <c r="A751" s="1" t="s">
        <v>1385</v>
      </c>
      <c r="B751" s="1" t="s">
        <v>1396</v>
      </c>
      <c r="C751" s="1">
        <v>1</v>
      </c>
      <c r="D751" s="2">
        <v>1</v>
      </c>
      <c r="E751" s="5">
        <v>441.44759930999999</v>
      </c>
      <c r="F751" s="2">
        <v>0</v>
      </c>
      <c r="G751" s="5">
        <v>0</v>
      </c>
      <c r="H751" s="5">
        <v>441.44759930999999</v>
      </c>
      <c r="I751" s="4">
        <v>37813</v>
      </c>
      <c r="J751" s="3">
        <v>7.6720779840000004</v>
      </c>
    </row>
    <row r="752" spans="1:10" x14ac:dyDescent="0.25">
      <c r="A752" s="1" t="s">
        <v>1176</v>
      </c>
      <c r="B752" s="1" t="s">
        <v>1185</v>
      </c>
      <c r="C752" s="1">
        <v>0</v>
      </c>
      <c r="D752" s="2">
        <v>6.6787003999999997E-2</v>
      </c>
      <c r="E752" s="5">
        <v>34.653270489999997</v>
      </c>
      <c r="F752" s="2">
        <v>0.93321299599999996</v>
      </c>
      <c r="G752" s="5">
        <v>484.20921191600002</v>
      </c>
      <c r="H752" s="5">
        <v>518.86248240600003</v>
      </c>
      <c r="I752" s="4">
        <v>177143</v>
      </c>
      <c r="J752" s="3">
        <v>1.2555893309999999</v>
      </c>
    </row>
    <row r="753" spans="1:10" x14ac:dyDescent="0.25">
      <c r="A753" s="1" t="s">
        <v>652</v>
      </c>
      <c r="B753" s="1" t="s">
        <v>655</v>
      </c>
      <c r="C753" s="1">
        <v>0</v>
      </c>
      <c r="D753" s="2">
        <v>1</v>
      </c>
      <c r="E753" s="5">
        <v>15.020513118</v>
      </c>
      <c r="F753" s="2">
        <v>0</v>
      </c>
      <c r="G753" s="5">
        <v>0</v>
      </c>
      <c r="H753" s="5">
        <v>15.020513118</v>
      </c>
      <c r="I753" s="4">
        <v>54853</v>
      </c>
      <c r="J753" s="3">
        <v>2.8704513000000001E-2</v>
      </c>
    </row>
    <row r="754" spans="1:10" x14ac:dyDescent="0.25">
      <c r="A754" s="1" t="s">
        <v>775</v>
      </c>
      <c r="B754" s="1" t="s">
        <v>791</v>
      </c>
      <c r="C754" s="1">
        <v>9</v>
      </c>
      <c r="D754" s="2">
        <v>2.5294525000000002E-2</v>
      </c>
      <c r="E754" s="5">
        <v>407.39389125000002</v>
      </c>
      <c r="F754" s="2">
        <v>0.97470547500000004</v>
      </c>
      <c r="G754" s="5">
        <v>15698.616657619999</v>
      </c>
      <c r="H754" s="5">
        <v>16106.010548869999</v>
      </c>
      <c r="I754" s="4">
        <v>72143</v>
      </c>
      <c r="J754" s="3">
        <v>12.307138824999999</v>
      </c>
    </row>
    <row r="755" spans="1:10" x14ac:dyDescent="0.25">
      <c r="A755" s="1" t="s">
        <v>197</v>
      </c>
      <c r="B755" s="1" t="s">
        <v>1063</v>
      </c>
      <c r="C755" s="1">
        <v>1</v>
      </c>
      <c r="D755" s="2">
        <v>0</v>
      </c>
      <c r="E755" s="5">
        <v>0</v>
      </c>
      <c r="F755" s="2">
        <v>1</v>
      </c>
      <c r="G755" s="5">
        <v>1426.4352545300001</v>
      </c>
      <c r="H755" s="5">
        <v>1426.4352545300001</v>
      </c>
      <c r="I755" s="4">
        <v>86833</v>
      </c>
      <c r="J755" s="3">
        <v>0.55319311599999998</v>
      </c>
    </row>
    <row r="756" spans="1:10" x14ac:dyDescent="0.25">
      <c r="A756" s="1" t="s">
        <v>1511</v>
      </c>
      <c r="B756" s="1" t="s">
        <v>1519</v>
      </c>
      <c r="C756" s="1">
        <v>3</v>
      </c>
      <c r="D756" s="2">
        <v>1.8880207999999999E-2</v>
      </c>
      <c r="E756" s="5">
        <v>97.759210311999993</v>
      </c>
      <c r="F756" s="2">
        <v>0.98111979199999999</v>
      </c>
      <c r="G756" s="5">
        <v>5080.1079295850004</v>
      </c>
      <c r="H756" s="5">
        <v>5177.867139897</v>
      </c>
      <c r="I756" s="4">
        <v>40583</v>
      </c>
      <c r="J756" s="3">
        <v>3.866872104</v>
      </c>
    </row>
    <row r="757" spans="1:10" x14ac:dyDescent="0.25">
      <c r="A757" s="1" t="s">
        <v>1398</v>
      </c>
      <c r="B757" s="1" t="s">
        <v>1416</v>
      </c>
      <c r="C757" s="1">
        <v>0</v>
      </c>
      <c r="D757" s="2">
        <v>0.15942028999999999</v>
      </c>
      <c r="E757" s="5">
        <v>11.0208224</v>
      </c>
      <c r="F757" s="2">
        <v>0.84057970999999998</v>
      </c>
      <c r="G757" s="5">
        <v>58.109790850000003</v>
      </c>
      <c r="H757" s="5">
        <v>69.130613249999996</v>
      </c>
      <c r="I757" s="4">
        <v>37692</v>
      </c>
      <c r="J757" s="3">
        <v>0.35550109600000002</v>
      </c>
    </row>
    <row r="758" spans="1:10" x14ac:dyDescent="0.25">
      <c r="A758" s="1" t="s">
        <v>197</v>
      </c>
      <c r="B758" s="1" t="s">
        <v>1073</v>
      </c>
      <c r="C758" s="1">
        <v>3</v>
      </c>
      <c r="D758" s="2">
        <v>4.1958042000000001E-2</v>
      </c>
      <c r="E758" s="5">
        <v>19.480906359999999</v>
      </c>
      <c r="F758" s="2">
        <v>0.95804195800000003</v>
      </c>
      <c r="G758" s="5">
        <v>444.81402856300002</v>
      </c>
      <c r="H758" s="5">
        <v>464.29493492300003</v>
      </c>
      <c r="I758" s="4">
        <v>107578</v>
      </c>
      <c r="J758" s="3">
        <v>1.5108925339999999</v>
      </c>
    </row>
    <row r="759" spans="1:10" x14ac:dyDescent="0.25">
      <c r="A759" s="1" t="s">
        <v>1398</v>
      </c>
      <c r="B759" s="1" t="s">
        <v>1440</v>
      </c>
      <c r="C759" s="1">
        <v>9</v>
      </c>
      <c r="D759" s="2">
        <v>4.4997991000000001E-2</v>
      </c>
      <c r="E759" s="5">
        <v>124.188479274</v>
      </c>
      <c r="F759" s="2">
        <v>0.95500200899999999</v>
      </c>
      <c r="G759" s="5">
        <v>2635.6787064740001</v>
      </c>
      <c r="H759" s="5">
        <v>2759.8671857479999</v>
      </c>
      <c r="I759" s="4">
        <v>35590</v>
      </c>
      <c r="J759" s="3">
        <v>1.650854308</v>
      </c>
    </row>
    <row r="760" spans="1:10" x14ac:dyDescent="0.25">
      <c r="A760" s="1" t="s">
        <v>1398</v>
      </c>
      <c r="B760" s="1" t="s">
        <v>1420</v>
      </c>
      <c r="C760" s="1">
        <v>0</v>
      </c>
      <c r="D760" s="2">
        <v>0.21621621599999999</v>
      </c>
      <c r="E760" s="5">
        <v>16.030287130000001</v>
      </c>
      <c r="F760" s="2">
        <v>0.78378378400000004</v>
      </c>
      <c r="G760" s="5">
        <v>58.109790850000003</v>
      </c>
      <c r="H760" s="5">
        <v>74.140077980000001</v>
      </c>
      <c r="I760" s="4">
        <v>0</v>
      </c>
      <c r="J760" s="3">
        <v>2.7602991E-2</v>
      </c>
    </row>
    <row r="761" spans="1:10" x14ac:dyDescent="0.25">
      <c r="A761" s="1" t="s">
        <v>393</v>
      </c>
      <c r="B761" s="1" t="s">
        <v>400</v>
      </c>
      <c r="C761" s="1">
        <v>1</v>
      </c>
      <c r="D761" s="2">
        <v>1</v>
      </c>
      <c r="E761" s="5">
        <v>51.701217540999998</v>
      </c>
      <c r="F761" s="2">
        <v>0</v>
      </c>
      <c r="G761" s="5">
        <v>0</v>
      </c>
      <c r="H761" s="5">
        <v>51.701217540999998</v>
      </c>
      <c r="I761" s="4">
        <v>56964</v>
      </c>
      <c r="J761" s="3">
        <v>0.68890868000000005</v>
      </c>
    </row>
    <row r="762" spans="1:10" x14ac:dyDescent="0.25">
      <c r="A762" s="1" t="s">
        <v>796</v>
      </c>
      <c r="B762" s="1" t="s">
        <v>801</v>
      </c>
      <c r="C762" s="1">
        <v>0</v>
      </c>
      <c r="D762" s="2">
        <v>0</v>
      </c>
      <c r="E762" s="5">
        <v>0</v>
      </c>
      <c r="F762" s="2">
        <v>0</v>
      </c>
      <c r="G762" s="5">
        <v>0</v>
      </c>
      <c r="H762" s="5">
        <v>0</v>
      </c>
      <c r="I762" s="4">
        <v>0</v>
      </c>
      <c r="J762" s="3">
        <v>1.5367044430000001</v>
      </c>
    </row>
    <row r="763" spans="1:10" x14ac:dyDescent="0.25">
      <c r="A763" s="1" t="s">
        <v>605</v>
      </c>
      <c r="B763" s="1" t="s">
        <v>608</v>
      </c>
      <c r="C763" s="1">
        <v>0</v>
      </c>
      <c r="D763" s="2">
        <v>0</v>
      </c>
      <c r="E763" s="5">
        <v>0</v>
      </c>
      <c r="F763" s="2">
        <v>1</v>
      </c>
      <c r="G763" s="5">
        <v>13.156105520000001</v>
      </c>
      <c r="H763" s="5">
        <v>13.156105520000001</v>
      </c>
      <c r="I763" s="4">
        <v>75522</v>
      </c>
      <c r="J763" s="3">
        <v>0.109367741</v>
      </c>
    </row>
    <row r="764" spans="1:10" x14ac:dyDescent="0.25">
      <c r="A764" s="1" t="s">
        <v>407</v>
      </c>
      <c r="B764" s="1" t="s">
        <v>458</v>
      </c>
      <c r="C764" s="1">
        <v>1</v>
      </c>
      <c r="D764" s="2">
        <v>5.6790122999999998E-2</v>
      </c>
      <c r="E764" s="5">
        <v>22.609502657</v>
      </c>
      <c r="F764" s="2">
        <v>0.94320987700000003</v>
      </c>
      <c r="G764" s="5">
        <v>375.51434846400002</v>
      </c>
      <c r="H764" s="5">
        <v>398.12385112099997</v>
      </c>
      <c r="I764" s="4">
        <v>50987</v>
      </c>
      <c r="J764" s="3">
        <v>1.208947837</v>
      </c>
    </row>
    <row r="765" spans="1:10" x14ac:dyDescent="0.25">
      <c r="A765" s="1" t="s">
        <v>1198</v>
      </c>
      <c r="B765" s="1" t="s">
        <v>1223</v>
      </c>
      <c r="C765" s="1">
        <v>6</v>
      </c>
      <c r="D765" s="2">
        <v>1.9882329000000001E-2</v>
      </c>
      <c r="E765" s="5">
        <v>101.985018557</v>
      </c>
      <c r="F765" s="2">
        <v>0.98011767100000002</v>
      </c>
      <c r="G765" s="5">
        <v>5027.445149055</v>
      </c>
      <c r="H765" s="5">
        <v>5129.4301676120003</v>
      </c>
      <c r="I765" s="4">
        <v>87219</v>
      </c>
      <c r="J765" s="3">
        <v>2.3133427609999999</v>
      </c>
    </row>
    <row r="766" spans="1:10" x14ac:dyDescent="0.25">
      <c r="A766" s="1" t="s">
        <v>1361</v>
      </c>
      <c r="B766" s="1" t="s">
        <v>1223</v>
      </c>
      <c r="C766" s="1">
        <v>2</v>
      </c>
      <c r="D766" s="2">
        <v>2.190581E-3</v>
      </c>
      <c r="E766" s="5">
        <v>4.3792349579999996</v>
      </c>
      <c r="F766" s="2">
        <v>0.99780941899999998</v>
      </c>
      <c r="G766" s="5">
        <v>1994.7415231529999</v>
      </c>
      <c r="H766" s="5">
        <v>1999.120758111</v>
      </c>
      <c r="I766" s="4">
        <v>49306</v>
      </c>
      <c r="J766" s="3">
        <v>1.1290929279999999</v>
      </c>
    </row>
    <row r="767" spans="1:10" x14ac:dyDescent="0.25">
      <c r="A767" s="1" t="s">
        <v>10</v>
      </c>
      <c r="B767" s="1" t="s">
        <v>21</v>
      </c>
      <c r="C767" s="1">
        <v>17</v>
      </c>
      <c r="D767" s="2">
        <v>1.2587833E-2</v>
      </c>
      <c r="E767" s="5">
        <v>364.459223345</v>
      </c>
      <c r="F767" s="2">
        <v>0.98741216700000001</v>
      </c>
      <c r="G767" s="5">
        <v>28588.834241807999</v>
      </c>
      <c r="H767" s="5">
        <v>28953.293465153001</v>
      </c>
      <c r="I767" s="4">
        <v>124091</v>
      </c>
      <c r="J767" s="3">
        <v>16.533524046</v>
      </c>
    </row>
    <row r="768" spans="1:10" x14ac:dyDescent="0.25">
      <c r="A768" s="1" t="s">
        <v>628</v>
      </c>
      <c r="B768" s="1" t="s">
        <v>631</v>
      </c>
      <c r="C768" s="1">
        <v>5</v>
      </c>
      <c r="D768" s="2">
        <v>3.8095199999999999E-4</v>
      </c>
      <c r="E768" s="5">
        <v>1.1302287339999999</v>
      </c>
      <c r="F768" s="2">
        <v>0.99961904800000001</v>
      </c>
      <c r="G768" s="5">
        <v>2965.7201980780001</v>
      </c>
      <c r="H768" s="5">
        <v>2966.850426812</v>
      </c>
      <c r="I768" s="4">
        <v>59342</v>
      </c>
      <c r="J768" s="3">
        <v>2.2243581620000001</v>
      </c>
    </row>
    <row r="769" spans="1:10" x14ac:dyDescent="0.25">
      <c r="A769" s="1" t="s">
        <v>197</v>
      </c>
      <c r="B769" s="1" t="s">
        <v>1080</v>
      </c>
      <c r="C769" s="1">
        <v>0</v>
      </c>
      <c r="D769" s="2">
        <v>9.3915343999999998E-2</v>
      </c>
      <c r="E769" s="5">
        <v>76.841352868000001</v>
      </c>
      <c r="F769" s="2">
        <v>0.90608465599999999</v>
      </c>
      <c r="G769" s="5">
        <v>741.35671424099996</v>
      </c>
      <c r="H769" s="5">
        <v>818.19806710900002</v>
      </c>
      <c r="I769" s="4">
        <v>51750</v>
      </c>
      <c r="J769" s="3">
        <v>3.3873618560000001</v>
      </c>
    </row>
    <row r="770" spans="1:10" x14ac:dyDescent="0.25">
      <c r="A770" s="1" t="s">
        <v>682</v>
      </c>
      <c r="B770" s="1" t="s">
        <v>701</v>
      </c>
      <c r="C770" s="1">
        <v>1</v>
      </c>
      <c r="D770" s="2">
        <v>1</v>
      </c>
      <c r="E770" s="5">
        <v>79.746944900000003</v>
      </c>
      <c r="F770" s="2">
        <v>0</v>
      </c>
      <c r="G770" s="5">
        <v>0</v>
      </c>
      <c r="H770" s="5">
        <v>79.746944900000003</v>
      </c>
      <c r="I770" s="4">
        <v>55795</v>
      </c>
      <c r="J770" s="3">
        <v>3.8161432450000001</v>
      </c>
    </row>
    <row r="771" spans="1:10" x14ac:dyDescent="0.25">
      <c r="A771" s="1" t="s">
        <v>197</v>
      </c>
      <c r="B771" s="1" t="s">
        <v>1087</v>
      </c>
      <c r="C771" s="1">
        <v>19</v>
      </c>
      <c r="D771" s="2">
        <v>2.6003628000000001E-2</v>
      </c>
      <c r="E771" s="5">
        <v>592.56975169899999</v>
      </c>
      <c r="F771" s="2">
        <v>0.973996372</v>
      </c>
      <c r="G771" s="5">
        <v>22195.394386576001</v>
      </c>
      <c r="H771" s="5">
        <v>22787.964138275001</v>
      </c>
      <c r="I771" s="4">
        <v>55156</v>
      </c>
      <c r="J771" s="3">
        <v>9.7958209519999997</v>
      </c>
    </row>
    <row r="772" spans="1:10" x14ac:dyDescent="0.25">
      <c r="A772" s="1" t="s">
        <v>102</v>
      </c>
      <c r="B772" s="1" t="s">
        <v>104</v>
      </c>
      <c r="C772" s="1">
        <v>0</v>
      </c>
      <c r="D772" s="2">
        <v>1</v>
      </c>
      <c r="E772" s="5">
        <v>56.239231500000002</v>
      </c>
      <c r="F772" s="2">
        <v>0</v>
      </c>
      <c r="G772" s="5">
        <v>0</v>
      </c>
      <c r="H772" s="5">
        <v>56.239231500000002</v>
      </c>
      <c r="I772" s="4">
        <v>33750</v>
      </c>
      <c r="J772" s="3">
        <v>1.2399171069999999</v>
      </c>
    </row>
    <row r="773" spans="1:10" x14ac:dyDescent="0.25">
      <c r="A773" s="1" t="s">
        <v>236</v>
      </c>
      <c r="B773" s="1" t="s">
        <v>249</v>
      </c>
      <c r="C773" s="1">
        <v>0</v>
      </c>
      <c r="D773" s="2">
        <v>9.2592593000000001E-2</v>
      </c>
      <c r="E773" s="5">
        <v>25.086360069000001</v>
      </c>
      <c r="F773" s="2">
        <v>0.907407407</v>
      </c>
      <c r="G773" s="5">
        <v>245.846328693</v>
      </c>
      <c r="H773" s="5">
        <v>270.932688762</v>
      </c>
      <c r="I773" s="4">
        <v>50577</v>
      </c>
      <c r="J773" s="3">
        <v>0.32284002299999998</v>
      </c>
    </row>
    <row r="774" spans="1:10" x14ac:dyDescent="0.25">
      <c r="A774" s="1" t="s">
        <v>959</v>
      </c>
      <c r="B774" s="1" t="s">
        <v>992</v>
      </c>
      <c r="C774" s="1">
        <v>1</v>
      </c>
      <c r="D774" s="2">
        <v>4.2863265999999997E-2</v>
      </c>
      <c r="E774" s="5">
        <v>313.38440343500002</v>
      </c>
      <c r="F774" s="2">
        <v>0.95713673399999999</v>
      </c>
      <c r="G774" s="5">
        <v>6997.8737287940003</v>
      </c>
      <c r="H774" s="5">
        <v>7311.2581322289998</v>
      </c>
      <c r="I774" s="4">
        <v>72973</v>
      </c>
      <c r="J774" s="3">
        <v>3.8301960629999998</v>
      </c>
    </row>
    <row r="775" spans="1:10" x14ac:dyDescent="0.25">
      <c r="A775" s="1" t="s">
        <v>1118</v>
      </c>
      <c r="B775" s="1" t="s">
        <v>1124</v>
      </c>
      <c r="C775" s="1">
        <v>0</v>
      </c>
      <c r="D775" s="2">
        <v>0</v>
      </c>
      <c r="E775" s="5">
        <v>0</v>
      </c>
      <c r="F775" s="2">
        <v>1</v>
      </c>
      <c r="G775" s="5">
        <v>40.020032239999999</v>
      </c>
      <c r="H775" s="5">
        <v>40.020032239999999</v>
      </c>
      <c r="I775" s="4">
        <v>149470</v>
      </c>
      <c r="J775" s="3">
        <v>0.26831389900000002</v>
      </c>
    </row>
    <row r="776" spans="1:10" x14ac:dyDescent="0.25">
      <c r="A776" s="1" t="s">
        <v>1511</v>
      </c>
      <c r="B776" s="1" t="s">
        <v>1522</v>
      </c>
      <c r="C776" s="1">
        <v>2</v>
      </c>
      <c r="D776" s="2">
        <v>1</v>
      </c>
      <c r="E776" s="5">
        <v>477.55936078500002</v>
      </c>
      <c r="F776" s="2">
        <v>0</v>
      </c>
      <c r="G776" s="5">
        <v>0</v>
      </c>
      <c r="H776" s="5">
        <v>477.55936078500002</v>
      </c>
      <c r="I776" s="4">
        <v>54956</v>
      </c>
      <c r="J776" s="3">
        <v>6.7687425020000003</v>
      </c>
    </row>
    <row r="777" spans="1:10" x14ac:dyDescent="0.25">
      <c r="A777" s="1" t="s">
        <v>407</v>
      </c>
      <c r="B777" s="1" t="s">
        <v>475</v>
      </c>
      <c r="C777" s="1">
        <v>3</v>
      </c>
      <c r="D777" s="2">
        <v>9.9687260000000007E-3</v>
      </c>
      <c r="E777" s="5">
        <v>51.549957835000001</v>
      </c>
      <c r="F777" s="2">
        <v>0.99003127400000002</v>
      </c>
      <c r="G777" s="5">
        <v>5119.6183607539997</v>
      </c>
      <c r="H777" s="5">
        <v>5171.1683185889997</v>
      </c>
      <c r="I777" s="4">
        <v>68173</v>
      </c>
      <c r="J777" s="3">
        <v>1.2656708860000001</v>
      </c>
    </row>
    <row r="778" spans="1:10" x14ac:dyDescent="0.25">
      <c r="A778" s="1" t="s">
        <v>1198</v>
      </c>
      <c r="B778" s="1" t="s">
        <v>1207</v>
      </c>
      <c r="C778" s="1">
        <v>0</v>
      </c>
      <c r="D778" s="2">
        <v>7.246377E-3</v>
      </c>
      <c r="E778" s="5">
        <v>2.0813269089999999</v>
      </c>
      <c r="F778" s="2">
        <v>0.99275362300000003</v>
      </c>
      <c r="G778" s="5">
        <v>285.14178657999997</v>
      </c>
      <c r="H778" s="5">
        <v>287.22311348900001</v>
      </c>
      <c r="I778" s="4">
        <v>70074</v>
      </c>
      <c r="J778" s="3">
        <v>1.153485656</v>
      </c>
    </row>
    <row r="779" spans="1:10" x14ac:dyDescent="0.25">
      <c r="A779" s="1" t="s">
        <v>1150</v>
      </c>
      <c r="B779" s="1" t="s">
        <v>1173</v>
      </c>
      <c r="C779" s="1">
        <v>13</v>
      </c>
      <c r="D779" s="2">
        <v>2.8204709000000001E-2</v>
      </c>
      <c r="E779" s="5">
        <v>359.698845264</v>
      </c>
      <c r="F779" s="2">
        <v>0.97179529099999995</v>
      </c>
      <c r="G779" s="5">
        <v>12393.449777676</v>
      </c>
      <c r="H779" s="5">
        <v>12753.14862294</v>
      </c>
      <c r="I779" s="4">
        <v>54242</v>
      </c>
      <c r="J779" s="3">
        <v>7.1670134870000002</v>
      </c>
    </row>
    <row r="780" spans="1:10" x14ac:dyDescent="0.25">
      <c r="A780" s="1" t="s">
        <v>1398</v>
      </c>
      <c r="B780" s="1" t="s">
        <v>1445</v>
      </c>
      <c r="C780" s="1">
        <v>0</v>
      </c>
      <c r="D780" s="2">
        <v>1</v>
      </c>
      <c r="E780" s="5">
        <v>206.38994676900001</v>
      </c>
      <c r="F780" s="2">
        <v>0</v>
      </c>
      <c r="G780" s="5">
        <v>0</v>
      </c>
      <c r="H780" s="5">
        <v>206.38994676900001</v>
      </c>
      <c r="I780" s="4">
        <v>32361</v>
      </c>
      <c r="J780" s="3">
        <v>0.14176150600000001</v>
      </c>
    </row>
    <row r="781" spans="1:10" x14ac:dyDescent="0.25">
      <c r="A781" s="1" t="s">
        <v>288</v>
      </c>
      <c r="B781" s="1" t="s">
        <v>301</v>
      </c>
      <c r="C781" s="1">
        <v>3</v>
      </c>
      <c r="D781" s="2">
        <v>3.4334763999999997E-2</v>
      </c>
      <c r="E781" s="5">
        <v>24.571340482</v>
      </c>
      <c r="F781" s="2">
        <v>0.96566523599999998</v>
      </c>
      <c r="G781" s="5">
        <v>691.068950986</v>
      </c>
      <c r="H781" s="5">
        <v>715.64029146799999</v>
      </c>
      <c r="I781" s="4">
        <v>58750</v>
      </c>
      <c r="J781" s="3">
        <v>8.0695245629999999</v>
      </c>
    </row>
    <row r="782" spans="1:10" x14ac:dyDescent="0.25">
      <c r="A782" s="1" t="s">
        <v>1456</v>
      </c>
      <c r="B782" s="1" t="s">
        <v>1466</v>
      </c>
      <c r="C782" s="1">
        <v>2</v>
      </c>
      <c r="D782" s="2">
        <v>0.6</v>
      </c>
      <c r="E782" s="5">
        <v>27.899694061000002</v>
      </c>
      <c r="F782" s="2">
        <v>0.4</v>
      </c>
      <c r="G782" s="5">
        <v>18.599796037000001</v>
      </c>
      <c r="H782" s="5">
        <v>46.499490098000003</v>
      </c>
      <c r="I782" s="4">
        <v>47500</v>
      </c>
      <c r="J782" s="3">
        <v>0.20255651599999999</v>
      </c>
    </row>
    <row r="783" spans="1:10" x14ac:dyDescent="0.25">
      <c r="A783" s="1" t="s">
        <v>407</v>
      </c>
      <c r="B783" s="1" t="s">
        <v>542</v>
      </c>
      <c r="C783" s="1">
        <v>79</v>
      </c>
      <c r="D783" s="2">
        <v>8.1227039999999997E-3</v>
      </c>
      <c r="E783" s="5">
        <v>1339.804550368</v>
      </c>
      <c r="F783" s="2">
        <v>0.99187729599999996</v>
      </c>
      <c r="G783" s="5">
        <v>163605.818107553</v>
      </c>
      <c r="H783" s="5">
        <v>164945.62265792099</v>
      </c>
      <c r="I783" s="4">
        <v>69038</v>
      </c>
      <c r="J783" s="3">
        <v>43.447836064000001</v>
      </c>
    </row>
    <row r="784" spans="1:10" x14ac:dyDescent="0.25">
      <c r="A784" s="1" t="s">
        <v>735</v>
      </c>
      <c r="B784" s="1" t="s">
        <v>542</v>
      </c>
      <c r="C784" s="1">
        <v>3</v>
      </c>
      <c r="D784" s="2">
        <v>1.9693449999999999E-3</v>
      </c>
      <c r="E784" s="5">
        <v>9.1025640299999999</v>
      </c>
      <c r="F784" s="2">
        <v>0.99803065499999999</v>
      </c>
      <c r="G784" s="5">
        <v>4613.0253958080002</v>
      </c>
      <c r="H784" s="5">
        <v>4622.1279598379997</v>
      </c>
      <c r="I784" s="4">
        <v>128846</v>
      </c>
      <c r="J784" s="3">
        <v>1.80583436</v>
      </c>
    </row>
    <row r="785" spans="1:10" x14ac:dyDescent="0.25">
      <c r="A785" s="1" t="s">
        <v>652</v>
      </c>
      <c r="B785" s="1" t="s">
        <v>656</v>
      </c>
      <c r="C785" s="1">
        <v>0</v>
      </c>
      <c r="D785" s="2">
        <v>1</v>
      </c>
      <c r="E785" s="5">
        <v>18.775641398000001</v>
      </c>
      <c r="F785" s="2">
        <v>0</v>
      </c>
      <c r="G785" s="5">
        <v>0</v>
      </c>
      <c r="H785" s="5">
        <v>18.775641398000001</v>
      </c>
      <c r="I785" s="4">
        <v>50288</v>
      </c>
      <c r="J785" s="3">
        <v>1.188536128</v>
      </c>
    </row>
    <row r="786" spans="1:10" x14ac:dyDescent="0.25">
      <c r="A786" s="1" t="s">
        <v>775</v>
      </c>
      <c r="B786" s="1" t="s">
        <v>787</v>
      </c>
      <c r="C786" s="1">
        <v>2</v>
      </c>
      <c r="D786" s="2">
        <v>3.7245256999999997E-2</v>
      </c>
      <c r="E786" s="5">
        <v>55.047121656000002</v>
      </c>
      <c r="F786" s="2">
        <v>0.96275474299999997</v>
      </c>
      <c r="G786" s="5">
        <v>1422.916163522</v>
      </c>
      <c r="H786" s="5">
        <v>1477.963285178</v>
      </c>
      <c r="I786" s="4">
        <v>76985</v>
      </c>
      <c r="J786" s="3">
        <v>3.0281669939999998</v>
      </c>
    </row>
    <row r="787" spans="1:10" x14ac:dyDescent="0.25">
      <c r="A787" s="1" t="s">
        <v>735</v>
      </c>
      <c r="B787" s="1" t="s">
        <v>737</v>
      </c>
      <c r="C787" s="1">
        <v>1</v>
      </c>
      <c r="D787" s="2">
        <v>5.97015E-4</v>
      </c>
      <c r="E787" s="5">
        <v>1.011396003</v>
      </c>
      <c r="F787" s="2">
        <v>0.99940298500000002</v>
      </c>
      <c r="G787" s="5">
        <v>1693.0769097909999</v>
      </c>
      <c r="H787" s="5">
        <v>1694.088305794</v>
      </c>
      <c r="I787" s="4">
        <v>110417</v>
      </c>
      <c r="J787" s="3">
        <v>0.96898049600000002</v>
      </c>
    </row>
    <row r="788" spans="1:10" x14ac:dyDescent="0.25">
      <c r="A788" s="1" t="s">
        <v>1150</v>
      </c>
      <c r="B788" s="1" t="s">
        <v>1172</v>
      </c>
      <c r="C788" s="1">
        <v>0</v>
      </c>
      <c r="D788" s="2">
        <v>0.69077306699999996</v>
      </c>
      <c r="E788" s="5">
        <v>294.284146163</v>
      </c>
      <c r="F788" s="2">
        <v>0.30922693299999998</v>
      </c>
      <c r="G788" s="5">
        <v>131.73730729100001</v>
      </c>
      <c r="H788" s="5">
        <v>426.02145345399998</v>
      </c>
      <c r="I788" s="4">
        <v>71369</v>
      </c>
      <c r="J788" s="3">
        <v>0.49146404100000002</v>
      </c>
    </row>
    <row r="789" spans="1:10" x14ac:dyDescent="0.25">
      <c r="A789" s="1" t="s">
        <v>1176</v>
      </c>
      <c r="B789" s="1" t="s">
        <v>1188</v>
      </c>
      <c r="C789" s="1">
        <v>10</v>
      </c>
      <c r="D789" s="2">
        <v>5.5548990000000003E-3</v>
      </c>
      <c r="E789" s="5">
        <v>48.614075898000003</v>
      </c>
      <c r="F789" s="2">
        <v>0.99444510100000005</v>
      </c>
      <c r="G789" s="5">
        <v>8702.9539277200001</v>
      </c>
      <c r="H789" s="5">
        <v>8751.5680036180001</v>
      </c>
      <c r="I789" s="4">
        <v>205032</v>
      </c>
      <c r="J789" s="3">
        <v>4.9652348589999997</v>
      </c>
    </row>
    <row r="790" spans="1:10" x14ac:dyDescent="0.25">
      <c r="A790" s="1" t="s">
        <v>1176</v>
      </c>
      <c r="B790" s="1" t="s">
        <v>1184</v>
      </c>
      <c r="C790" s="1">
        <v>1</v>
      </c>
      <c r="D790" s="2">
        <v>1.3452914999999999E-2</v>
      </c>
      <c r="E790" s="5">
        <v>21.638389987</v>
      </c>
      <c r="F790" s="2">
        <v>0.98654708499999999</v>
      </c>
      <c r="G790" s="5">
        <v>1586.8152658670001</v>
      </c>
      <c r="H790" s="5">
        <v>1608.4536558540001</v>
      </c>
      <c r="I790" s="4">
        <v>178083</v>
      </c>
      <c r="J790" s="3">
        <v>4.4087389940000001</v>
      </c>
    </row>
    <row r="791" spans="1:10" x14ac:dyDescent="0.25">
      <c r="A791" s="1" t="s">
        <v>407</v>
      </c>
      <c r="B791" s="1" t="s">
        <v>407</v>
      </c>
      <c r="C791" s="1">
        <v>812</v>
      </c>
      <c r="D791" s="2">
        <v>9.0563829999999994E-3</v>
      </c>
      <c r="E791" s="5">
        <v>12534.220402841</v>
      </c>
      <c r="F791" s="2">
        <v>0.990943617</v>
      </c>
      <c r="G791" s="5">
        <v>1371486.4236157299</v>
      </c>
      <c r="H791" s="5">
        <v>1384020.64401857</v>
      </c>
      <c r="I791" s="4">
        <v>70833</v>
      </c>
      <c r="J791" s="3">
        <v>431.02241964500001</v>
      </c>
    </row>
    <row r="792" spans="1:10" x14ac:dyDescent="0.25">
      <c r="A792" s="1" t="s">
        <v>628</v>
      </c>
      <c r="B792" s="1" t="s">
        <v>645</v>
      </c>
      <c r="C792" s="1">
        <v>13</v>
      </c>
      <c r="D792" s="2">
        <v>5.8485990000000003E-3</v>
      </c>
      <c r="E792" s="5">
        <v>60.604634584000003</v>
      </c>
      <c r="F792" s="2">
        <v>0.99415140099999999</v>
      </c>
      <c r="G792" s="5">
        <v>10301.644395248</v>
      </c>
      <c r="H792" s="5">
        <v>10362.249029832001</v>
      </c>
      <c r="I792" s="4">
        <v>59474</v>
      </c>
      <c r="J792" s="3">
        <v>5.9848265889999999</v>
      </c>
    </row>
    <row r="793" spans="1:10" x14ac:dyDescent="0.25">
      <c r="A793" s="1" t="s">
        <v>1090</v>
      </c>
      <c r="B793" s="1" t="s">
        <v>1097</v>
      </c>
      <c r="C793" s="1">
        <v>0</v>
      </c>
      <c r="D793" s="2">
        <v>0.15384615400000001</v>
      </c>
      <c r="E793" s="5">
        <v>4.2813497199999997</v>
      </c>
      <c r="F793" s="2">
        <v>0.84615384599999999</v>
      </c>
      <c r="G793" s="5">
        <v>23.547423458000001</v>
      </c>
      <c r="H793" s="5">
        <v>27.828773177999999</v>
      </c>
      <c r="I793" s="4">
        <v>73636</v>
      </c>
      <c r="J793" s="3">
        <v>8.7355856999999995E-2</v>
      </c>
    </row>
    <row r="794" spans="1:10" x14ac:dyDescent="0.25">
      <c r="A794" s="1" t="s">
        <v>1176</v>
      </c>
      <c r="B794" s="1" t="s">
        <v>1187</v>
      </c>
      <c r="C794" s="1">
        <v>3</v>
      </c>
      <c r="D794" s="2">
        <v>4.9409500000000004E-3</v>
      </c>
      <c r="E794" s="5">
        <v>42.546414179000003</v>
      </c>
      <c r="F794" s="2">
        <v>0.99505904999999994</v>
      </c>
      <c r="G794" s="5">
        <v>8568.4327286539992</v>
      </c>
      <c r="H794" s="5">
        <v>8610.9791428330009</v>
      </c>
      <c r="I794" s="4">
        <v>152969</v>
      </c>
      <c r="J794" s="3">
        <v>5.0673414250000004</v>
      </c>
    </row>
    <row r="795" spans="1:10" x14ac:dyDescent="0.25">
      <c r="A795" s="1" t="s">
        <v>1369</v>
      </c>
      <c r="B795" s="1" t="s">
        <v>1384</v>
      </c>
      <c r="C795" s="1">
        <v>1</v>
      </c>
      <c r="D795" s="2">
        <v>1</v>
      </c>
      <c r="E795" s="5">
        <v>621.95746014600002</v>
      </c>
      <c r="F795" s="2">
        <v>0</v>
      </c>
      <c r="G795" s="5">
        <v>0</v>
      </c>
      <c r="H795" s="5">
        <v>621.95746014600002</v>
      </c>
      <c r="I795" s="4">
        <v>32955</v>
      </c>
      <c r="J795" s="3">
        <v>0.92417603699999995</v>
      </c>
    </row>
    <row r="796" spans="1:10" x14ac:dyDescent="0.25">
      <c r="A796" s="1" t="s">
        <v>1150</v>
      </c>
      <c r="B796" s="1" t="s">
        <v>1163</v>
      </c>
      <c r="C796" s="1">
        <v>0</v>
      </c>
      <c r="D796" s="2">
        <v>6.8965517000000004E-2</v>
      </c>
      <c r="E796" s="5">
        <v>21.247952792</v>
      </c>
      <c r="F796" s="2">
        <v>0.93103448300000002</v>
      </c>
      <c r="G796" s="5">
        <v>286.84736266200002</v>
      </c>
      <c r="H796" s="5">
        <v>308.095315454</v>
      </c>
      <c r="I796" s="4">
        <v>108611</v>
      </c>
      <c r="J796" s="3">
        <v>0.66402360999999999</v>
      </c>
    </row>
    <row r="797" spans="1:10" x14ac:dyDescent="0.25">
      <c r="A797" s="1" t="s">
        <v>1090</v>
      </c>
      <c r="B797" s="1" t="s">
        <v>1115</v>
      </c>
      <c r="C797" s="1">
        <v>2</v>
      </c>
      <c r="D797" s="2">
        <v>3.1810193E-2</v>
      </c>
      <c r="E797" s="5">
        <v>193.73107482099999</v>
      </c>
      <c r="F797" s="2">
        <v>0.96818980700000001</v>
      </c>
      <c r="G797" s="5">
        <v>5896.4889014210003</v>
      </c>
      <c r="H797" s="5">
        <v>6090.2199762419996</v>
      </c>
      <c r="I797" s="4">
        <v>81364</v>
      </c>
      <c r="J797" s="3">
        <v>5.8542803470000004</v>
      </c>
    </row>
    <row r="798" spans="1:10" x14ac:dyDescent="0.25">
      <c r="A798" s="1" t="s">
        <v>1090</v>
      </c>
      <c r="B798" s="1" t="s">
        <v>1095</v>
      </c>
      <c r="C798" s="1">
        <v>1</v>
      </c>
      <c r="D798" s="2">
        <v>2.4038459999999998E-3</v>
      </c>
      <c r="E798" s="5">
        <v>1.0703374299999999</v>
      </c>
      <c r="F798" s="2">
        <v>0.99759615400000001</v>
      </c>
      <c r="G798" s="5">
        <v>444.19003336899999</v>
      </c>
      <c r="H798" s="5">
        <v>445.26037079899999</v>
      </c>
      <c r="I798" s="4">
        <v>134205</v>
      </c>
      <c r="J798" s="3">
        <v>0.92802588500000005</v>
      </c>
    </row>
    <row r="799" spans="1:10" x14ac:dyDescent="0.25">
      <c r="A799" s="1" t="s">
        <v>309</v>
      </c>
      <c r="B799" s="1" t="s">
        <v>361</v>
      </c>
      <c r="C799" s="1">
        <v>0</v>
      </c>
      <c r="D799" s="2">
        <v>1</v>
      </c>
      <c r="E799" s="5">
        <v>471.57686947600001</v>
      </c>
      <c r="F799" s="2">
        <v>0</v>
      </c>
      <c r="G799" s="5">
        <v>0</v>
      </c>
      <c r="H799" s="5">
        <v>471.57686947600001</v>
      </c>
      <c r="I799" s="4">
        <v>35000</v>
      </c>
      <c r="J799" s="3">
        <v>0.84188823899999998</v>
      </c>
    </row>
    <row r="800" spans="1:10" x14ac:dyDescent="0.25">
      <c r="A800" s="1" t="s">
        <v>377</v>
      </c>
      <c r="B800" s="1" t="s">
        <v>380</v>
      </c>
      <c r="C800" s="1">
        <v>6</v>
      </c>
      <c r="D800" s="2">
        <v>0.126984127</v>
      </c>
      <c r="E800" s="5">
        <v>16.349687795000001</v>
      </c>
      <c r="F800" s="2">
        <v>0.87301587300000005</v>
      </c>
      <c r="G800" s="5">
        <v>112.404103608</v>
      </c>
      <c r="H800" s="5">
        <v>128.75379140300001</v>
      </c>
      <c r="I800" s="4">
        <v>0</v>
      </c>
      <c r="J800" s="3">
        <v>0.46978872199999999</v>
      </c>
    </row>
    <row r="801" spans="1:10" x14ac:dyDescent="0.25">
      <c r="A801" s="1" t="s">
        <v>1250</v>
      </c>
      <c r="B801" s="1" t="s">
        <v>1261</v>
      </c>
      <c r="C801" s="1">
        <v>1</v>
      </c>
      <c r="D801" s="2">
        <v>1</v>
      </c>
      <c r="E801" s="5">
        <v>207.32142674400001</v>
      </c>
      <c r="F801" s="2">
        <v>0</v>
      </c>
      <c r="G801" s="5">
        <v>0</v>
      </c>
      <c r="H801" s="5">
        <v>207.32142674400001</v>
      </c>
      <c r="I801" s="4">
        <v>36406</v>
      </c>
      <c r="J801" s="3">
        <v>0.21028981499999999</v>
      </c>
    </row>
    <row r="802" spans="1:10" x14ac:dyDescent="0.25">
      <c r="A802" s="1" t="s">
        <v>1176</v>
      </c>
      <c r="B802" s="1" t="s">
        <v>1180</v>
      </c>
      <c r="C802" s="1">
        <v>0</v>
      </c>
      <c r="D802" s="2">
        <v>0</v>
      </c>
      <c r="E802" s="5">
        <v>0</v>
      </c>
      <c r="F802" s="2">
        <v>1</v>
      </c>
      <c r="G802" s="5">
        <v>522.60878186599996</v>
      </c>
      <c r="H802" s="5">
        <v>522.60878186599996</v>
      </c>
      <c r="I802" s="4">
        <v>244250</v>
      </c>
      <c r="J802" s="3">
        <v>0.68921732000000002</v>
      </c>
    </row>
    <row r="803" spans="1:10" ht="30" x14ac:dyDescent="0.25">
      <c r="A803" s="1" t="s">
        <v>561</v>
      </c>
      <c r="B803" s="1" t="s">
        <v>585</v>
      </c>
      <c r="C803" s="1">
        <v>1</v>
      </c>
      <c r="D803" s="2">
        <v>5.3977272999999999E-2</v>
      </c>
      <c r="E803" s="5">
        <v>76.864691160000007</v>
      </c>
      <c r="F803" s="2">
        <v>0.94602272700000001</v>
      </c>
      <c r="G803" s="5">
        <v>1347.15485031</v>
      </c>
      <c r="H803" s="5">
        <v>1424.0195414699999</v>
      </c>
      <c r="I803" s="4">
        <v>145524</v>
      </c>
      <c r="J803" s="3">
        <v>0.94220382000000003</v>
      </c>
    </row>
    <row r="804" spans="1:10" x14ac:dyDescent="0.25">
      <c r="A804" s="1" t="s">
        <v>377</v>
      </c>
      <c r="B804" s="1" t="s">
        <v>388</v>
      </c>
      <c r="C804" s="1">
        <v>1</v>
      </c>
      <c r="D804" s="2">
        <v>8.2000000000000003E-2</v>
      </c>
      <c r="E804" s="5">
        <v>83.792149957999996</v>
      </c>
      <c r="F804" s="2">
        <v>0.91800000000000004</v>
      </c>
      <c r="G804" s="5">
        <v>938.06333734999998</v>
      </c>
      <c r="H804" s="5">
        <v>1021.855487308</v>
      </c>
      <c r="I804" s="4">
        <v>54545</v>
      </c>
      <c r="J804" s="3">
        <v>0.748474054</v>
      </c>
    </row>
    <row r="805" spans="1:10" x14ac:dyDescent="0.25">
      <c r="A805" s="1" t="s">
        <v>959</v>
      </c>
      <c r="B805" s="1" t="s">
        <v>1009</v>
      </c>
      <c r="C805" s="1">
        <v>3</v>
      </c>
      <c r="D805" s="2">
        <v>0.91679123100000004</v>
      </c>
      <c r="E805" s="5">
        <v>1897.3985804930001</v>
      </c>
      <c r="F805" s="2">
        <v>8.3208769000000002E-2</v>
      </c>
      <c r="G805" s="5">
        <v>172.20954507499999</v>
      </c>
      <c r="H805" s="5">
        <v>2069.6081255680001</v>
      </c>
      <c r="I805" s="4">
        <v>26220</v>
      </c>
      <c r="J805" s="3">
        <v>68.388036467999996</v>
      </c>
    </row>
    <row r="806" spans="1:10" x14ac:dyDescent="0.25">
      <c r="A806" s="1" t="s">
        <v>407</v>
      </c>
      <c r="B806" s="1" t="s">
        <v>481</v>
      </c>
      <c r="C806" s="1">
        <v>21</v>
      </c>
      <c r="D806" s="2">
        <v>4.9901709999999998E-3</v>
      </c>
      <c r="E806" s="5">
        <v>67.141967754999996</v>
      </c>
      <c r="F806" s="2">
        <v>0.99500982900000001</v>
      </c>
      <c r="G806" s="5">
        <v>13387.701448121001</v>
      </c>
      <c r="H806" s="5">
        <v>13454.843415875999</v>
      </c>
      <c r="I806" s="4">
        <v>61731</v>
      </c>
      <c r="J806" s="3">
        <v>4.3246706189999999</v>
      </c>
    </row>
    <row r="807" spans="1:10" x14ac:dyDescent="0.25">
      <c r="A807" s="1" t="s">
        <v>959</v>
      </c>
      <c r="B807" s="1" t="s">
        <v>981</v>
      </c>
      <c r="C807" s="1">
        <v>0</v>
      </c>
      <c r="D807" s="2">
        <v>1</v>
      </c>
      <c r="E807" s="5">
        <v>185.61507851799999</v>
      </c>
      <c r="F807" s="2">
        <v>0</v>
      </c>
      <c r="G807" s="5">
        <v>0</v>
      </c>
      <c r="H807" s="5">
        <v>185.61507851799999</v>
      </c>
      <c r="I807" s="4">
        <v>32473</v>
      </c>
      <c r="J807" s="3">
        <v>0.27003623599999999</v>
      </c>
    </row>
    <row r="808" spans="1:10" x14ac:dyDescent="0.25">
      <c r="A808" s="1" t="s">
        <v>796</v>
      </c>
      <c r="B808" s="1" t="s">
        <v>830</v>
      </c>
      <c r="C808" s="1">
        <v>0</v>
      </c>
      <c r="D808" s="2">
        <v>1</v>
      </c>
      <c r="E808" s="5">
        <v>58.336708264000002</v>
      </c>
      <c r="F808" s="2">
        <v>0</v>
      </c>
      <c r="G808" s="5">
        <v>0</v>
      </c>
      <c r="H808" s="5">
        <v>58.336708264000002</v>
      </c>
      <c r="I808" s="4">
        <v>56458</v>
      </c>
      <c r="J808" s="3">
        <v>1.008725257</v>
      </c>
    </row>
    <row r="809" spans="1:10" x14ac:dyDescent="0.25">
      <c r="A809" s="1" t="s">
        <v>1262</v>
      </c>
      <c r="B809" s="1" t="s">
        <v>1272</v>
      </c>
      <c r="C809" s="1">
        <v>0</v>
      </c>
      <c r="D809" s="2">
        <v>1</v>
      </c>
      <c r="E809" s="5">
        <v>24.394781278</v>
      </c>
      <c r="F809" s="2">
        <v>0</v>
      </c>
      <c r="G809" s="5">
        <v>0</v>
      </c>
      <c r="H809" s="5">
        <v>24.394781278</v>
      </c>
      <c r="I809" s="4">
        <v>34648</v>
      </c>
      <c r="J809" s="3">
        <v>5.4098101000000003E-2</v>
      </c>
    </row>
    <row r="810" spans="1:10" x14ac:dyDescent="0.25">
      <c r="A810" s="1" t="s">
        <v>1385</v>
      </c>
      <c r="B810" s="1" t="s">
        <v>1393</v>
      </c>
      <c r="C810" s="1">
        <v>0</v>
      </c>
      <c r="D810" s="2">
        <v>1</v>
      </c>
      <c r="E810" s="5">
        <v>108.336910848</v>
      </c>
      <c r="F810" s="2">
        <v>0</v>
      </c>
      <c r="G810" s="5">
        <v>0</v>
      </c>
      <c r="H810" s="5">
        <v>108.336910848</v>
      </c>
      <c r="I810" s="4">
        <v>24091</v>
      </c>
      <c r="J810" s="3">
        <v>6.2486805429999999</v>
      </c>
    </row>
    <row r="811" spans="1:10" x14ac:dyDescent="0.25">
      <c r="A811" s="1" t="s">
        <v>547</v>
      </c>
      <c r="B811" s="1" t="s">
        <v>547</v>
      </c>
      <c r="C811" s="1">
        <v>14</v>
      </c>
      <c r="D811" s="2">
        <v>2.1740579999999999E-2</v>
      </c>
      <c r="E811" s="5">
        <v>348.58155776000001</v>
      </c>
      <c r="F811" s="2">
        <v>0.97825941999999999</v>
      </c>
      <c r="G811" s="5">
        <v>15685.100831377</v>
      </c>
      <c r="H811" s="5">
        <v>16033.682389137</v>
      </c>
      <c r="I811" s="4">
        <v>44625</v>
      </c>
      <c r="J811" s="3">
        <v>10.045130793</v>
      </c>
    </row>
    <row r="812" spans="1:10" x14ac:dyDescent="0.25">
      <c r="A812" s="1" t="s">
        <v>547</v>
      </c>
      <c r="B812" s="1" t="s">
        <v>554</v>
      </c>
      <c r="C812" s="1">
        <v>0</v>
      </c>
      <c r="D812" s="2">
        <v>5.5304170000000001E-3</v>
      </c>
      <c r="E812" s="5">
        <v>11.624104759</v>
      </c>
      <c r="F812" s="2">
        <v>0.99446958299999999</v>
      </c>
      <c r="G812" s="5">
        <v>2090.2253831500002</v>
      </c>
      <c r="H812" s="5">
        <v>2101.8494879089999</v>
      </c>
      <c r="I812" s="4">
        <v>77000</v>
      </c>
      <c r="J812" s="3">
        <v>3.9754707580000002</v>
      </c>
    </row>
    <row r="813" spans="1:10" x14ac:dyDescent="0.25">
      <c r="A813" s="1" t="s">
        <v>1498</v>
      </c>
      <c r="B813" s="1" t="s">
        <v>1504</v>
      </c>
      <c r="C813" s="1">
        <v>1</v>
      </c>
      <c r="D813" s="2">
        <v>0.62595419799999996</v>
      </c>
      <c r="E813" s="5">
        <v>74.795199413000006</v>
      </c>
      <c r="F813" s="2">
        <v>0.37404580199999998</v>
      </c>
      <c r="G813" s="5">
        <v>44.694692330000002</v>
      </c>
      <c r="H813" s="5">
        <v>119.489891743</v>
      </c>
      <c r="I813" s="4">
        <v>40896</v>
      </c>
      <c r="J813" s="3">
        <v>0.105856532</v>
      </c>
    </row>
    <row r="814" spans="1:10" x14ac:dyDescent="0.25">
      <c r="A814" s="1" t="s">
        <v>54</v>
      </c>
      <c r="B814" s="1" t="s">
        <v>82</v>
      </c>
      <c r="C814" s="1">
        <v>3</v>
      </c>
      <c r="D814" s="2">
        <v>6.2528949E-2</v>
      </c>
      <c r="E814" s="5">
        <v>239.01210130600001</v>
      </c>
      <c r="F814" s="2">
        <v>0.93747105100000006</v>
      </c>
      <c r="G814" s="5">
        <v>3583.411059817</v>
      </c>
      <c r="H814" s="5">
        <v>3822.4231611229998</v>
      </c>
      <c r="I814" s="4">
        <v>52875</v>
      </c>
      <c r="J814" s="3">
        <v>8.9217389639999993</v>
      </c>
    </row>
    <row r="815" spans="1:10" x14ac:dyDescent="0.25">
      <c r="A815" s="1" t="s">
        <v>187</v>
      </c>
      <c r="B815" s="1" t="s">
        <v>191</v>
      </c>
      <c r="C815" s="1">
        <v>0</v>
      </c>
      <c r="D815" s="2">
        <v>0</v>
      </c>
      <c r="E815" s="5">
        <v>0</v>
      </c>
      <c r="F815" s="2">
        <v>1</v>
      </c>
      <c r="G815" s="5">
        <v>212.02838279900001</v>
      </c>
      <c r="H815" s="5">
        <v>212.02838279900001</v>
      </c>
      <c r="I815" s="4">
        <v>42634</v>
      </c>
      <c r="J815" s="3">
        <v>9.6287371999999996E-2</v>
      </c>
    </row>
    <row r="816" spans="1:10" x14ac:dyDescent="0.25">
      <c r="A816" s="1" t="s">
        <v>407</v>
      </c>
      <c r="B816" s="1" t="s">
        <v>508</v>
      </c>
      <c r="C816" s="1">
        <v>4</v>
      </c>
      <c r="D816" s="2">
        <v>7.4544928999999996E-2</v>
      </c>
      <c r="E816" s="5">
        <v>239.58183204400001</v>
      </c>
      <c r="F816" s="2">
        <v>0.92545507100000002</v>
      </c>
      <c r="G816" s="5">
        <v>2974.3434421880002</v>
      </c>
      <c r="H816" s="5">
        <v>3213.925274232</v>
      </c>
      <c r="I816" s="4">
        <v>160275</v>
      </c>
      <c r="J816" s="3">
        <v>14.414437817</v>
      </c>
    </row>
    <row r="817" spans="1:10" x14ac:dyDescent="0.25">
      <c r="A817" s="1" t="s">
        <v>666</v>
      </c>
      <c r="B817" s="1" t="s">
        <v>681</v>
      </c>
      <c r="C817" s="1">
        <v>7</v>
      </c>
      <c r="D817" s="2">
        <v>7.7363897000000001E-2</v>
      </c>
      <c r="E817" s="5">
        <v>239.23718902600001</v>
      </c>
      <c r="F817" s="2">
        <v>0.92263610299999999</v>
      </c>
      <c r="G817" s="5">
        <v>2853.1249951539999</v>
      </c>
      <c r="H817" s="5">
        <v>3092.36218418</v>
      </c>
      <c r="I817" s="4">
        <v>60969</v>
      </c>
      <c r="J817" s="3">
        <v>10.518931305000001</v>
      </c>
    </row>
    <row r="818" spans="1:10" x14ac:dyDescent="0.25">
      <c r="A818" s="1" t="s">
        <v>605</v>
      </c>
      <c r="B818" s="1" t="s">
        <v>610</v>
      </c>
      <c r="C818" s="1">
        <v>0</v>
      </c>
      <c r="D818" s="2">
        <v>6.8181818000000005E-2</v>
      </c>
      <c r="E818" s="5">
        <v>3.036024351</v>
      </c>
      <c r="F818" s="2">
        <v>0.93181818199999999</v>
      </c>
      <c r="G818" s="5">
        <v>41.4923328</v>
      </c>
      <c r="H818" s="5">
        <v>44.528357151000002</v>
      </c>
      <c r="I818" s="4">
        <v>63472</v>
      </c>
      <c r="J818" s="3">
        <v>1.2284569409999999</v>
      </c>
    </row>
    <row r="819" spans="1:10" x14ac:dyDescent="0.25">
      <c r="A819" s="1" t="s">
        <v>407</v>
      </c>
      <c r="B819" s="1" t="s">
        <v>441</v>
      </c>
      <c r="C819" s="1">
        <v>5</v>
      </c>
      <c r="D819" s="2">
        <v>7.0071599999999999E-4</v>
      </c>
      <c r="E819" s="5">
        <v>8.9948731970000004</v>
      </c>
      <c r="F819" s="2">
        <v>0.99929928400000001</v>
      </c>
      <c r="G819" s="5">
        <v>12827.688610151999</v>
      </c>
      <c r="H819" s="5">
        <v>12836.683483348999</v>
      </c>
      <c r="I819" s="4">
        <v>154333</v>
      </c>
      <c r="J819" s="3">
        <v>3.141364056</v>
      </c>
    </row>
    <row r="820" spans="1:10" x14ac:dyDescent="0.25">
      <c r="A820" s="1" t="s">
        <v>236</v>
      </c>
      <c r="B820" s="1" t="s">
        <v>242</v>
      </c>
      <c r="C820" s="1">
        <v>1</v>
      </c>
      <c r="D820" s="2">
        <v>5.9829060000000003E-2</v>
      </c>
      <c r="E820" s="5">
        <v>14.048361638999999</v>
      </c>
      <c r="F820" s="2">
        <v>0.94017094000000001</v>
      </c>
      <c r="G820" s="5">
        <v>220.75996864000001</v>
      </c>
      <c r="H820" s="5">
        <v>234.80833027899999</v>
      </c>
      <c r="I820" s="4">
        <v>43427</v>
      </c>
      <c r="J820" s="3">
        <v>0.343626977</v>
      </c>
    </row>
    <row r="821" spans="1:10" x14ac:dyDescent="0.25">
      <c r="A821" s="1" t="s">
        <v>197</v>
      </c>
      <c r="B821" s="1" t="s">
        <v>1085</v>
      </c>
      <c r="C821" s="1">
        <v>15</v>
      </c>
      <c r="D821" s="2">
        <v>1.4699197000000001E-2</v>
      </c>
      <c r="E821" s="5">
        <v>356.85132178200001</v>
      </c>
      <c r="F821" s="2">
        <v>0.985300803</v>
      </c>
      <c r="G821" s="5">
        <v>23920.075198048002</v>
      </c>
      <c r="H821" s="5">
        <v>24276.926519830002</v>
      </c>
      <c r="I821" s="4">
        <v>63523</v>
      </c>
      <c r="J821" s="3">
        <v>12.083023014</v>
      </c>
    </row>
    <row r="822" spans="1:10" x14ac:dyDescent="0.25">
      <c r="A822" s="1" t="s">
        <v>1369</v>
      </c>
      <c r="B822" s="1" t="s">
        <v>1380</v>
      </c>
      <c r="C822" s="1">
        <v>0</v>
      </c>
      <c r="D822" s="2">
        <v>1</v>
      </c>
      <c r="E822" s="5">
        <v>105.074724491</v>
      </c>
      <c r="F822" s="2">
        <v>0</v>
      </c>
      <c r="G822" s="5">
        <v>0</v>
      </c>
      <c r="H822" s="5">
        <v>105.074724491</v>
      </c>
      <c r="I822" s="4">
        <v>34125</v>
      </c>
      <c r="J822" s="3">
        <v>8.0084677679999992</v>
      </c>
    </row>
    <row r="823" spans="1:10" x14ac:dyDescent="0.25">
      <c r="A823" s="1" t="s">
        <v>844</v>
      </c>
      <c r="B823" s="1" t="s">
        <v>874</v>
      </c>
      <c r="C823" s="1">
        <v>0</v>
      </c>
      <c r="D823" s="2">
        <v>8.0213904000000003E-2</v>
      </c>
      <c r="E823" s="5">
        <v>48.318090746999999</v>
      </c>
      <c r="F823" s="2">
        <v>0.91978609600000005</v>
      </c>
      <c r="G823" s="5">
        <v>554.04744052299998</v>
      </c>
      <c r="H823" s="5">
        <v>602.36553127000002</v>
      </c>
      <c r="I823" s="4">
        <v>70365</v>
      </c>
      <c r="J823" s="3">
        <v>6.1477195499999997</v>
      </c>
    </row>
    <row r="824" spans="1:10" x14ac:dyDescent="0.25">
      <c r="A824" s="1" t="s">
        <v>309</v>
      </c>
      <c r="B824" s="1" t="s">
        <v>329</v>
      </c>
      <c r="C824" s="1">
        <v>0</v>
      </c>
      <c r="D824" s="2">
        <v>6.7448679999999997E-2</v>
      </c>
      <c r="E824" s="5">
        <v>21.944444391000001</v>
      </c>
      <c r="F824" s="2">
        <v>0.93255131999999996</v>
      </c>
      <c r="G824" s="5">
        <v>303.405796361</v>
      </c>
      <c r="H824" s="5">
        <v>325.35024075199999</v>
      </c>
      <c r="I824" s="4">
        <v>39653</v>
      </c>
      <c r="J824" s="3">
        <v>0.60331235800000005</v>
      </c>
    </row>
    <row r="825" spans="1:10" x14ac:dyDescent="0.25">
      <c r="A825" s="1" t="s">
        <v>561</v>
      </c>
      <c r="B825" s="1" t="s">
        <v>565</v>
      </c>
      <c r="C825" s="1">
        <v>1</v>
      </c>
      <c r="D825" s="2">
        <v>0</v>
      </c>
      <c r="E825" s="5">
        <v>0</v>
      </c>
      <c r="F825" s="2">
        <v>1</v>
      </c>
      <c r="G825" s="5">
        <v>815.17027727699997</v>
      </c>
      <c r="H825" s="5">
        <v>815.17027727699997</v>
      </c>
      <c r="I825" s="4">
        <v>46028</v>
      </c>
      <c r="J825" s="3">
        <v>0.14503740300000001</v>
      </c>
    </row>
    <row r="826" spans="1:10" x14ac:dyDescent="0.25">
      <c r="A826" s="1" t="s">
        <v>682</v>
      </c>
      <c r="B826" s="1" t="s">
        <v>702</v>
      </c>
      <c r="C826" s="1">
        <v>5</v>
      </c>
      <c r="D826" s="2">
        <v>1.4020951E-2</v>
      </c>
      <c r="E826" s="5">
        <v>92.922783030000005</v>
      </c>
      <c r="F826" s="2">
        <v>0.985979049</v>
      </c>
      <c r="G826" s="5">
        <v>6534.5009952910004</v>
      </c>
      <c r="H826" s="5">
        <v>6627.4237783210001</v>
      </c>
      <c r="I826" s="4">
        <v>58932</v>
      </c>
      <c r="J826" s="3">
        <v>4.4807456329999997</v>
      </c>
    </row>
    <row r="827" spans="1:10" x14ac:dyDescent="0.25">
      <c r="A827" s="1" t="s">
        <v>407</v>
      </c>
      <c r="B827" s="1" t="s">
        <v>518</v>
      </c>
      <c r="C827" s="1">
        <v>0</v>
      </c>
      <c r="D827" s="2">
        <v>7.7803204000000001E-2</v>
      </c>
      <c r="E827" s="5">
        <v>334.22743052999999</v>
      </c>
      <c r="F827" s="2">
        <v>0.92219679600000004</v>
      </c>
      <c r="G827" s="5">
        <v>3961.5780742000002</v>
      </c>
      <c r="H827" s="5">
        <v>4295.8055047300004</v>
      </c>
      <c r="I827" s="4">
        <v>110694</v>
      </c>
      <c r="J827" s="3">
        <v>0.90340485500000001</v>
      </c>
    </row>
    <row r="828" spans="1:10" x14ac:dyDescent="0.25">
      <c r="A828" s="1" t="s">
        <v>592</v>
      </c>
      <c r="B828" s="1" t="s">
        <v>592</v>
      </c>
      <c r="C828" s="1">
        <v>0</v>
      </c>
      <c r="D828" s="2">
        <v>0.97087378599999996</v>
      </c>
      <c r="E828" s="5">
        <v>636.11078788500004</v>
      </c>
      <c r="F828" s="2">
        <v>2.9126214000000001E-2</v>
      </c>
      <c r="G828" s="5">
        <v>19.08332364</v>
      </c>
      <c r="H828" s="5">
        <v>655.19411152500004</v>
      </c>
      <c r="I828" s="4">
        <v>0</v>
      </c>
      <c r="J828" s="3">
        <v>1.3521603289999999</v>
      </c>
    </row>
    <row r="829" spans="1:10" x14ac:dyDescent="0.25">
      <c r="A829" s="1" t="s">
        <v>30</v>
      </c>
      <c r="B829" s="1" t="s">
        <v>34</v>
      </c>
      <c r="C829" s="1">
        <v>0</v>
      </c>
      <c r="D829" s="2">
        <v>1</v>
      </c>
      <c r="E829" s="5">
        <v>29.690130993</v>
      </c>
      <c r="F829" s="2">
        <v>0</v>
      </c>
      <c r="G829" s="5">
        <v>0</v>
      </c>
      <c r="H829" s="5">
        <v>29.690130993</v>
      </c>
      <c r="I829" s="4">
        <v>69500</v>
      </c>
      <c r="J829" s="3">
        <v>0.26324573000000001</v>
      </c>
    </row>
    <row r="830" spans="1:10" x14ac:dyDescent="0.25">
      <c r="A830" s="1" t="s">
        <v>36</v>
      </c>
      <c r="B830" s="1" t="s">
        <v>40</v>
      </c>
      <c r="C830" s="1">
        <v>0</v>
      </c>
      <c r="D830" s="2">
        <v>0.4</v>
      </c>
      <c r="E830" s="5">
        <v>7.9283727339999999</v>
      </c>
      <c r="F830" s="2">
        <v>0.6</v>
      </c>
      <c r="G830" s="5">
        <v>11.8925591</v>
      </c>
      <c r="H830" s="5">
        <v>19.820931834</v>
      </c>
      <c r="I830" s="4">
        <v>53520.5</v>
      </c>
      <c r="J830" s="3">
        <v>5.1026387999999999E-2</v>
      </c>
    </row>
    <row r="831" spans="1:10" x14ac:dyDescent="0.25">
      <c r="A831" s="1" t="s">
        <v>111</v>
      </c>
      <c r="B831" s="1" t="s">
        <v>158</v>
      </c>
      <c r="C831" s="1">
        <v>9</v>
      </c>
      <c r="D831" s="2">
        <v>2.079839E-2</v>
      </c>
      <c r="E831" s="5">
        <v>248.90273768099999</v>
      </c>
      <c r="F831" s="2">
        <v>0.97920160999999994</v>
      </c>
      <c r="G831" s="5">
        <v>11718.501473209</v>
      </c>
      <c r="H831" s="5">
        <v>11967.404210889999</v>
      </c>
      <c r="I831" s="4">
        <v>99583</v>
      </c>
      <c r="J831" s="3">
        <v>8.6320699600000008</v>
      </c>
    </row>
    <row r="832" spans="1:10" x14ac:dyDescent="0.25">
      <c r="A832" s="1" t="s">
        <v>1511</v>
      </c>
      <c r="B832" s="1" t="s">
        <v>1514</v>
      </c>
      <c r="C832" s="1">
        <v>11</v>
      </c>
      <c r="D832" s="2">
        <v>4.5924200000000001E-4</v>
      </c>
      <c r="E832" s="5">
        <v>2.08011912</v>
      </c>
      <c r="F832" s="2">
        <v>0.99954075799999997</v>
      </c>
      <c r="G832" s="5">
        <v>4527.3792647</v>
      </c>
      <c r="H832" s="5">
        <v>4529.4593838199999</v>
      </c>
      <c r="I832" s="4">
        <v>44415</v>
      </c>
      <c r="J832" s="3">
        <v>2.6619988669999999</v>
      </c>
    </row>
    <row r="833" spans="1:10" x14ac:dyDescent="0.25">
      <c r="A833" s="1" t="s">
        <v>1398</v>
      </c>
      <c r="B833" s="1" t="s">
        <v>1402</v>
      </c>
      <c r="C833" s="1">
        <v>0</v>
      </c>
      <c r="D833" s="2">
        <v>0</v>
      </c>
      <c r="E833" s="5">
        <v>0</v>
      </c>
      <c r="F833" s="2">
        <v>1</v>
      </c>
      <c r="G833" s="5">
        <v>209.39562563000001</v>
      </c>
      <c r="H833" s="5">
        <v>209.39562563000001</v>
      </c>
      <c r="I833" s="4">
        <v>35673</v>
      </c>
      <c r="J833" s="3">
        <v>0.17434968100000001</v>
      </c>
    </row>
    <row r="834" spans="1:10" x14ac:dyDescent="0.25">
      <c r="A834" s="1" t="s">
        <v>921</v>
      </c>
      <c r="B834" s="1" t="s">
        <v>924</v>
      </c>
      <c r="C834" s="1">
        <v>2</v>
      </c>
      <c r="D834" s="2">
        <v>0</v>
      </c>
      <c r="E834" s="5">
        <v>0</v>
      </c>
      <c r="F834" s="2">
        <v>1</v>
      </c>
      <c r="G834" s="5">
        <v>1439.3896886749999</v>
      </c>
      <c r="H834" s="5">
        <v>1439.3896886749999</v>
      </c>
      <c r="I834" s="4">
        <v>106250</v>
      </c>
      <c r="J834" s="3">
        <v>5.7156706880000003</v>
      </c>
    </row>
    <row r="835" spans="1:10" x14ac:dyDescent="0.25">
      <c r="A835" s="1" t="s">
        <v>102</v>
      </c>
      <c r="B835" s="1" t="s">
        <v>108</v>
      </c>
      <c r="C835" s="1">
        <v>2</v>
      </c>
      <c r="D835" s="2">
        <v>1</v>
      </c>
      <c r="E835" s="5">
        <v>346.80859427299998</v>
      </c>
      <c r="F835" s="2">
        <v>0</v>
      </c>
      <c r="G835" s="5">
        <v>0</v>
      </c>
      <c r="H835" s="5">
        <v>346.80859427299998</v>
      </c>
      <c r="I835" s="4">
        <v>63641</v>
      </c>
      <c r="J835" s="3">
        <v>0.74802757200000003</v>
      </c>
    </row>
    <row r="836" spans="1:10" x14ac:dyDescent="0.25">
      <c r="A836" s="1" t="s">
        <v>187</v>
      </c>
      <c r="B836" s="1" t="s">
        <v>192</v>
      </c>
      <c r="C836" s="1">
        <v>0</v>
      </c>
      <c r="D836" s="2">
        <v>0</v>
      </c>
      <c r="E836" s="5">
        <v>0</v>
      </c>
      <c r="F836" s="2">
        <v>1</v>
      </c>
      <c r="G836" s="5">
        <v>1135.5074528790001</v>
      </c>
      <c r="H836" s="5">
        <v>1135.5074528790001</v>
      </c>
      <c r="I836" s="4">
        <v>35000</v>
      </c>
      <c r="J836" s="3">
        <v>0.38600704899999999</v>
      </c>
    </row>
    <row r="837" spans="1:10" x14ac:dyDescent="0.25">
      <c r="A837" s="1" t="s">
        <v>407</v>
      </c>
      <c r="B837" s="1" t="s">
        <v>412</v>
      </c>
      <c r="C837" s="1">
        <v>0</v>
      </c>
      <c r="D837" s="2">
        <v>0</v>
      </c>
      <c r="E837" s="5">
        <v>0</v>
      </c>
      <c r="F837" s="2">
        <v>1</v>
      </c>
      <c r="G837" s="5">
        <v>1181.59226924</v>
      </c>
      <c r="H837" s="5">
        <v>1181.59226924</v>
      </c>
      <c r="I837" s="4">
        <v>91250</v>
      </c>
      <c r="J837" s="3">
        <v>0.43474469300000002</v>
      </c>
    </row>
    <row r="838" spans="1:10" x14ac:dyDescent="0.25">
      <c r="A838" s="1" t="s">
        <v>407</v>
      </c>
      <c r="B838" s="1" t="s">
        <v>490</v>
      </c>
      <c r="C838" s="1">
        <v>3</v>
      </c>
      <c r="D838" s="2">
        <v>2.7955885999999999E-2</v>
      </c>
      <c r="E838" s="5">
        <v>110.62862058</v>
      </c>
      <c r="F838" s="2">
        <v>0.97204411400000001</v>
      </c>
      <c r="G838" s="5">
        <v>3846.6281831350002</v>
      </c>
      <c r="H838" s="5">
        <v>3957.2568037149999</v>
      </c>
      <c r="I838" s="4">
        <v>45282</v>
      </c>
      <c r="J838" s="3">
        <v>0.67129962600000004</v>
      </c>
    </row>
    <row r="839" spans="1:10" x14ac:dyDescent="0.25">
      <c r="A839" s="1" t="s">
        <v>1228</v>
      </c>
      <c r="B839" s="1" t="s">
        <v>1237</v>
      </c>
      <c r="C839" s="1">
        <v>2</v>
      </c>
      <c r="D839" s="2">
        <v>0.78947368399999995</v>
      </c>
      <c r="E839" s="5">
        <v>43.683975588999999</v>
      </c>
      <c r="F839" s="2">
        <v>0.21052631599999999</v>
      </c>
      <c r="G839" s="5">
        <v>11.649060159999999</v>
      </c>
      <c r="H839" s="5">
        <v>55.333035748999997</v>
      </c>
      <c r="I839" s="4">
        <v>47448</v>
      </c>
      <c r="J839" s="3">
        <v>9.5385631999999998E-2</v>
      </c>
    </row>
    <row r="840" spans="1:10" x14ac:dyDescent="0.25">
      <c r="A840" s="1" t="s">
        <v>921</v>
      </c>
      <c r="B840" s="1" t="s">
        <v>931</v>
      </c>
      <c r="C840" s="1">
        <v>0</v>
      </c>
      <c r="D840" s="2">
        <v>8.6956521999999994E-2</v>
      </c>
      <c r="E840" s="5">
        <v>8.3322123799999996</v>
      </c>
      <c r="F840" s="2">
        <v>0.91304347799999996</v>
      </c>
      <c r="G840" s="5">
        <v>87.488230005000005</v>
      </c>
      <c r="H840" s="5">
        <v>95.820442385000007</v>
      </c>
      <c r="I840" s="4">
        <v>21591</v>
      </c>
      <c r="J840" s="3">
        <v>3.604501296</v>
      </c>
    </row>
    <row r="841" spans="1:10" x14ac:dyDescent="0.25">
      <c r="A841" s="1" t="s">
        <v>1262</v>
      </c>
      <c r="B841" s="1" t="s">
        <v>1271</v>
      </c>
      <c r="C841" s="1">
        <v>2</v>
      </c>
      <c r="D841" s="2">
        <v>5.5837563E-2</v>
      </c>
      <c r="E841" s="5">
        <v>22.361882838</v>
      </c>
      <c r="F841" s="2">
        <v>0.94416243700000002</v>
      </c>
      <c r="G841" s="5">
        <v>378.11910981900002</v>
      </c>
      <c r="H841" s="5">
        <v>400.480992657</v>
      </c>
      <c r="I841" s="4">
        <v>36731</v>
      </c>
      <c r="J841" s="3">
        <v>0.68134775599999997</v>
      </c>
    </row>
    <row r="842" spans="1:10" x14ac:dyDescent="0.25">
      <c r="A842" s="1" t="s">
        <v>309</v>
      </c>
      <c r="B842" s="1" t="s">
        <v>322</v>
      </c>
      <c r="C842" s="1">
        <v>6</v>
      </c>
      <c r="D842" s="2">
        <v>2.163566E-3</v>
      </c>
      <c r="E842" s="5">
        <v>5.7772191729999998</v>
      </c>
      <c r="F842" s="2">
        <v>0.99783643399999999</v>
      </c>
      <c r="G842" s="5">
        <v>2664.453482545</v>
      </c>
      <c r="H842" s="5">
        <v>2670.2307017180001</v>
      </c>
      <c r="I842" s="4">
        <v>37452</v>
      </c>
      <c r="J842" s="3">
        <v>1.403301551</v>
      </c>
    </row>
    <row r="843" spans="1:10" x14ac:dyDescent="0.25">
      <c r="A843" s="1" t="s">
        <v>666</v>
      </c>
      <c r="B843" s="1" t="s">
        <v>670</v>
      </c>
      <c r="C843" s="1">
        <v>0</v>
      </c>
      <c r="D843" s="2">
        <v>1</v>
      </c>
      <c r="E843" s="5">
        <v>0.94761783799999999</v>
      </c>
      <c r="F843" s="2">
        <v>0</v>
      </c>
      <c r="G843" s="5">
        <v>0</v>
      </c>
      <c r="H843" s="5">
        <v>0.94761783799999999</v>
      </c>
      <c r="I843" s="4">
        <v>93125</v>
      </c>
      <c r="J843" s="3">
        <v>5.9235873000000001E-2</v>
      </c>
    </row>
    <row r="844" spans="1:10" x14ac:dyDescent="0.25">
      <c r="A844" s="1" t="s">
        <v>236</v>
      </c>
      <c r="B844" s="1" t="s">
        <v>266</v>
      </c>
      <c r="C844" s="1">
        <v>5</v>
      </c>
      <c r="D844" s="2">
        <v>2.9682701999999998E-2</v>
      </c>
      <c r="E844" s="5">
        <v>174.60106609499999</v>
      </c>
      <c r="F844" s="2">
        <v>0.97031729799999999</v>
      </c>
      <c r="G844" s="5">
        <v>5707.6486433609998</v>
      </c>
      <c r="H844" s="5">
        <v>5882.2497094560003</v>
      </c>
      <c r="I844" s="4">
        <v>59491</v>
      </c>
      <c r="J844" s="3">
        <v>11.575473938</v>
      </c>
    </row>
    <row r="845" spans="1:10" x14ac:dyDescent="0.25">
      <c r="A845" s="1" t="s">
        <v>309</v>
      </c>
      <c r="B845" s="1" t="s">
        <v>335</v>
      </c>
      <c r="C845" s="1">
        <v>0</v>
      </c>
      <c r="D845" s="2">
        <v>1</v>
      </c>
      <c r="E845" s="5">
        <v>36.841942926999998</v>
      </c>
      <c r="F845" s="2">
        <v>0</v>
      </c>
      <c r="G845" s="5">
        <v>0</v>
      </c>
      <c r="H845" s="5">
        <v>36.841942926999998</v>
      </c>
      <c r="I845" s="4">
        <v>55625</v>
      </c>
      <c r="J845" s="3">
        <v>0.25694847300000001</v>
      </c>
    </row>
    <row r="846" spans="1:10" x14ac:dyDescent="0.25">
      <c r="A846" s="1" t="s">
        <v>628</v>
      </c>
      <c r="B846" s="1" t="s">
        <v>634</v>
      </c>
      <c r="C846" s="1">
        <v>1</v>
      </c>
      <c r="D846" s="2">
        <v>9.9601589999999997E-3</v>
      </c>
      <c r="E846" s="5">
        <v>10.34010292</v>
      </c>
      <c r="F846" s="2">
        <v>0.99003984099999998</v>
      </c>
      <c r="G846" s="5">
        <v>1027.8062303480001</v>
      </c>
      <c r="H846" s="5">
        <v>1038.146333268</v>
      </c>
      <c r="I846" s="4">
        <v>98994</v>
      </c>
      <c r="J846" s="3">
        <v>3.898403337</v>
      </c>
    </row>
    <row r="847" spans="1:10" x14ac:dyDescent="0.25">
      <c r="A847" s="1" t="s">
        <v>844</v>
      </c>
      <c r="B847" s="1" t="s">
        <v>870</v>
      </c>
      <c r="C847" s="1">
        <v>9</v>
      </c>
      <c r="D847" s="2">
        <v>9.3814050000000006E-3</v>
      </c>
      <c r="E847" s="5">
        <v>38.007055645000001</v>
      </c>
      <c r="F847" s="2">
        <v>0.99061859500000005</v>
      </c>
      <c r="G847" s="5">
        <v>4013.3109805730001</v>
      </c>
      <c r="H847" s="5">
        <v>4051.3180362180001</v>
      </c>
      <c r="I847" s="4">
        <v>53162</v>
      </c>
      <c r="J847" s="3">
        <v>16.048657856999998</v>
      </c>
    </row>
    <row r="848" spans="1:10" x14ac:dyDescent="0.25">
      <c r="A848" s="1" t="s">
        <v>796</v>
      </c>
      <c r="B848" s="1" t="s">
        <v>836</v>
      </c>
      <c r="C848" s="1">
        <v>0</v>
      </c>
      <c r="D848" s="2">
        <v>1</v>
      </c>
      <c r="E848" s="5">
        <v>127.964392309</v>
      </c>
      <c r="F848" s="2">
        <v>0</v>
      </c>
      <c r="G848" s="5">
        <v>0</v>
      </c>
      <c r="H848" s="5">
        <v>127.964392309</v>
      </c>
      <c r="I848" s="4">
        <v>70938</v>
      </c>
      <c r="J848" s="3">
        <v>0.79031754799999998</v>
      </c>
    </row>
    <row r="849" spans="1:10" x14ac:dyDescent="0.25">
      <c r="A849" s="1" t="s">
        <v>775</v>
      </c>
      <c r="B849" s="1" t="s">
        <v>779</v>
      </c>
      <c r="C849" s="1">
        <v>0</v>
      </c>
      <c r="D849" s="2">
        <v>3.2810271000000002E-2</v>
      </c>
      <c r="E849" s="5">
        <v>23.735888673000002</v>
      </c>
      <c r="F849" s="2">
        <v>0.967189729</v>
      </c>
      <c r="G849" s="5">
        <v>699.69271822200005</v>
      </c>
      <c r="H849" s="5">
        <v>723.42860689500003</v>
      </c>
      <c r="I849" s="4">
        <v>82279</v>
      </c>
      <c r="J849" s="3">
        <v>2.7403536420000001</v>
      </c>
    </row>
    <row r="850" spans="1:10" x14ac:dyDescent="0.25">
      <c r="A850" s="1" t="s">
        <v>844</v>
      </c>
      <c r="B850" s="1" t="s">
        <v>869</v>
      </c>
      <c r="C850" s="1">
        <v>0</v>
      </c>
      <c r="D850" s="2">
        <v>3.3720930000000003E-2</v>
      </c>
      <c r="E850" s="5">
        <v>31.138325149</v>
      </c>
      <c r="F850" s="2">
        <v>0.96627907000000002</v>
      </c>
      <c r="G850" s="5">
        <v>892.27407578299994</v>
      </c>
      <c r="H850" s="5">
        <v>923.41240093199997</v>
      </c>
      <c r="I850" s="4">
        <v>50625</v>
      </c>
      <c r="J850" s="3">
        <v>4.2762698800000001</v>
      </c>
    </row>
    <row r="851" spans="1:10" x14ac:dyDescent="0.25">
      <c r="A851" s="1" t="s">
        <v>844</v>
      </c>
      <c r="B851" s="1" t="s">
        <v>888</v>
      </c>
      <c r="C851" s="1">
        <v>2</v>
      </c>
      <c r="D851" s="2">
        <v>8.6515513000000002E-2</v>
      </c>
      <c r="E851" s="5">
        <v>155.691625749</v>
      </c>
      <c r="F851" s="2">
        <v>0.91348448699999996</v>
      </c>
      <c r="G851" s="5">
        <v>1643.8888207089999</v>
      </c>
      <c r="H851" s="5">
        <v>1799.5804464580001</v>
      </c>
      <c r="I851" s="4">
        <v>24006</v>
      </c>
      <c r="J851" s="3">
        <v>3.2511094850000002</v>
      </c>
    </row>
    <row r="852" spans="1:10" x14ac:dyDescent="0.25">
      <c r="A852" s="1" t="s">
        <v>1474</v>
      </c>
      <c r="B852" s="1" t="s">
        <v>1481</v>
      </c>
      <c r="C852" s="1">
        <v>1</v>
      </c>
      <c r="D852" s="2">
        <v>2.0304569999999998E-3</v>
      </c>
      <c r="E852" s="5">
        <v>2.001440278</v>
      </c>
      <c r="F852" s="2">
        <v>0.99796954299999996</v>
      </c>
      <c r="G852" s="5">
        <v>983.70789660200001</v>
      </c>
      <c r="H852" s="5">
        <v>985.70933688000002</v>
      </c>
      <c r="I852" s="4">
        <v>83801</v>
      </c>
      <c r="J852" s="3">
        <v>0.62299961599999998</v>
      </c>
    </row>
    <row r="853" spans="1:10" x14ac:dyDescent="0.25">
      <c r="A853" s="1" t="s">
        <v>605</v>
      </c>
      <c r="B853" s="1" t="s">
        <v>605</v>
      </c>
      <c r="C853" s="1">
        <v>4</v>
      </c>
      <c r="D853" s="2">
        <v>0.132307692</v>
      </c>
      <c r="E853" s="5">
        <v>43.516349032000001</v>
      </c>
      <c r="F853" s="2">
        <v>0.86769230799999997</v>
      </c>
      <c r="G853" s="5">
        <v>285.38628903400001</v>
      </c>
      <c r="H853" s="5">
        <v>328.90263806600001</v>
      </c>
      <c r="I853" s="4">
        <v>52472</v>
      </c>
      <c r="J853" s="3">
        <v>1.3671176249999999</v>
      </c>
    </row>
    <row r="854" spans="1:10" x14ac:dyDescent="0.25">
      <c r="A854" s="1" t="s">
        <v>187</v>
      </c>
      <c r="B854" s="1" t="s">
        <v>201</v>
      </c>
      <c r="C854" s="1">
        <v>5</v>
      </c>
      <c r="D854" s="2">
        <v>5.0864700000000001E-3</v>
      </c>
      <c r="E854" s="5">
        <v>11.183988404000001</v>
      </c>
      <c r="F854" s="2">
        <v>0.99491353000000005</v>
      </c>
      <c r="G854" s="5">
        <v>2187.588132157</v>
      </c>
      <c r="H854" s="5">
        <v>2198.7721205610001</v>
      </c>
      <c r="I854" s="4">
        <v>36835</v>
      </c>
      <c r="J854" s="3">
        <v>1.1746729899999999</v>
      </c>
    </row>
    <row r="855" spans="1:10" x14ac:dyDescent="0.25">
      <c r="A855" s="1" t="s">
        <v>844</v>
      </c>
      <c r="B855" s="1" t="s">
        <v>920</v>
      </c>
      <c r="C855" s="1">
        <v>15</v>
      </c>
      <c r="D855" s="2">
        <v>4.5132500999999998E-2</v>
      </c>
      <c r="E855" s="5">
        <v>1402.3610091620001</v>
      </c>
      <c r="F855" s="2">
        <v>0.95486749900000001</v>
      </c>
      <c r="G855" s="5">
        <v>29669.726329024001</v>
      </c>
      <c r="H855" s="5">
        <v>31072.087338186</v>
      </c>
      <c r="I855" s="4">
        <v>61171</v>
      </c>
      <c r="J855" s="3">
        <v>34.866563100999997</v>
      </c>
    </row>
    <row r="856" spans="1:10" x14ac:dyDescent="0.25">
      <c r="A856" s="1" t="s">
        <v>1118</v>
      </c>
      <c r="B856" s="1" t="s">
        <v>1134</v>
      </c>
      <c r="C856" s="1">
        <v>6</v>
      </c>
      <c r="D856" s="2">
        <v>3.1039799999999998E-4</v>
      </c>
      <c r="E856" s="5">
        <v>3.1771253860000002</v>
      </c>
      <c r="F856" s="2">
        <v>0.99968960200000001</v>
      </c>
      <c r="G856" s="5">
        <v>10232.461826596</v>
      </c>
      <c r="H856" s="5">
        <v>10235.638951982</v>
      </c>
      <c r="I856" s="4">
        <v>160921</v>
      </c>
      <c r="J856" s="3">
        <v>4.4533875360000001</v>
      </c>
    </row>
    <row r="857" spans="1:10" x14ac:dyDescent="0.25">
      <c r="A857" s="1" t="s">
        <v>1176</v>
      </c>
      <c r="B857" s="1" t="s">
        <v>1134</v>
      </c>
      <c r="C857" s="1">
        <v>12</v>
      </c>
      <c r="D857" s="2">
        <v>4.5105827000000001E-2</v>
      </c>
      <c r="E857" s="5">
        <v>865.736111016</v>
      </c>
      <c r="F857" s="2">
        <v>0.95489417300000001</v>
      </c>
      <c r="G857" s="5">
        <v>18327.706572818999</v>
      </c>
      <c r="H857" s="5">
        <v>19193.442683835001</v>
      </c>
      <c r="I857" s="4">
        <v>181354</v>
      </c>
      <c r="J857" s="3">
        <v>6.8103609010000001</v>
      </c>
    </row>
    <row r="858" spans="1:10" x14ac:dyDescent="0.25">
      <c r="A858" s="1" t="s">
        <v>959</v>
      </c>
      <c r="B858" s="1" t="s">
        <v>970</v>
      </c>
      <c r="C858" s="1">
        <v>1</v>
      </c>
      <c r="D858" s="2">
        <v>2.0188424999999999E-2</v>
      </c>
      <c r="E858" s="5">
        <v>46.403769629000003</v>
      </c>
      <c r="F858" s="2">
        <v>0.97981157500000005</v>
      </c>
      <c r="G858" s="5">
        <v>2252.129619367</v>
      </c>
      <c r="H858" s="5">
        <v>2298.5333889960002</v>
      </c>
      <c r="I858" s="4">
        <v>61107</v>
      </c>
      <c r="J858" s="3">
        <v>3.0276796429999999</v>
      </c>
    </row>
    <row r="859" spans="1:10" x14ac:dyDescent="0.25">
      <c r="A859" s="1" t="s">
        <v>628</v>
      </c>
      <c r="B859" s="1" t="s">
        <v>628</v>
      </c>
      <c r="C859" s="1">
        <v>27</v>
      </c>
      <c r="D859" s="2">
        <v>1.0024831999999999E-2</v>
      </c>
      <c r="E859" s="5">
        <v>237.96215877899999</v>
      </c>
      <c r="F859" s="2">
        <v>0.98997516799999996</v>
      </c>
      <c r="G859" s="5">
        <v>23499.308964821001</v>
      </c>
      <c r="H859" s="5">
        <v>23737.2711236</v>
      </c>
      <c r="I859" s="4">
        <v>40460.5</v>
      </c>
      <c r="J859" s="3">
        <v>14.793141573</v>
      </c>
    </row>
    <row r="860" spans="1:10" x14ac:dyDescent="0.25">
      <c r="A860" s="1" t="s">
        <v>1361</v>
      </c>
      <c r="B860" s="1" t="s">
        <v>1367</v>
      </c>
      <c r="C860" s="1">
        <v>0</v>
      </c>
      <c r="D860" s="2">
        <v>1</v>
      </c>
      <c r="E860" s="5">
        <v>106.898405248</v>
      </c>
      <c r="F860" s="2">
        <v>0</v>
      </c>
      <c r="G860" s="5">
        <v>0</v>
      </c>
      <c r="H860" s="5">
        <v>106.898405248</v>
      </c>
      <c r="I860" s="4">
        <v>61607</v>
      </c>
      <c r="J860" s="3">
        <v>0.74881192299999999</v>
      </c>
    </row>
    <row r="861" spans="1:10" x14ac:dyDescent="0.25">
      <c r="A861" s="1" t="s">
        <v>288</v>
      </c>
      <c r="B861" s="1" t="s">
        <v>291</v>
      </c>
      <c r="C861" s="1">
        <v>0</v>
      </c>
      <c r="D861" s="2">
        <v>3.0303030000000002E-2</v>
      </c>
      <c r="E861" s="5">
        <v>3.07141756</v>
      </c>
      <c r="F861" s="2">
        <v>0.96969696999999999</v>
      </c>
      <c r="G861" s="5">
        <v>98.28536192</v>
      </c>
      <c r="H861" s="5">
        <v>101.35677948</v>
      </c>
      <c r="I861" s="4">
        <v>84375</v>
      </c>
      <c r="J861" s="3">
        <v>2.2425578279999998</v>
      </c>
    </row>
    <row r="862" spans="1:10" x14ac:dyDescent="0.25">
      <c r="A862" s="1" t="s">
        <v>844</v>
      </c>
      <c r="B862" s="1" t="s">
        <v>864</v>
      </c>
      <c r="C862" s="1">
        <v>0</v>
      </c>
      <c r="D862" s="2">
        <v>5.2631578999999998E-2</v>
      </c>
      <c r="E862" s="5">
        <v>16.106030248</v>
      </c>
      <c r="F862" s="2">
        <v>0.94736842099999996</v>
      </c>
      <c r="G862" s="5">
        <v>289.90854449800003</v>
      </c>
      <c r="H862" s="5">
        <v>306.01457474599999</v>
      </c>
      <c r="I862" s="4">
        <v>40887</v>
      </c>
      <c r="J862" s="3">
        <v>0.31976473300000002</v>
      </c>
    </row>
    <row r="863" spans="1:10" x14ac:dyDescent="0.25">
      <c r="A863" s="1" t="s">
        <v>30</v>
      </c>
      <c r="B863" s="1" t="s">
        <v>35</v>
      </c>
      <c r="C863" s="1">
        <v>0</v>
      </c>
      <c r="D863" s="2">
        <v>1</v>
      </c>
      <c r="E863" s="5">
        <v>13.971826350000001</v>
      </c>
      <c r="F863" s="2">
        <v>0</v>
      </c>
      <c r="G863" s="5">
        <v>0</v>
      </c>
      <c r="H863" s="5">
        <v>13.971826350000001</v>
      </c>
      <c r="I863" s="4">
        <v>59643</v>
      </c>
      <c r="J863" s="3">
        <v>0.219817709</v>
      </c>
    </row>
    <row r="864" spans="1:10" x14ac:dyDescent="0.25">
      <c r="A864" s="1" t="s">
        <v>309</v>
      </c>
      <c r="B864" s="1" t="s">
        <v>333</v>
      </c>
      <c r="C864" s="1">
        <v>0</v>
      </c>
      <c r="D864" s="2">
        <v>1</v>
      </c>
      <c r="E864" s="5">
        <v>27.36830046</v>
      </c>
      <c r="F864" s="2">
        <v>0</v>
      </c>
      <c r="G864" s="5">
        <v>0</v>
      </c>
      <c r="H864" s="5">
        <v>27.36830046</v>
      </c>
      <c r="I864" s="4">
        <v>41500</v>
      </c>
      <c r="J864" s="3">
        <v>1.2274965000000001E-2</v>
      </c>
    </row>
    <row r="865" spans="1:10" x14ac:dyDescent="0.25">
      <c r="A865" s="1" t="s">
        <v>377</v>
      </c>
      <c r="B865" s="1" t="s">
        <v>386</v>
      </c>
      <c r="C865" s="1">
        <v>1</v>
      </c>
      <c r="D865" s="2">
        <v>0.22457627099999999</v>
      </c>
      <c r="E865" s="5">
        <v>54.158340824</v>
      </c>
      <c r="F865" s="2">
        <v>0.77542372900000001</v>
      </c>
      <c r="G865" s="5">
        <v>186.999554176</v>
      </c>
      <c r="H865" s="5">
        <v>241.157895</v>
      </c>
      <c r="I865" s="4">
        <v>0</v>
      </c>
      <c r="J865" s="3">
        <v>0.60859293000000003</v>
      </c>
    </row>
    <row r="866" spans="1:10" x14ac:dyDescent="0.25">
      <c r="A866" s="1" t="s">
        <v>592</v>
      </c>
      <c r="B866" s="1" t="s">
        <v>604</v>
      </c>
      <c r="C866" s="1">
        <v>0</v>
      </c>
      <c r="D866" s="2">
        <v>1</v>
      </c>
      <c r="E866" s="5">
        <v>195.073974956</v>
      </c>
      <c r="F866" s="2">
        <v>0</v>
      </c>
      <c r="G866" s="5">
        <v>0</v>
      </c>
      <c r="H866" s="5">
        <v>195.073974956</v>
      </c>
      <c r="I866" s="4">
        <v>51917</v>
      </c>
      <c r="J866" s="3">
        <v>4.9063928150000002</v>
      </c>
    </row>
    <row r="867" spans="1:10" x14ac:dyDescent="0.25">
      <c r="A867" s="1" t="s">
        <v>735</v>
      </c>
      <c r="B867" s="1" t="s">
        <v>743</v>
      </c>
      <c r="C867" s="1">
        <v>0</v>
      </c>
      <c r="D867" s="2">
        <v>2.3952095999999999E-2</v>
      </c>
      <c r="E867" s="5">
        <v>34.090330979999997</v>
      </c>
      <c r="F867" s="2">
        <v>0.97604790399999997</v>
      </c>
      <c r="G867" s="5">
        <v>1389.180987792</v>
      </c>
      <c r="H867" s="5">
        <v>1423.2713187720001</v>
      </c>
      <c r="I867" s="4">
        <v>59130</v>
      </c>
      <c r="J867" s="3">
        <v>0.37349212300000001</v>
      </c>
    </row>
    <row r="868" spans="1:10" x14ac:dyDescent="0.25">
      <c r="A868" s="1" t="s">
        <v>393</v>
      </c>
      <c r="B868" s="1" t="s">
        <v>394</v>
      </c>
      <c r="C868" s="1">
        <v>0</v>
      </c>
      <c r="D868" s="2">
        <v>1</v>
      </c>
      <c r="E868" s="5">
        <v>8.6168695890000002</v>
      </c>
      <c r="F868" s="2">
        <v>0</v>
      </c>
      <c r="G868" s="5">
        <v>0</v>
      </c>
      <c r="H868" s="5">
        <v>8.6168695890000002</v>
      </c>
      <c r="I868" s="4">
        <v>54406</v>
      </c>
      <c r="J868" s="3">
        <v>0.135042562</v>
      </c>
    </row>
    <row r="869" spans="1:10" x14ac:dyDescent="0.25">
      <c r="A869" s="1" t="s">
        <v>561</v>
      </c>
      <c r="B869" s="1" t="s">
        <v>576</v>
      </c>
      <c r="C869" s="1">
        <v>3</v>
      </c>
      <c r="D869" s="2">
        <v>7.14626E-4</v>
      </c>
      <c r="E869" s="5">
        <v>3.1055218010000001</v>
      </c>
      <c r="F869" s="2">
        <v>0.99928537399999995</v>
      </c>
      <c r="G869" s="5">
        <v>4342.5546517290004</v>
      </c>
      <c r="H869" s="5">
        <v>4345.6601735300001</v>
      </c>
      <c r="I869" s="4">
        <v>188250</v>
      </c>
      <c r="J869" s="3">
        <v>2.8557068459999999</v>
      </c>
    </row>
    <row r="870" spans="1:10" x14ac:dyDescent="0.25">
      <c r="A870" s="1" t="s">
        <v>1118</v>
      </c>
      <c r="B870" s="1" t="s">
        <v>1125</v>
      </c>
      <c r="C870" s="1">
        <v>3</v>
      </c>
      <c r="D870" s="2">
        <v>0</v>
      </c>
      <c r="E870" s="5">
        <v>0</v>
      </c>
      <c r="F870" s="2">
        <v>1</v>
      </c>
      <c r="G870" s="5">
        <v>6980.7082160159998</v>
      </c>
      <c r="H870" s="5">
        <v>6980.7082160159998</v>
      </c>
      <c r="I870" s="4">
        <v>126691</v>
      </c>
      <c r="J870" s="3">
        <v>2.5766525009999999</v>
      </c>
    </row>
    <row r="871" spans="1:10" x14ac:dyDescent="0.25">
      <c r="A871" s="1" t="s">
        <v>1228</v>
      </c>
      <c r="B871" s="1" t="s">
        <v>1246</v>
      </c>
      <c r="C871" s="1">
        <v>1</v>
      </c>
      <c r="D871" s="2">
        <v>1</v>
      </c>
      <c r="E871" s="5">
        <v>184.44345248499999</v>
      </c>
      <c r="F871" s="2">
        <v>0</v>
      </c>
      <c r="G871" s="5">
        <v>0</v>
      </c>
      <c r="H871" s="5">
        <v>184.44345248499999</v>
      </c>
      <c r="I871" s="4">
        <v>72202</v>
      </c>
      <c r="J871" s="3">
        <v>5.3909235019999997</v>
      </c>
    </row>
    <row r="872" spans="1:10" x14ac:dyDescent="0.25">
      <c r="A872" s="1" t="s">
        <v>1176</v>
      </c>
      <c r="B872" s="1" t="s">
        <v>1190</v>
      </c>
      <c r="C872" s="1">
        <v>15</v>
      </c>
      <c r="D872" s="2">
        <v>6.5393819999999998E-3</v>
      </c>
      <c r="E872" s="5">
        <v>127.354469987</v>
      </c>
      <c r="F872" s="2">
        <v>0.99346061799999996</v>
      </c>
      <c r="G872" s="5">
        <v>19347.645593648998</v>
      </c>
      <c r="H872" s="5">
        <v>19475.000063635998</v>
      </c>
      <c r="I872" s="4">
        <v>141875</v>
      </c>
      <c r="J872" s="3">
        <v>9.0681617269999997</v>
      </c>
    </row>
    <row r="873" spans="1:10" x14ac:dyDescent="0.25">
      <c r="A873" s="1" t="s">
        <v>1369</v>
      </c>
      <c r="B873" s="1" t="s">
        <v>1375</v>
      </c>
      <c r="C873" s="1">
        <v>0</v>
      </c>
      <c r="D873" s="2">
        <v>1</v>
      </c>
      <c r="E873" s="5">
        <v>53.068042669999997</v>
      </c>
      <c r="F873" s="2">
        <v>0</v>
      </c>
      <c r="G873" s="5">
        <v>0</v>
      </c>
      <c r="H873" s="5">
        <v>53.068042669999997</v>
      </c>
      <c r="I873" s="4">
        <v>34125</v>
      </c>
      <c r="J873" s="3">
        <v>12.382477675000001</v>
      </c>
    </row>
    <row r="874" spans="1:10" x14ac:dyDescent="0.25">
      <c r="A874" s="1" t="s">
        <v>187</v>
      </c>
      <c r="B874" s="1" t="s">
        <v>220</v>
      </c>
      <c r="C874" s="1">
        <v>0</v>
      </c>
      <c r="D874" s="2">
        <v>1</v>
      </c>
      <c r="E874" s="5">
        <v>163.794437883</v>
      </c>
      <c r="F874" s="2">
        <v>0</v>
      </c>
      <c r="G874" s="5">
        <v>0</v>
      </c>
      <c r="H874" s="5">
        <v>163.794437883</v>
      </c>
      <c r="I874" s="4">
        <v>69663</v>
      </c>
      <c r="J874" s="3">
        <v>1.6267612929999999</v>
      </c>
    </row>
    <row r="875" spans="1:10" x14ac:dyDescent="0.25">
      <c r="A875" s="1" t="s">
        <v>844</v>
      </c>
      <c r="B875" s="1" t="s">
        <v>850</v>
      </c>
      <c r="C875" s="1">
        <v>4</v>
      </c>
      <c r="D875" s="2">
        <v>0</v>
      </c>
      <c r="E875" s="5">
        <v>0</v>
      </c>
      <c r="F875" s="2">
        <v>1</v>
      </c>
      <c r="G875" s="5">
        <v>4980.7382366009997</v>
      </c>
      <c r="H875" s="5">
        <v>4980.7382366009997</v>
      </c>
      <c r="I875" s="4">
        <v>81489</v>
      </c>
      <c r="J875" s="3">
        <v>5.8075790420000004</v>
      </c>
    </row>
    <row r="876" spans="1:10" x14ac:dyDescent="0.25">
      <c r="A876" s="1" t="s">
        <v>1474</v>
      </c>
      <c r="B876" s="1" t="s">
        <v>1489</v>
      </c>
      <c r="C876" s="1">
        <v>1</v>
      </c>
      <c r="D876" s="2">
        <v>0.10531354699999999</v>
      </c>
      <c r="E876" s="5">
        <v>220.158430573</v>
      </c>
      <c r="F876" s="2">
        <v>0.89468645300000005</v>
      </c>
      <c r="G876" s="5">
        <v>1870.345939646</v>
      </c>
      <c r="H876" s="5">
        <v>2090.5043702190001</v>
      </c>
      <c r="I876" s="4">
        <v>76222</v>
      </c>
      <c r="J876" s="3">
        <v>1.8174692880000001</v>
      </c>
    </row>
    <row r="877" spans="1:10" x14ac:dyDescent="0.25">
      <c r="A877" s="1" t="s">
        <v>236</v>
      </c>
      <c r="B877" s="1" t="s">
        <v>264</v>
      </c>
      <c r="C877" s="1">
        <v>0</v>
      </c>
      <c r="D877" s="2">
        <v>1</v>
      </c>
      <c r="E877" s="5">
        <v>131.45252677100001</v>
      </c>
      <c r="F877" s="2">
        <v>0</v>
      </c>
      <c r="G877" s="5">
        <v>0</v>
      </c>
      <c r="H877" s="5">
        <v>131.45252677100001</v>
      </c>
      <c r="I877" s="4">
        <v>39179</v>
      </c>
      <c r="J877" s="3">
        <v>0.37718011000000001</v>
      </c>
    </row>
    <row r="878" spans="1:10" x14ac:dyDescent="0.25">
      <c r="A878" s="1" t="s">
        <v>1150</v>
      </c>
      <c r="B878" s="1" t="s">
        <v>1153</v>
      </c>
      <c r="C878" s="1">
        <v>0</v>
      </c>
      <c r="D878" s="2">
        <v>0</v>
      </c>
      <c r="E878" s="5">
        <v>0</v>
      </c>
      <c r="F878" s="2">
        <v>1</v>
      </c>
      <c r="G878" s="5">
        <v>625.752209677</v>
      </c>
      <c r="H878" s="5">
        <v>625.752209677</v>
      </c>
      <c r="I878" s="4">
        <v>134167</v>
      </c>
      <c r="J878" s="3">
        <v>0.40334969999999998</v>
      </c>
    </row>
    <row r="879" spans="1:10" x14ac:dyDescent="0.25">
      <c r="A879" s="1" t="s">
        <v>1150</v>
      </c>
      <c r="B879" s="1" t="s">
        <v>1154</v>
      </c>
      <c r="C879" s="1">
        <v>0</v>
      </c>
      <c r="D879" s="2">
        <v>0</v>
      </c>
      <c r="E879" s="5">
        <v>0</v>
      </c>
      <c r="F879" s="2">
        <v>1</v>
      </c>
      <c r="G879" s="5">
        <v>828.67015880700001</v>
      </c>
      <c r="H879" s="5">
        <v>828.67015880700001</v>
      </c>
      <c r="I879" s="4">
        <v>69479</v>
      </c>
      <c r="J879" s="3">
        <v>0.60802274899999997</v>
      </c>
    </row>
    <row r="880" spans="1:10" x14ac:dyDescent="0.25">
      <c r="A880" s="1" t="s">
        <v>735</v>
      </c>
      <c r="B880" s="1" t="s">
        <v>759</v>
      </c>
      <c r="C880" s="1">
        <v>25</v>
      </c>
      <c r="D880" s="2">
        <v>2.0930820999999999E-2</v>
      </c>
      <c r="E880" s="5">
        <v>669.25662370800001</v>
      </c>
      <c r="F880" s="2">
        <v>0.97906917900000001</v>
      </c>
      <c r="G880" s="5">
        <v>31305.438987302001</v>
      </c>
      <c r="H880" s="5">
        <v>31974.69561101</v>
      </c>
      <c r="I880" s="4">
        <v>131000</v>
      </c>
      <c r="J880" s="3">
        <v>16.274939149000001</v>
      </c>
    </row>
    <row r="881" spans="1:10" x14ac:dyDescent="0.25">
      <c r="A881" s="1" t="s">
        <v>1456</v>
      </c>
      <c r="B881" s="1" t="s">
        <v>1457</v>
      </c>
      <c r="C881" s="1">
        <v>0</v>
      </c>
      <c r="D881" s="2">
        <v>3.891051E-3</v>
      </c>
      <c r="E881" s="5">
        <v>1.033322002</v>
      </c>
      <c r="F881" s="2">
        <v>0.99610894900000002</v>
      </c>
      <c r="G881" s="5">
        <v>264.530432593</v>
      </c>
      <c r="H881" s="5">
        <v>265.56375459499998</v>
      </c>
      <c r="I881" s="4">
        <v>111987</v>
      </c>
      <c r="J881" s="3">
        <v>0.56703969700000001</v>
      </c>
    </row>
    <row r="882" spans="1:10" x14ac:dyDescent="0.25">
      <c r="A882" s="1" t="s">
        <v>1330</v>
      </c>
      <c r="B882" s="1" t="s">
        <v>1360</v>
      </c>
      <c r="C882" s="1">
        <v>46</v>
      </c>
      <c r="D882" s="2">
        <v>5.6374340000000002E-3</v>
      </c>
      <c r="E882" s="5">
        <v>389.43169766900002</v>
      </c>
      <c r="F882" s="2">
        <v>0.99436256599999995</v>
      </c>
      <c r="G882" s="5">
        <v>68690.172833956007</v>
      </c>
      <c r="H882" s="5">
        <v>69079.604531624995</v>
      </c>
      <c r="I882" s="4">
        <v>59368</v>
      </c>
      <c r="J882" s="3">
        <v>30.349517853999998</v>
      </c>
    </row>
    <row r="883" spans="1:10" x14ac:dyDescent="0.25">
      <c r="A883" s="1" t="s">
        <v>796</v>
      </c>
      <c r="B883" s="1" t="s">
        <v>825</v>
      </c>
      <c r="C883" s="1">
        <v>0</v>
      </c>
      <c r="D883" s="2">
        <v>1</v>
      </c>
      <c r="E883" s="5">
        <v>31.050183427</v>
      </c>
      <c r="F883" s="2">
        <v>0</v>
      </c>
      <c r="G883" s="5">
        <v>0</v>
      </c>
      <c r="H883" s="5">
        <v>31.050183427</v>
      </c>
      <c r="I883" s="4">
        <v>71607</v>
      </c>
      <c r="J883" s="3">
        <v>0.43046882600000003</v>
      </c>
    </row>
    <row r="884" spans="1:10" x14ac:dyDescent="0.25">
      <c r="A884" s="1" t="s">
        <v>309</v>
      </c>
      <c r="B884" s="1" t="s">
        <v>357</v>
      </c>
      <c r="C884" s="1">
        <v>4</v>
      </c>
      <c r="D884" s="2">
        <v>0.13785714299999999</v>
      </c>
      <c r="E884" s="5">
        <v>203.15699958299999</v>
      </c>
      <c r="F884" s="2">
        <v>0.86214285700000004</v>
      </c>
      <c r="G884" s="5">
        <v>1270.520717543</v>
      </c>
      <c r="H884" s="5">
        <v>1473.6777171260001</v>
      </c>
      <c r="I884" s="4">
        <v>40833</v>
      </c>
      <c r="J884" s="3">
        <v>36.076390459000002</v>
      </c>
    </row>
    <row r="885" spans="1:10" x14ac:dyDescent="0.25">
      <c r="A885" s="1" t="s">
        <v>85</v>
      </c>
      <c r="B885" s="1" t="s">
        <v>87</v>
      </c>
      <c r="C885" s="1">
        <v>0</v>
      </c>
      <c r="D885" s="2">
        <v>0</v>
      </c>
      <c r="E885" s="5">
        <v>0</v>
      </c>
      <c r="F885" s="2">
        <v>1</v>
      </c>
      <c r="G885" s="5">
        <v>129.22020612700001</v>
      </c>
      <c r="H885" s="5">
        <v>129.22020612700001</v>
      </c>
      <c r="I885" s="4">
        <v>62297</v>
      </c>
      <c r="J885" s="3">
        <v>0.16967043700000001</v>
      </c>
    </row>
    <row r="886" spans="1:10" x14ac:dyDescent="0.25">
      <c r="A886" s="1" t="s">
        <v>187</v>
      </c>
      <c r="B886" s="1" t="s">
        <v>210</v>
      </c>
      <c r="C886" s="1">
        <v>0</v>
      </c>
      <c r="D886" s="2">
        <v>1</v>
      </c>
      <c r="E886" s="5">
        <v>35.170584816000002</v>
      </c>
      <c r="F886" s="2">
        <v>0</v>
      </c>
      <c r="G886" s="5">
        <v>0</v>
      </c>
      <c r="H886" s="5">
        <v>35.170584816000002</v>
      </c>
      <c r="I886" s="4">
        <v>46667</v>
      </c>
      <c r="J886" s="3">
        <v>0.210687442</v>
      </c>
    </row>
    <row r="887" spans="1:10" x14ac:dyDescent="0.25">
      <c r="A887" s="1" t="s">
        <v>666</v>
      </c>
      <c r="B887" s="1" t="s">
        <v>668</v>
      </c>
      <c r="C887" s="1">
        <v>0</v>
      </c>
      <c r="D887" s="2">
        <v>0</v>
      </c>
      <c r="E887" s="5">
        <v>0</v>
      </c>
      <c r="F887" s="2">
        <v>1</v>
      </c>
      <c r="G887" s="5">
        <v>34.114242185000002</v>
      </c>
      <c r="H887" s="5">
        <v>34.114242185000002</v>
      </c>
      <c r="I887" s="4">
        <v>0</v>
      </c>
      <c r="J887" s="3">
        <v>1.3119914539999999</v>
      </c>
    </row>
    <row r="888" spans="1:10" x14ac:dyDescent="0.25">
      <c r="A888" s="1" t="s">
        <v>1456</v>
      </c>
      <c r="B888" s="1" t="s">
        <v>1459</v>
      </c>
      <c r="C888" s="1">
        <v>0</v>
      </c>
      <c r="D888" s="2">
        <v>5.834306E-3</v>
      </c>
      <c r="E888" s="5">
        <v>5.1666100100000003</v>
      </c>
      <c r="F888" s="2">
        <v>0.99416569399999999</v>
      </c>
      <c r="G888" s="5">
        <v>880.39034595099997</v>
      </c>
      <c r="H888" s="5">
        <v>885.55695596099997</v>
      </c>
      <c r="I888" s="4">
        <v>81314</v>
      </c>
      <c r="J888" s="3">
        <v>1.221076585</v>
      </c>
    </row>
    <row r="889" spans="1:10" x14ac:dyDescent="0.25">
      <c r="A889" s="1" t="s">
        <v>407</v>
      </c>
      <c r="B889" s="1" t="s">
        <v>457</v>
      </c>
      <c r="C889" s="1">
        <v>8</v>
      </c>
      <c r="D889" s="2">
        <v>1.8356640000000001E-3</v>
      </c>
      <c r="E889" s="5">
        <v>21.691256159999998</v>
      </c>
      <c r="F889" s="2">
        <v>0.99816433599999999</v>
      </c>
      <c r="G889" s="5">
        <v>11794.878767103</v>
      </c>
      <c r="H889" s="5">
        <v>11816.570023263001</v>
      </c>
      <c r="I889" s="4">
        <v>84942</v>
      </c>
      <c r="J889" s="3">
        <v>8.9020619480000001</v>
      </c>
    </row>
    <row r="890" spans="1:10" x14ac:dyDescent="0.25">
      <c r="A890" s="1" t="s">
        <v>1398</v>
      </c>
      <c r="B890" s="1" t="s">
        <v>1428</v>
      </c>
      <c r="C890" s="1">
        <v>0</v>
      </c>
      <c r="D890" s="2">
        <v>1</v>
      </c>
      <c r="E890" s="5">
        <v>36.068146038999998</v>
      </c>
      <c r="F890" s="2">
        <v>0</v>
      </c>
      <c r="G890" s="5">
        <v>0</v>
      </c>
      <c r="H890" s="5">
        <v>36.068146038999998</v>
      </c>
      <c r="I890" s="4">
        <v>53152</v>
      </c>
      <c r="J890" s="3">
        <v>0.161628876</v>
      </c>
    </row>
    <row r="891" spans="1:10" x14ac:dyDescent="0.25">
      <c r="A891" s="1" t="s">
        <v>1262</v>
      </c>
      <c r="B891" s="1" t="s">
        <v>1278</v>
      </c>
      <c r="C891" s="1">
        <v>0</v>
      </c>
      <c r="D891" s="2">
        <v>0.26750000000000002</v>
      </c>
      <c r="E891" s="5">
        <v>102.913238604</v>
      </c>
      <c r="F891" s="2">
        <v>0.73250000000000004</v>
      </c>
      <c r="G891" s="5">
        <v>281.80914870499998</v>
      </c>
      <c r="H891" s="5">
        <v>384.722387309</v>
      </c>
      <c r="I891" s="4">
        <v>44919</v>
      </c>
      <c r="J891" s="3">
        <v>0.664259818</v>
      </c>
    </row>
    <row r="892" spans="1:10" x14ac:dyDescent="0.25">
      <c r="A892" s="1" t="s">
        <v>111</v>
      </c>
      <c r="B892" s="1" t="s">
        <v>147</v>
      </c>
      <c r="C892" s="1">
        <v>0</v>
      </c>
      <c r="D892" s="2">
        <v>7.9037801000000005E-2</v>
      </c>
      <c r="E892" s="5">
        <v>48.248757929999996</v>
      </c>
      <c r="F892" s="2">
        <v>0.92096219899999998</v>
      </c>
      <c r="G892" s="5">
        <v>562.20291840000004</v>
      </c>
      <c r="H892" s="5">
        <v>610.45167633000005</v>
      </c>
      <c r="I892" s="4">
        <v>71655</v>
      </c>
      <c r="J892" s="3">
        <v>0.19623312900000001</v>
      </c>
    </row>
    <row r="893" spans="1:10" x14ac:dyDescent="0.25">
      <c r="A893" s="1" t="s">
        <v>1118</v>
      </c>
      <c r="B893" s="1" t="s">
        <v>1138</v>
      </c>
      <c r="C893" s="1">
        <v>1</v>
      </c>
      <c r="D893" s="2">
        <v>6.1804700000000004E-3</v>
      </c>
      <c r="E893" s="5">
        <v>5.1307733640000004</v>
      </c>
      <c r="F893" s="2">
        <v>0.99381953000000001</v>
      </c>
      <c r="G893" s="5">
        <v>825.02835688100004</v>
      </c>
      <c r="H893" s="5">
        <v>830.15913024500003</v>
      </c>
      <c r="I893" s="4">
        <v>86454</v>
      </c>
      <c r="J893" s="3">
        <v>0.70044686899999997</v>
      </c>
    </row>
    <row r="894" spans="1:10" x14ac:dyDescent="0.25">
      <c r="A894" s="1" t="s">
        <v>959</v>
      </c>
      <c r="B894" s="1" t="s">
        <v>982</v>
      </c>
      <c r="C894" s="1">
        <v>6</v>
      </c>
      <c r="D894" s="2">
        <v>2.2143489999999998E-2</v>
      </c>
      <c r="E894" s="5">
        <v>185.87886702500001</v>
      </c>
      <c r="F894" s="2">
        <v>0.97785650999999996</v>
      </c>
      <c r="G894" s="5">
        <v>8208.4107674080005</v>
      </c>
      <c r="H894" s="5">
        <v>8394.2896344330002</v>
      </c>
      <c r="I894" s="4">
        <v>71940</v>
      </c>
      <c r="J894" s="3">
        <v>4.2700810069999999</v>
      </c>
    </row>
    <row r="895" spans="1:10" x14ac:dyDescent="0.25">
      <c r="A895" s="1" t="s">
        <v>1294</v>
      </c>
      <c r="B895" s="1" t="s">
        <v>1308</v>
      </c>
      <c r="C895" s="1">
        <v>0</v>
      </c>
      <c r="D895" s="2">
        <v>8.5470089999999995E-3</v>
      </c>
      <c r="E895" s="5">
        <v>2.8649356020000001</v>
      </c>
      <c r="F895" s="2">
        <v>0.99145299099999995</v>
      </c>
      <c r="G895" s="5">
        <v>332.33252987899999</v>
      </c>
      <c r="H895" s="5">
        <v>335.19746548099999</v>
      </c>
      <c r="I895" s="4">
        <v>44167</v>
      </c>
      <c r="J895" s="3">
        <v>0.45634040999999997</v>
      </c>
    </row>
    <row r="896" spans="1:10" x14ac:dyDescent="0.25">
      <c r="A896" s="1" t="s">
        <v>1176</v>
      </c>
      <c r="B896" s="1" t="s">
        <v>1181</v>
      </c>
      <c r="C896" s="1">
        <v>0</v>
      </c>
      <c r="D896" s="2">
        <v>0</v>
      </c>
      <c r="E896" s="5">
        <v>0</v>
      </c>
      <c r="F896" s="2">
        <v>1</v>
      </c>
      <c r="G896" s="5">
        <v>439.77258212499999</v>
      </c>
      <c r="H896" s="5">
        <v>439.77258212499999</v>
      </c>
      <c r="I896" s="4">
        <v>219391</v>
      </c>
      <c r="J896" s="3">
        <v>0.73069063300000003</v>
      </c>
    </row>
    <row r="897" spans="1:10" x14ac:dyDescent="0.25">
      <c r="A897" s="1" t="s">
        <v>407</v>
      </c>
      <c r="B897" s="1" t="s">
        <v>527</v>
      </c>
      <c r="C897" s="1">
        <v>16</v>
      </c>
      <c r="D897" s="2">
        <v>2.6727267999999998E-2</v>
      </c>
      <c r="E897" s="5">
        <v>478.57818931999998</v>
      </c>
      <c r="F897" s="2">
        <v>0.97327273199999997</v>
      </c>
      <c r="G897" s="5">
        <v>17427.411397602002</v>
      </c>
      <c r="H897" s="5">
        <v>17905.989586922002</v>
      </c>
      <c r="I897" s="4">
        <v>56576</v>
      </c>
      <c r="J897" s="3">
        <v>8.6463638169999992</v>
      </c>
    </row>
    <row r="898" spans="1:10" x14ac:dyDescent="0.25">
      <c r="A898" s="1" t="s">
        <v>1150</v>
      </c>
      <c r="B898" s="1" t="s">
        <v>1157</v>
      </c>
      <c r="C898" s="1">
        <v>1</v>
      </c>
      <c r="D898" s="2">
        <v>1.1714169999999999E-3</v>
      </c>
      <c r="E898" s="5">
        <v>3.1871929190000001</v>
      </c>
      <c r="F898" s="2">
        <v>0.99882858299999999</v>
      </c>
      <c r="G898" s="5">
        <v>2717.6131619399998</v>
      </c>
      <c r="H898" s="5">
        <v>2720.800354859</v>
      </c>
      <c r="I898" s="4">
        <v>137917</v>
      </c>
      <c r="J898" s="3">
        <v>6.098596197</v>
      </c>
    </row>
    <row r="899" spans="1:10" x14ac:dyDescent="0.25">
      <c r="A899" s="1" t="s">
        <v>682</v>
      </c>
      <c r="B899" s="1" t="s">
        <v>682</v>
      </c>
      <c r="C899" s="1">
        <v>7</v>
      </c>
      <c r="D899" s="2">
        <v>7.1177669999999997E-3</v>
      </c>
      <c r="E899" s="5">
        <v>75.717085566999998</v>
      </c>
      <c r="F899" s="2">
        <v>0.992882233</v>
      </c>
      <c r="G899" s="5">
        <v>10562.041766421</v>
      </c>
      <c r="H899" s="5">
        <v>10637.758851987999</v>
      </c>
      <c r="I899" s="4">
        <v>85375</v>
      </c>
      <c r="J899" s="3">
        <v>5.5727179229999999</v>
      </c>
    </row>
    <row r="900" spans="1:10" x14ac:dyDescent="0.25">
      <c r="A900" s="1" t="s">
        <v>407</v>
      </c>
      <c r="B900" s="1" t="s">
        <v>452</v>
      </c>
      <c r="C900" s="1">
        <v>6</v>
      </c>
      <c r="D900" s="2">
        <v>1.234389E-3</v>
      </c>
      <c r="E900" s="5">
        <v>17.065578740999999</v>
      </c>
      <c r="F900" s="2">
        <v>0.99876561100000005</v>
      </c>
      <c r="G900" s="5">
        <v>13808.060917462</v>
      </c>
      <c r="H900" s="5">
        <v>13825.126496203</v>
      </c>
      <c r="I900" s="4">
        <v>74375</v>
      </c>
      <c r="J900" s="3">
        <v>5.4757691150000003</v>
      </c>
    </row>
    <row r="901" spans="1:10" ht="30" x14ac:dyDescent="0.25">
      <c r="A901" s="1" t="s">
        <v>1228</v>
      </c>
      <c r="B901" s="1" t="s">
        <v>1233</v>
      </c>
      <c r="C901" s="1">
        <v>0</v>
      </c>
      <c r="D901" s="2">
        <v>1</v>
      </c>
      <c r="E901" s="5">
        <v>26.210385350999999</v>
      </c>
      <c r="F901" s="2">
        <v>0</v>
      </c>
      <c r="G901" s="5">
        <v>0</v>
      </c>
      <c r="H901" s="5">
        <v>26.210385350999999</v>
      </c>
      <c r="I901" s="4">
        <v>44896</v>
      </c>
      <c r="J901" s="3">
        <v>0.91714195099999996</v>
      </c>
    </row>
    <row r="902" spans="1:10" x14ac:dyDescent="0.25">
      <c r="A902" s="1" t="s">
        <v>1498</v>
      </c>
      <c r="B902" s="1" t="s">
        <v>1505</v>
      </c>
      <c r="C902" s="1">
        <v>0</v>
      </c>
      <c r="D902" s="2">
        <v>1</v>
      </c>
      <c r="E902" s="5">
        <v>207.96713982899999</v>
      </c>
      <c r="F902" s="2">
        <v>0</v>
      </c>
      <c r="G902" s="5">
        <v>0</v>
      </c>
      <c r="H902" s="5">
        <v>207.96713982899999</v>
      </c>
      <c r="I902" s="4">
        <v>76761</v>
      </c>
      <c r="J902" s="3">
        <v>0.857099469</v>
      </c>
    </row>
    <row r="903" spans="1:10" x14ac:dyDescent="0.25">
      <c r="A903" s="1" t="s">
        <v>1474</v>
      </c>
      <c r="B903" s="1" t="s">
        <v>1494</v>
      </c>
      <c r="C903" s="1">
        <v>13</v>
      </c>
      <c r="D903" s="2">
        <v>6.2177870000000003E-2</v>
      </c>
      <c r="E903" s="5">
        <v>602.37019632299996</v>
      </c>
      <c r="F903" s="2">
        <v>0.93782213000000003</v>
      </c>
      <c r="G903" s="5">
        <v>9085.4848664210003</v>
      </c>
      <c r="H903" s="5">
        <v>9687.855062744</v>
      </c>
      <c r="I903" s="4">
        <v>113676</v>
      </c>
      <c r="J903" s="3">
        <v>7.0906245769999998</v>
      </c>
    </row>
    <row r="904" spans="1:10" x14ac:dyDescent="0.25">
      <c r="A904" s="1" t="s">
        <v>197</v>
      </c>
      <c r="B904" s="1" t="s">
        <v>1077</v>
      </c>
      <c r="C904" s="1">
        <v>2</v>
      </c>
      <c r="D904" s="2">
        <v>3.7752413999999998E-2</v>
      </c>
      <c r="E904" s="5">
        <v>46.537720747000002</v>
      </c>
      <c r="F904" s="2">
        <v>0.96224758600000004</v>
      </c>
      <c r="G904" s="5">
        <v>1186.1707427409999</v>
      </c>
      <c r="H904" s="5">
        <v>1232.708463488</v>
      </c>
      <c r="I904" s="4">
        <v>95081</v>
      </c>
      <c r="J904" s="3">
        <v>1.9596249750000001</v>
      </c>
    </row>
    <row r="905" spans="1:10" x14ac:dyDescent="0.25">
      <c r="A905" s="1" t="s">
        <v>111</v>
      </c>
      <c r="B905" s="1" t="s">
        <v>132</v>
      </c>
      <c r="C905" s="1">
        <v>3</v>
      </c>
      <c r="D905" s="2">
        <v>2.15983E-4</v>
      </c>
      <c r="E905" s="5">
        <v>1.0238778129999999</v>
      </c>
      <c r="F905" s="2">
        <v>0.99978401699999997</v>
      </c>
      <c r="G905" s="5">
        <v>4739.5303965459998</v>
      </c>
      <c r="H905" s="5">
        <v>4740.5542743590004</v>
      </c>
      <c r="I905" s="4">
        <v>148056</v>
      </c>
      <c r="J905" s="3">
        <v>5.2507898150000001</v>
      </c>
    </row>
    <row r="906" spans="1:10" x14ac:dyDescent="0.25">
      <c r="A906" s="1" t="s">
        <v>844</v>
      </c>
      <c r="B906" s="1" t="s">
        <v>902</v>
      </c>
      <c r="C906" s="1">
        <v>48</v>
      </c>
      <c r="D906" s="2">
        <v>6.7700019999999998E-3</v>
      </c>
      <c r="E906" s="5">
        <v>351.24591395200002</v>
      </c>
      <c r="F906" s="2">
        <v>0.993229998</v>
      </c>
      <c r="G906" s="5">
        <v>51531.445310217001</v>
      </c>
      <c r="H906" s="5">
        <v>51882.691224169001</v>
      </c>
      <c r="I906" s="4">
        <v>68918</v>
      </c>
      <c r="J906" s="3">
        <v>39.902169239999999</v>
      </c>
    </row>
    <row r="907" spans="1:10" x14ac:dyDescent="0.25">
      <c r="A907" s="1" t="s">
        <v>1176</v>
      </c>
      <c r="B907" s="1" t="s">
        <v>1193</v>
      </c>
      <c r="C907" s="1">
        <v>7</v>
      </c>
      <c r="D907" s="2">
        <v>4.0552108000000003E-2</v>
      </c>
      <c r="E907" s="5">
        <v>451.626583665</v>
      </c>
      <c r="F907" s="2">
        <v>0.95944789200000002</v>
      </c>
      <c r="G907" s="5">
        <v>10685.318142468999</v>
      </c>
      <c r="H907" s="5">
        <v>11136.944726133999</v>
      </c>
      <c r="I907" s="4">
        <v>127885</v>
      </c>
      <c r="J907" s="3">
        <v>7.0333707959999998</v>
      </c>
    </row>
    <row r="908" spans="1:10" x14ac:dyDescent="0.25">
      <c r="A908" s="1" t="s">
        <v>959</v>
      </c>
      <c r="B908" s="1" t="s">
        <v>991</v>
      </c>
      <c r="C908" s="1">
        <v>1</v>
      </c>
      <c r="D908" s="2">
        <v>0.224902724</v>
      </c>
      <c r="E908" s="5">
        <v>298.015320535</v>
      </c>
      <c r="F908" s="2">
        <v>0.775097276</v>
      </c>
      <c r="G908" s="5">
        <v>1027.070101175</v>
      </c>
      <c r="H908" s="5">
        <v>1325.08542171</v>
      </c>
      <c r="I908" s="4">
        <v>52684</v>
      </c>
      <c r="J908" s="3">
        <v>9.5553251479999997</v>
      </c>
    </row>
    <row r="909" spans="1:10" x14ac:dyDescent="0.25">
      <c r="A909" s="1" t="s">
        <v>1090</v>
      </c>
      <c r="B909" s="1" t="s">
        <v>1112</v>
      </c>
      <c r="C909" s="1">
        <v>1</v>
      </c>
      <c r="D909" s="2">
        <v>2.6216343999999999E-2</v>
      </c>
      <c r="E909" s="5">
        <v>114.16225378599999</v>
      </c>
      <c r="F909" s="2">
        <v>0.97378365600000005</v>
      </c>
      <c r="G909" s="5">
        <v>4240.4592105379998</v>
      </c>
      <c r="H909" s="5">
        <v>4354.621464324</v>
      </c>
      <c r="I909" s="4">
        <v>64637</v>
      </c>
      <c r="J909" s="3">
        <v>3.130127989</v>
      </c>
    </row>
    <row r="910" spans="1:10" x14ac:dyDescent="0.25">
      <c r="A910" s="1" t="s">
        <v>710</v>
      </c>
      <c r="B910" s="1" t="s">
        <v>717</v>
      </c>
      <c r="C910" s="1">
        <v>0</v>
      </c>
      <c r="D910" s="2">
        <v>1</v>
      </c>
      <c r="E910" s="5">
        <v>29.682553807000001</v>
      </c>
      <c r="F910" s="2">
        <v>0</v>
      </c>
      <c r="G910" s="5">
        <v>0</v>
      </c>
      <c r="H910" s="5">
        <v>29.682553807000001</v>
      </c>
      <c r="I910" s="4">
        <v>75417</v>
      </c>
      <c r="J910" s="3">
        <v>6.6084452000000002E-2</v>
      </c>
    </row>
    <row r="911" spans="1:10" x14ac:dyDescent="0.25">
      <c r="A911" s="1" t="s">
        <v>1118</v>
      </c>
      <c r="B911" s="1" t="s">
        <v>1132</v>
      </c>
      <c r="C911" s="1">
        <v>0</v>
      </c>
      <c r="D911" s="2">
        <v>4.0927689999999996E-3</v>
      </c>
      <c r="E911" s="5">
        <v>3.0784640190000001</v>
      </c>
      <c r="F911" s="2">
        <v>0.995907231</v>
      </c>
      <c r="G911" s="5">
        <v>749.09291110200002</v>
      </c>
      <c r="H911" s="5">
        <v>752.17137512099998</v>
      </c>
      <c r="I911" s="4">
        <v>146343</v>
      </c>
      <c r="J911" s="3">
        <v>0.42514322900000001</v>
      </c>
    </row>
    <row r="912" spans="1:10" x14ac:dyDescent="0.25">
      <c r="A912" s="1" t="s">
        <v>682</v>
      </c>
      <c r="B912" s="1" t="s">
        <v>694</v>
      </c>
      <c r="C912" s="1">
        <v>0</v>
      </c>
      <c r="D912" s="2">
        <v>0.909090909</v>
      </c>
      <c r="E912" s="5">
        <v>19.690603681999999</v>
      </c>
      <c r="F912" s="2">
        <v>9.0909090999999997E-2</v>
      </c>
      <c r="G912" s="5">
        <v>1.9690603680000001</v>
      </c>
      <c r="H912" s="5">
        <v>21.65966405</v>
      </c>
      <c r="I912" s="4">
        <v>84904</v>
      </c>
      <c r="J912" s="3">
        <v>2.5560044000000001E-2</v>
      </c>
    </row>
    <row r="913" spans="1:10" x14ac:dyDescent="0.25">
      <c r="A913" s="1" t="s">
        <v>1262</v>
      </c>
      <c r="B913" s="1" t="s">
        <v>1268</v>
      </c>
      <c r="C913" s="1">
        <v>0</v>
      </c>
      <c r="D913" s="2">
        <v>1</v>
      </c>
      <c r="E913" s="5">
        <v>8.1315937589999994</v>
      </c>
      <c r="F913" s="2">
        <v>0</v>
      </c>
      <c r="G913" s="5">
        <v>0</v>
      </c>
      <c r="H913" s="5">
        <v>8.1315937589999994</v>
      </c>
      <c r="I913" s="4">
        <v>34648</v>
      </c>
      <c r="J913" s="3">
        <v>2.3592288999999999E-2</v>
      </c>
    </row>
    <row r="914" spans="1:10" x14ac:dyDescent="0.25">
      <c r="A914" s="1" t="s">
        <v>1198</v>
      </c>
      <c r="B914" s="1" t="s">
        <v>1199</v>
      </c>
      <c r="C914" s="1">
        <v>0</v>
      </c>
      <c r="D914" s="2">
        <v>0</v>
      </c>
      <c r="E914" s="5">
        <v>0</v>
      </c>
      <c r="F914" s="2">
        <v>1</v>
      </c>
      <c r="G914" s="5">
        <v>285.14178655799998</v>
      </c>
      <c r="H914" s="5">
        <v>285.14178655799998</v>
      </c>
      <c r="I914" s="4">
        <v>90208</v>
      </c>
      <c r="J914" s="3">
        <v>0.32936028099999998</v>
      </c>
    </row>
    <row r="915" spans="1:10" x14ac:dyDescent="0.25">
      <c r="A915" s="1" t="s">
        <v>1010</v>
      </c>
      <c r="B915" s="1" t="s">
        <v>1019</v>
      </c>
      <c r="C915" s="1">
        <v>0</v>
      </c>
      <c r="D915" s="2">
        <v>1</v>
      </c>
      <c r="E915" s="5">
        <v>10.358859398</v>
      </c>
      <c r="F915" s="2">
        <v>0</v>
      </c>
      <c r="G915" s="5">
        <v>0</v>
      </c>
      <c r="H915" s="5">
        <v>10.358859398</v>
      </c>
      <c r="I915" s="4">
        <v>76250</v>
      </c>
      <c r="J915" s="3">
        <v>0.205573858</v>
      </c>
    </row>
    <row r="916" spans="1:10" x14ac:dyDescent="0.25">
      <c r="A916" s="1" t="s">
        <v>1262</v>
      </c>
      <c r="B916" s="1" t="s">
        <v>1276</v>
      </c>
      <c r="C916" s="1">
        <v>3</v>
      </c>
      <c r="D916" s="2">
        <v>4.5986621999999998E-2</v>
      </c>
      <c r="E916" s="5">
        <v>55.661070410000001</v>
      </c>
      <c r="F916" s="2">
        <v>0.95401337799999997</v>
      </c>
      <c r="G916" s="5">
        <v>1154.714206248</v>
      </c>
      <c r="H916" s="5">
        <v>1210.3752766580001</v>
      </c>
      <c r="I916" s="4">
        <v>42316</v>
      </c>
      <c r="J916" s="3">
        <v>1.3956423520000001</v>
      </c>
    </row>
    <row r="917" spans="1:10" x14ac:dyDescent="0.25">
      <c r="A917" s="1" t="s">
        <v>844</v>
      </c>
      <c r="B917" s="1" t="s">
        <v>851</v>
      </c>
      <c r="C917" s="1">
        <v>0</v>
      </c>
      <c r="D917" s="2">
        <v>0</v>
      </c>
      <c r="E917" s="5">
        <v>0</v>
      </c>
      <c r="F917" s="2">
        <v>0</v>
      </c>
      <c r="G917" s="5">
        <v>0</v>
      </c>
      <c r="H917" s="5">
        <v>0</v>
      </c>
      <c r="I917" s="4">
        <v>0</v>
      </c>
      <c r="J917" s="3">
        <v>1.1058978000000001E-2</v>
      </c>
    </row>
    <row r="918" spans="1:10" x14ac:dyDescent="0.25">
      <c r="A918" s="1" t="s">
        <v>1228</v>
      </c>
      <c r="B918" s="1" t="s">
        <v>1242</v>
      </c>
      <c r="C918" s="1">
        <v>0</v>
      </c>
      <c r="D918" s="2">
        <v>1</v>
      </c>
      <c r="E918" s="5">
        <v>132.99343678700001</v>
      </c>
      <c r="F918" s="2">
        <v>0</v>
      </c>
      <c r="G918" s="5">
        <v>0</v>
      </c>
      <c r="H918" s="5">
        <v>132.99343678700001</v>
      </c>
      <c r="I918" s="4">
        <v>30327</v>
      </c>
      <c r="J918" s="3">
        <v>0.33680713299999998</v>
      </c>
    </row>
    <row r="919" spans="1:10" x14ac:dyDescent="0.25">
      <c r="A919" s="1" t="s">
        <v>197</v>
      </c>
      <c r="B919" s="1" t="s">
        <v>1064</v>
      </c>
      <c r="C919" s="1">
        <v>4</v>
      </c>
      <c r="D919" s="2">
        <v>0</v>
      </c>
      <c r="E919" s="5">
        <v>0</v>
      </c>
      <c r="F919" s="2">
        <v>1</v>
      </c>
      <c r="G919" s="5">
        <v>3009.8000324320001</v>
      </c>
      <c r="H919" s="5">
        <v>3009.8000324320001</v>
      </c>
      <c r="I919" s="4">
        <v>138563</v>
      </c>
      <c r="J919" s="3">
        <v>1.7296212550000001</v>
      </c>
    </row>
    <row r="920" spans="1:10" x14ac:dyDescent="0.25">
      <c r="A920" s="1" t="s">
        <v>309</v>
      </c>
      <c r="B920" s="1" t="s">
        <v>331</v>
      </c>
      <c r="C920" s="1">
        <v>0</v>
      </c>
      <c r="D920" s="2">
        <v>0.114130435</v>
      </c>
      <c r="E920" s="5">
        <v>22.105165761999999</v>
      </c>
      <c r="F920" s="2">
        <v>0.88586956500000003</v>
      </c>
      <c r="G920" s="5">
        <v>171.57819135400001</v>
      </c>
      <c r="H920" s="5">
        <v>193.683357116</v>
      </c>
      <c r="I920" s="4">
        <v>39048</v>
      </c>
      <c r="J920" s="3">
        <v>0.15671575700000001</v>
      </c>
    </row>
    <row r="921" spans="1:10" x14ac:dyDescent="0.25">
      <c r="A921" s="1" t="s">
        <v>85</v>
      </c>
      <c r="B921" s="1" t="s">
        <v>99</v>
      </c>
      <c r="C921" s="1">
        <v>0</v>
      </c>
      <c r="D921" s="2">
        <v>1</v>
      </c>
      <c r="E921" s="5">
        <v>122.46989685</v>
      </c>
      <c r="F921" s="2">
        <v>0</v>
      </c>
      <c r="G921" s="5">
        <v>0</v>
      </c>
      <c r="H921" s="5">
        <v>122.46989685</v>
      </c>
      <c r="I921" s="4">
        <v>44973</v>
      </c>
      <c r="J921" s="3">
        <v>3.0875863269999999</v>
      </c>
    </row>
    <row r="922" spans="1:10" x14ac:dyDescent="0.25">
      <c r="A922" s="1" t="s">
        <v>111</v>
      </c>
      <c r="B922" s="1" t="s">
        <v>135</v>
      </c>
      <c r="C922" s="1">
        <v>0</v>
      </c>
      <c r="D922" s="2">
        <v>1.5748030000000001E-3</v>
      </c>
      <c r="E922" s="5">
        <v>1.0488860419999999</v>
      </c>
      <c r="F922" s="2">
        <v>0.99842519699999999</v>
      </c>
      <c r="G922" s="5">
        <v>664.993750525</v>
      </c>
      <c r="H922" s="5">
        <v>666.04263656700005</v>
      </c>
      <c r="I922" s="4">
        <v>87113</v>
      </c>
      <c r="J922" s="3">
        <v>0.19399775699999999</v>
      </c>
    </row>
    <row r="923" spans="1:10" x14ac:dyDescent="0.25">
      <c r="A923" s="1" t="s">
        <v>1176</v>
      </c>
      <c r="B923" s="1" t="s">
        <v>135</v>
      </c>
      <c r="C923" s="1">
        <v>16</v>
      </c>
      <c r="D923" s="2">
        <v>2.7615979999999998E-2</v>
      </c>
      <c r="E923" s="5">
        <v>868.75087454799996</v>
      </c>
      <c r="F923" s="2">
        <v>0.97238402000000002</v>
      </c>
      <c r="G923" s="5">
        <v>30589.515902764</v>
      </c>
      <c r="H923" s="5">
        <v>31458.266777312001</v>
      </c>
      <c r="I923" s="4">
        <v>141607</v>
      </c>
      <c r="J923" s="3">
        <v>9.9002164110000006</v>
      </c>
    </row>
    <row r="924" spans="1:10" ht="30" x14ac:dyDescent="0.25">
      <c r="A924" s="1" t="s">
        <v>959</v>
      </c>
      <c r="B924" s="1" t="s">
        <v>964</v>
      </c>
      <c r="C924" s="1">
        <v>0</v>
      </c>
      <c r="D924" s="2">
        <v>4.7619050000000003E-3</v>
      </c>
      <c r="E924" s="5">
        <v>3.0935846420000002</v>
      </c>
      <c r="F924" s="2">
        <v>0.99523809500000004</v>
      </c>
      <c r="G924" s="5">
        <v>646.55919017999997</v>
      </c>
      <c r="H924" s="5">
        <v>649.65277482199997</v>
      </c>
      <c r="I924" s="4">
        <v>53137</v>
      </c>
      <c r="J924" s="3">
        <v>1.091439211</v>
      </c>
    </row>
    <row r="925" spans="1:10" x14ac:dyDescent="0.25">
      <c r="A925" s="1" t="s">
        <v>85</v>
      </c>
      <c r="B925" s="1" t="s">
        <v>100</v>
      </c>
      <c r="C925" s="1">
        <v>2</v>
      </c>
      <c r="D925" s="2">
        <v>0.260038241</v>
      </c>
      <c r="E925" s="5">
        <v>131.14886591800001</v>
      </c>
      <c r="F925" s="2">
        <v>0.73996175900000005</v>
      </c>
      <c r="G925" s="5">
        <v>373.19566993400002</v>
      </c>
      <c r="H925" s="5">
        <v>504.34453585199998</v>
      </c>
      <c r="I925" s="4">
        <v>46951</v>
      </c>
      <c r="J925" s="3">
        <v>1.3736503950000001</v>
      </c>
    </row>
    <row r="926" spans="1:10" x14ac:dyDescent="0.25">
      <c r="A926" s="1" t="s">
        <v>844</v>
      </c>
      <c r="B926" s="1" t="s">
        <v>911</v>
      </c>
      <c r="C926" s="1">
        <v>21</v>
      </c>
      <c r="D926" s="2">
        <v>1.5059141E-2</v>
      </c>
      <c r="E926" s="5">
        <v>564.69837607800002</v>
      </c>
      <c r="F926" s="2">
        <v>0.98494085899999995</v>
      </c>
      <c r="G926" s="5">
        <v>36934.012597888002</v>
      </c>
      <c r="H926" s="5">
        <v>37498.710973966001</v>
      </c>
      <c r="I926" s="4">
        <v>97115</v>
      </c>
      <c r="J926" s="3">
        <v>37.412317561000002</v>
      </c>
    </row>
    <row r="927" spans="1:10" x14ac:dyDescent="0.25">
      <c r="A927" s="1" t="s">
        <v>959</v>
      </c>
      <c r="B927" s="1" t="s">
        <v>963</v>
      </c>
      <c r="C927" s="1">
        <v>2</v>
      </c>
      <c r="D927" s="2">
        <v>1.119821E-3</v>
      </c>
      <c r="E927" s="5">
        <v>2.0623897609999999</v>
      </c>
      <c r="F927" s="2">
        <v>0.99888017900000003</v>
      </c>
      <c r="G927" s="5">
        <v>1839.651667071</v>
      </c>
      <c r="H927" s="5">
        <v>1841.7140568320001</v>
      </c>
      <c r="I927" s="4">
        <v>59091</v>
      </c>
      <c r="J927" s="3">
        <v>1.960729935</v>
      </c>
    </row>
    <row r="928" spans="1:10" x14ac:dyDescent="0.25">
      <c r="A928" s="1" t="s">
        <v>236</v>
      </c>
      <c r="B928" s="1" t="s">
        <v>254</v>
      </c>
      <c r="C928" s="1">
        <v>0</v>
      </c>
      <c r="D928" s="2">
        <v>1</v>
      </c>
      <c r="E928" s="5">
        <v>35.120904105999998</v>
      </c>
      <c r="F928" s="2">
        <v>0</v>
      </c>
      <c r="G928" s="5">
        <v>0</v>
      </c>
      <c r="H928" s="5">
        <v>35.120904105999998</v>
      </c>
      <c r="I928" s="4">
        <v>39179</v>
      </c>
      <c r="J928" s="3">
        <v>0.119285985</v>
      </c>
    </row>
    <row r="929" spans="1:10" x14ac:dyDescent="0.25">
      <c r="A929" s="1" t="s">
        <v>236</v>
      </c>
      <c r="B929" s="1" t="s">
        <v>245</v>
      </c>
      <c r="C929" s="1">
        <v>1</v>
      </c>
      <c r="D929" s="2">
        <v>9.3355299999999999E-3</v>
      </c>
      <c r="E929" s="5">
        <v>17.058724848000001</v>
      </c>
      <c r="F929" s="2">
        <v>0.99066447000000002</v>
      </c>
      <c r="G929" s="5">
        <v>1810.231742533</v>
      </c>
      <c r="H929" s="5">
        <v>1827.2904673810001</v>
      </c>
      <c r="I929" s="4">
        <v>57605</v>
      </c>
      <c r="J929" s="3">
        <v>1.2971073849999999</v>
      </c>
    </row>
    <row r="930" spans="1:10" x14ac:dyDescent="0.25">
      <c r="A930" s="1" t="s">
        <v>710</v>
      </c>
      <c r="B930" s="1" t="s">
        <v>710</v>
      </c>
      <c r="C930" s="1">
        <v>18</v>
      </c>
      <c r="D930" s="2">
        <v>1.1763661E-2</v>
      </c>
      <c r="E930" s="5">
        <v>269.600654819</v>
      </c>
      <c r="F930" s="2">
        <v>0.98823633899999996</v>
      </c>
      <c r="G930" s="5">
        <v>22648.489728175002</v>
      </c>
      <c r="H930" s="5">
        <v>22918.090382994</v>
      </c>
      <c r="I930" s="4">
        <v>80500</v>
      </c>
      <c r="J930" s="3">
        <v>11.171595870000001</v>
      </c>
    </row>
    <row r="931" spans="1:10" x14ac:dyDescent="0.25">
      <c r="A931" s="1" t="s">
        <v>1010</v>
      </c>
      <c r="B931" s="1" t="s">
        <v>1045</v>
      </c>
      <c r="C931" s="1">
        <v>14</v>
      </c>
      <c r="D931" s="2">
        <v>2.8056261999999998E-2</v>
      </c>
      <c r="E931" s="5">
        <v>392.82827540900001</v>
      </c>
      <c r="F931" s="2">
        <v>0.971943738</v>
      </c>
      <c r="G931" s="5">
        <v>13608.619002416999</v>
      </c>
      <c r="H931" s="5">
        <v>14001.447277826001</v>
      </c>
      <c r="I931" s="4">
        <v>44770</v>
      </c>
      <c r="J931" s="3">
        <v>5.6842175360000002</v>
      </c>
    </row>
    <row r="932" spans="1:10" x14ac:dyDescent="0.25">
      <c r="A932" s="1" t="s">
        <v>959</v>
      </c>
      <c r="B932" s="1" t="s">
        <v>1005</v>
      </c>
      <c r="C932" s="1">
        <v>5</v>
      </c>
      <c r="D932" s="2">
        <v>0.64116094999999995</v>
      </c>
      <c r="E932" s="5">
        <v>1297.351697848</v>
      </c>
      <c r="F932" s="2">
        <v>0.35883904999999999</v>
      </c>
      <c r="G932" s="5">
        <v>726.08983909799997</v>
      </c>
      <c r="H932" s="5">
        <v>2023.441536946</v>
      </c>
      <c r="I932" s="4">
        <v>34833</v>
      </c>
      <c r="J932" s="3">
        <v>20.328523819000001</v>
      </c>
    </row>
    <row r="933" spans="1:10" x14ac:dyDescent="0.25">
      <c r="A933" s="1" t="s">
        <v>721</v>
      </c>
      <c r="B933" s="1" t="s">
        <v>727</v>
      </c>
      <c r="C933" s="1">
        <v>2</v>
      </c>
      <c r="D933" s="2">
        <v>7.0921990000000004E-3</v>
      </c>
      <c r="E933" s="5">
        <v>6.3584111480000001</v>
      </c>
      <c r="F933" s="2">
        <v>0.99290780099999998</v>
      </c>
      <c r="G933" s="5">
        <v>890.17756071600002</v>
      </c>
      <c r="H933" s="5">
        <v>896.53597186399998</v>
      </c>
      <c r="I933" s="4">
        <v>45283</v>
      </c>
      <c r="J933" s="3">
        <v>0.73758617400000004</v>
      </c>
    </row>
    <row r="934" spans="1:10" x14ac:dyDescent="0.25">
      <c r="A934" s="1" t="s">
        <v>1150</v>
      </c>
      <c r="B934" s="1" t="s">
        <v>1168</v>
      </c>
      <c r="C934" s="1">
        <v>0</v>
      </c>
      <c r="D934" s="2">
        <v>1</v>
      </c>
      <c r="E934" s="5">
        <v>130.674909668</v>
      </c>
      <c r="F934" s="2">
        <v>0</v>
      </c>
      <c r="G934" s="5">
        <v>0</v>
      </c>
      <c r="H934" s="5">
        <v>130.674909668</v>
      </c>
      <c r="I934" s="4">
        <v>53355</v>
      </c>
      <c r="J934" s="3">
        <v>0.184231178</v>
      </c>
    </row>
    <row r="935" spans="1:10" x14ac:dyDescent="0.25">
      <c r="A935" s="1" t="s">
        <v>652</v>
      </c>
      <c r="B935" s="1" t="s">
        <v>660</v>
      </c>
      <c r="C935" s="1">
        <v>1</v>
      </c>
      <c r="D935" s="2">
        <v>1</v>
      </c>
      <c r="E935" s="5">
        <v>42.245193131999997</v>
      </c>
      <c r="F935" s="2">
        <v>0</v>
      </c>
      <c r="G935" s="5">
        <v>0</v>
      </c>
      <c r="H935" s="5">
        <v>42.245193131999997</v>
      </c>
      <c r="I935" s="4">
        <v>65174</v>
      </c>
      <c r="J935" s="3">
        <v>0.81230356500000001</v>
      </c>
    </row>
    <row r="936" spans="1:10" x14ac:dyDescent="0.25">
      <c r="A936" s="1" t="s">
        <v>10</v>
      </c>
      <c r="B936" s="1" t="s">
        <v>11</v>
      </c>
      <c r="C936" s="1">
        <v>10</v>
      </c>
      <c r="D936" s="2">
        <v>0</v>
      </c>
      <c r="E936" s="5">
        <v>0</v>
      </c>
      <c r="F936" s="2">
        <v>1</v>
      </c>
      <c r="G936" s="5">
        <v>9510.6349181599999</v>
      </c>
      <c r="H936" s="5">
        <v>9510.6349181599999</v>
      </c>
      <c r="I936" s="4">
        <v>133333</v>
      </c>
      <c r="J936" s="3">
        <v>3.7261953270000001</v>
      </c>
    </row>
    <row r="937" spans="1:10" x14ac:dyDescent="0.25">
      <c r="A937" s="1" t="s">
        <v>775</v>
      </c>
      <c r="B937" s="1" t="s">
        <v>789</v>
      </c>
      <c r="C937" s="1">
        <v>0</v>
      </c>
      <c r="D937" s="2">
        <v>0.58295964099999997</v>
      </c>
      <c r="E937" s="5">
        <v>134.15937075799999</v>
      </c>
      <c r="F937" s="2">
        <v>0.41704035900000003</v>
      </c>
      <c r="G937" s="5">
        <v>95.975549837000003</v>
      </c>
      <c r="H937" s="5">
        <v>230.13492059500001</v>
      </c>
      <c r="I937" s="4">
        <v>93000</v>
      </c>
      <c r="J937" s="3">
        <v>0.508669712</v>
      </c>
    </row>
    <row r="938" spans="1:10" x14ac:dyDescent="0.25">
      <c r="A938" s="1" t="s">
        <v>652</v>
      </c>
      <c r="B938" s="1" t="s">
        <v>663</v>
      </c>
      <c r="C938" s="1">
        <v>0</v>
      </c>
      <c r="D938" s="2">
        <v>1</v>
      </c>
      <c r="E938" s="5">
        <v>121.102886979</v>
      </c>
      <c r="F938" s="2">
        <v>0</v>
      </c>
      <c r="G938" s="5">
        <v>0</v>
      </c>
      <c r="H938" s="5">
        <v>121.102886979</v>
      </c>
      <c r="I938" s="4">
        <v>43750</v>
      </c>
      <c r="J938" s="3">
        <v>1.016129032</v>
      </c>
    </row>
    <row r="939" spans="1:10" x14ac:dyDescent="0.25">
      <c r="A939" s="1" t="s">
        <v>1330</v>
      </c>
      <c r="B939" s="1" t="s">
        <v>1342</v>
      </c>
      <c r="C939" s="1">
        <v>3</v>
      </c>
      <c r="D939" s="2">
        <v>2.3319080000000002E-3</v>
      </c>
      <c r="E939" s="5">
        <v>6.7924151760000004</v>
      </c>
      <c r="F939" s="2">
        <v>0.99766809199999995</v>
      </c>
      <c r="G939" s="5">
        <v>2906.0216264310002</v>
      </c>
      <c r="H939" s="5">
        <v>2912.814041607</v>
      </c>
      <c r="I939" s="4">
        <v>53672</v>
      </c>
      <c r="J939" s="3">
        <v>1.5217579539999999</v>
      </c>
    </row>
    <row r="940" spans="1:10" x14ac:dyDescent="0.25">
      <c r="A940" s="1" t="s">
        <v>735</v>
      </c>
      <c r="B940" s="1" t="s">
        <v>753</v>
      </c>
      <c r="C940" s="1">
        <v>13</v>
      </c>
      <c r="D940" s="2">
        <v>1.138342E-2</v>
      </c>
      <c r="E940" s="5">
        <v>428.487672906</v>
      </c>
      <c r="F940" s="2">
        <v>0.98861657999999997</v>
      </c>
      <c r="G940" s="5">
        <v>37212.894134125003</v>
      </c>
      <c r="H940" s="5">
        <v>37641.381807031001</v>
      </c>
      <c r="I940" s="4">
        <v>142500</v>
      </c>
      <c r="J940" s="3">
        <v>24.034909365000001</v>
      </c>
    </row>
    <row r="941" spans="1:10" x14ac:dyDescent="0.25">
      <c r="A941" s="1" t="s">
        <v>561</v>
      </c>
      <c r="B941" s="1" t="s">
        <v>566</v>
      </c>
      <c r="C941" s="1">
        <v>0</v>
      </c>
      <c r="D941" s="2">
        <v>0</v>
      </c>
      <c r="E941" s="5">
        <v>0</v>
      </c>
      <c r="F941" s="2">
        <v>1</v>
      </c>
      <c r="G941" s="5">
        <v>11.125152667</v>
      </c>
      <c r="H941" s="5">
        <v>11.125152667</v>
      </c>
      <c r="I941" s="4">
        <v>141042</v>
      </c>
      <c r="J941" s="3">
        <v>0.105353883</v>
      </c>
    </row>
    <row r="942" spans="1:10" x14ac:dyDescent="0.25">
      <c r="A942" s="1" t="s">
        <v>377</v>
      </c>
      <c r="B942" s="1" t="s">
        <v>383</v>
      </c>
      <c r="C942" s="1">
        <v>0</v>
      </c>
      <c r="D942" s="2">
        <v>2.0947177000000001E-2</v>
      </c>
      <c r="E942" s="5">
        <v>23.502676207</v>
      </c>
      <c r="F942" s="2">
        <v>0.97905282299999996</v>
      </c>
      <c r="G942" s="5">
        <v>1098.4946488349999</v>
      </c>
      <c r="H942" s="5">
        <v>1121.9973250420001</v>
      </c>
      <c r="I942" s="4">
        <v>49808</v>
      </c>
      <c r="J942" s="3">
        <v>1.0915687549999999</v>
      </c>
    </row>
    <row r="943" spans="1:10" x14ac:dyDescent="0.25">
      <c r="A943" s="1" t="s">
        <v>1361</v>
      </c>
      <c r="B943" s="1" t="s">
        <v>1365</v>
      </c>
      <c r="C943" s="1">
        <v>0</v>
      </c>
      <c r="D943" s="2">
        <v>1</v>
      </c>
      <c r="E943" s="5">
        <v>31.218118344000001</v>
      </c>
      <c r="F943" s="2">
        <v>0</v>
      </c>
      <c r="G943" s="5">
        <v>0</v>
      </c>
      <c r="H943" s="5">
        <v>31.218118344000001</v>
      </c>
      <c r="I943" s="4">
        <v>65875</v>
      </c>
      <c r="J943" s="3">
        <v>1.301553883</v>
      </c>
    </row>
    <row r="944" spans="1:10" x14ac:dyDescent="0.25">
      <c r="A944" s="1" t="s">
        <v>271</v>
      </c>
      <c r="B944" s="1" t="s">
        <v>285</v>
      </c>
      <c r="C944" s="1">
        <v>1</v>
      </c>
      <c r="D944" s="2">
        <v>0.65771812100000004</v>
      </c>
      <c r="E944" s="5">
        <v>200.30081903999999</v>
      </c>
      <c r="F944" s="2">
        <v>0.34228187900000001</v>
      </c>
      <c r="G944" s="5">
        <v>104.238181336</v>
      </c>
      <c r="H944" s="5">
        <v>304.53900037599999</v>
      </c>
      <c r="I944" s="4">
        <v>21144</v>
      </c>
      <c r="J944" s="3">
        <v>0.25127476300000001</v>
      </c>
    </row>
    <row r="945" spans="1:10" x14ac:dyDescent="0.25">
      <c r="A945" s="1" t="s">
        <v>547</v>
      </c>
      <c r="B945" s="1" t="s">
        <v>556</v>
      </c>
      <c r="C945" s="1">
        <v>0</v>
      </c>
      <c r="D945" s="2">
        <v>1</v>
      </c>
      <c r="E945" s="5">
        <v>54.950313413000003</v>
      </c>
      <c r="F945" s="2">
        <v>0</v>
      </c>
      <c r="G945" s="5">
        <v>0</v>
      </c>
      <c r="H945" s="5">
        <v>54.950313413000003</v>
      </c>
      <c r="I945" s="4">
        <v>71667</v>
      </c>
      <c r="J945" s="3">
        <v>0.546802169</v>
      </c>
    </row>
    <row r="946" spans="1:10" x14ac:dyDescent="0.25">
      <c r="A946" s="1" t="s">
        <v>1090</v>
      </c>
      <c r="B946" s="1" t="s">
        <v>1108</v>
      </c>
      <c r="C946" s="1">
        <v>5</v>
      </c>
      <c r="D946" s="2">
        <v>1.3404297000000001E-2</v>
      </c>
      <c r="E946" s="5">
        <v>72.782945235</v>
      </c>
      <c r="F946" s="2">
        <v>0.98659570299999999</v>
      </c>
      <c r="G946" s="5">
        <v>5357.0388364780001</v>
      </c>
      <c r="H946" s="5">
        <v>5429.8217817129998</v>
      </c>
      <c r="I946" s="4">
        <v>81528</v>
      </c>
      <c r="J946" s="3">
        <v>9.7814165709999994</v>
      </c>
    </row>
    <row r="947" spans="1:10" x14ac:dyDescent="0.25">
      <c r="A947" s="1" t="s">
        <v>844</v>
      </c>
      <c r="B947" s="1" t="s">
        <v>858</v>
      </c>
      <c r="C947" s="1">
        <v>8</v>
      </c>
      <c r="D947" s="2">
        <v>6.6082900000000004E-4</v>
      </c>
      <c r="E947" s="5">
        <v>4.095683631</v>
      </c>
      <c r="F947" s="2">
        <v>0.99933917100000003</v>
      </c>
      <c r="G947" s="5">
        <v>6193.6975705659997</v>
      </c>
      <c r="H947" s="5">
        <v>6197.7932541970004</v>
      </c>
      <c r="I947" s="4">
        <v>100114</v>
      </c>
      <c r="J947" s="3">
        <v>10.234795001</v>
      </c>
    </row>
    <row r="948" spans="1:10" x14ac:dyDescent="0.25">
      <c r="A948" s="1" t="s">
        <v>54</v>
      </c>
      <c r="B948" s="1" t="s">
        <v>65</v>
      </c>
      <c r="C948" s="1">
        <v>0</v>
      </c>
      <c r="D948" s="2">
        <v>1</v>
      </c>
      <c r="E948" s="5">
        <v>41.605810233</v>
      </c>
      <c r="F948" s="2">
        <v>0</v>
      </c>
      <c r="G948" s="5">
        <v>0</v>
      </c>
      <c r="H948" s="5">
        <v>41.605810233</v>
      </c>
      <c r="I948" s="4">
        <v>72222</v>
      </c>
      <c r="J948" s="3">
        <v>0.262708153</v>
      </c>
    </row>
    <row r="949" spans="1:10" x14ac:dyDescent="0.25">
      <c r="A949" s="1" t="s">
        <v>111</v>
      </c>
      <c r="B949" s="1" t="s">
        <v>120</v>
      </c>
      <c r="C949" s="1">
        <v>0</v>
      </c>
      <c r="D949" s="2">
        <v>0</v>
      </c>
      <c r="E949" s="5">
        <v>0</v>
      </c>
      <c r="F949" s="2">
        <v>1</v>
      </c>
      <c r="G949" s="5">
        <v>256.97708023500002</v>
      </c>
      <c r="H949" s="5">
        <v>256.97708023500002</v>
      </c>
      <c r="I949" s="4">
        <v>213036</v>
      </c>
      <c r="J949" s="3">
        <v>1.2311126539999999</v>
      </c>
    </row>
    <row r="950" spans="1:10" x14ac:dyDescent="0.25">
      <c r="A950" s="1" t="s">
        <v>775</v>
      </c>
      <c r="B950" s="1" t="s">
        <v>793</v>
      </c>
      <c r="C950" s="1">
        <v>2</v>
      </c>
      <c r="D950" s="2">
        <v>0.14559270499999999</v>
      </c>
      <c r="E950" s="5">
        <v>494.32568143499998</v>
      </c>
      <c r="F950" s="2">
        <v>0.85440729500000001</v>
      </c>
      <c r="G950" s="5">
        <v>2900.938393597</v>
      </c>
      <c r="H950" s="5">
        <v>3395.2640750320002</v>
      </c>
      <c r="I950" s="4">
        <v>60938</v>
      </c>
      <c r="J950" s="3">
        <v>3.1688543020000002</v>
      </c>
    </row>
    <row r="951" spans="1:10" x14ac:dyDescent="0.25">
      <c r="A951" s="1" t="s">
        <v>309</v>
      </c>
      <c r="B951" s="1" t="s">
        <v>334</v>
      </c>
      <c r="C951" s="1">
        <v>1</v>
      </c>
      <c r="D951" s="2">
        <v>7.5520832999999996E-2</v>
      </c>
      <c r="E951" s="5">
        <v>30.526181286</v>
      </c>
      <c r="F951" s="2">
        <v>0.92447916699999999</v>
      </c>
      <c r="G951" s="5">
        <v>373.68256398099999</v>
      </c>
      <c r="H951" s="5">
        <v>404.20874526699998</v>
      </c>
      <c r="I951" s="4">
        <v>35625</v>
      </c>
      <c r="J951" s="3">
        <v>7.6211269059999998</v>
      </c>
    </row>
    <row r="952" spans="1:10" x14ac:dyDescent="0.25">
      <c r="A952" s="1" t="s">
        <v>407</v>
      </c>
      <c r="B952" s="1" t="s">
        <v>413</v>
      </c>
      <c r="C952" s="1">
        <v>1</v>
      </c>
      <c r="D952" s="2">
        <v>0</v>
      </c>
      <c r="E952" s="5">
        <v>0</v>
      </c>
      <c r="F952" s="2">
        <v>1</v>
      </c>
      <c r="G952" s="5">
        <v>803.12885517999996</v>
      </c>
      <c r="H952" s="5">
        <v>803.12885517999996</v>
      </c>
      <c r="I952" s="4">
        <v>70795</v>
      </c>
      <c r="J952" s="3">
        <v>0.26788651299999999</v>
      </c>
    </row>
    <row r="953" spans="1:10" x14ac:dyDescent="0.25">
      <c r="A953" s="1" t="s">
        <v>1118</v>
      </c>
      <c r="B953" s="1" t="s">
        <v>1135</v>
      </c>
      <c r="C953" s="1">
        <v>4</v>
      </c>
      <c r="D953" s="2">
        <v>1.3413819999999999E-3</v>
      </c>
      <c r="E953" s="5">
        <v>4.1046186909999998</v>
      </c>
      <c r="F953" s="2">
        <v>0.998658618</v>
      </c>
      <c r="G953" s="5">
        <v>3055.8886152529999</v>
      </c>
      <c r="H953" s="5">
        <v>3059.9932339440002</v>
      </c>
      <c r="I953" s="4">
        <v>99417</v>
      </c>
      <c r="J953" s="3">
        <v>0.826786986</v>
      </c>
    </row>
    <row r="954" spans="1:10" x14ac:dyDescent="0.25">
      <c r="A954" s="1" t="s">
        <v>111</v>
      </c>
      <c r="B954" s="1" t="s">
        <v>121</v>
      </c>
      <c r="C954" s="1">
        <v>0</v>
      </c>
      <c r="D954" s="2">
        <v>0</v>
      </c>
      <c r="E954" s="5">
        <v>0</v>
      </c>
      <c r="F954" s="2">
        <v>1</v>
      </c>
      <c r="G954" s="5">
        <v>30.417695213999998</v>
      </c>
      <c r="H954" s="5">
        <v>30.417695213999998</v>
      </c>
      <c r="I954" s="4">
        <v>218819</v>
      </c>
      <c r="J954" s="3">
        <v>0.162351042</v>
      </c>
    </row>
    <row r="955" spans="1:10" x14ac:dyDescent="0.25">
      <c r="A955" s="1" t="s">
        <v>921</v>
      </c>
      <c r="B955" s="1" t="s">
        <v>946</v>
      </c>
      <c r="C955" s="1">
        <v>12</v>
      </c>
      <c r="D955" s="2">
        <v>2.3184357999999999E-2</v>
      </c>
      <c r="E955" s="5">
        <v>518.68022067200002</v>
      </c>
      <c r="F955" s="2">
        <v>0.97681564200000004</v>
      </c>
      <c r="G955" s="5">
        <v>21853.310020919002</v>
      </c>
      <c r="H955" s="5">
        <v>22371.990241591</v>
      </c>
      <c r="I955" s="4">
        <v>51667</v>
      </c>
      <c r="J955" s="3">
        <v>9.6590001500000007</v>
      </c>
    </row>
    <row r="956" spans="1:10" x14ac:dyDescent="0.25">
      <c r="A956" s="1" t="s">
        <v>377</v>
      </c>
      <c r="B956" s="1" t="s">
        <v>389</v>
      </c>
      <c r="C956" s="1">
        <v>1</v>
      </c>
      <c r="D956" s="2">
        <v>8.4718923000000002E-2</v>
      </c>
      <c r="E956" s="5">
        <v>109.338537147</v>
      </c>
      <c r="F956" s="2">
        <v>0.91528107700000005</v>
      </c>
      <c r="G956" s="5">
        <v>1181.26494329</v>
      </c>
      <c r="H956" s="5">
        <v>1290.6034804369999</v>
      </c>
      <c r="I956" s="4">
        <v>45984</v>
      </c>
      <c r="J956" s="3">
        <v>3.2343938639999998</v>
      </c>
    </row>
    <row r="957" spans="1:10" x14ac:dyDescent="0.25">
      <c r="A957" s="1" t="s">
        <v>111</v>
      </c>
      <c r="B957" s="1" t="s">
        <v>149</v>
      </c>
      <c r="C957" s="1">
        <v>1</v>
      </c>
      <c r="D957" s="2">
        <v>8.0314961000000004E-2</v>
      </c>
      <c r="E957" s="5">
        <v>53.493188132999997</v>
      </c>
      <c r="F957" s="2">
        <v>0.91968503899999998</v>
      </c>
      <c r="G957" s="5">
        <v>612.54944843600003</v>
      </c>
      <c r="H957" s="5">
        <v>666.04263656900002</v>
      </c>
      <c r="I957" s="4">
        <v>74357</v>
      </c>
      <c r="J957" s="3">
        <v>0.71510913799999998</v>
      </c>
    </row>
    <row r="958" spans="1:10" x14ac:dyDescent="0.25">
      <c r="A958" s="1" t="s">
        <v>721</v>
      </c>
      <c r="B958" s="1" t="s">
        <v>728</v>
      </c>
      <c r="C958" s="1">
        <v>0</v>
      </c>
      <c r="D958" s="2">
        <v>1</v>
      </c>
      <c r="E958" s="5">
        <v>19.459415165999999</v>
      </c>
      <c r="F958" s="2">
        <v>0</v>
      </c>
      <c r="G958" s="5">
        <v>0</v>
      </c>
      <c r="H958" s="5">
        <v>19.459415165999999</v>
      </c>
      <c r="I958" s="4">
        <v>63438</v>
      </c>
      <c r="J958" s="3">
        <v>2.0954143000000001E-2</v>
      </c>
    </row>
    <row r="959" spans="1:10" x14ac:dyDescent="0.25">
      <c r="A959" s="1" t="s">
        <v>844</v>
      </c>
      <c r="B959" s="1" t="s">
        <v>909</v>
      </c>
      <c r="C959" s="1">
        <v>0</v>
      </c>
      <c r="D959" s="2">
        <v>0.68979591799999995</v>
      </c>
      <c r="E959" s="5">
        <v>544.38382242800003</v>
      </c>
      <c r="F959" s="2">
        <v>0.31020408199999999</v>
      </c>
      <c r="G959" s="5">
        <v>244.811659795</v>
      </c>
      <c r="H959" s="5">
        <v>789.195482223</v>
      </c>
      <c r="I959" s="4">
        <v>25205</v>
      </c>
      <c r="J959" s="3">
        <v>5.8107497099999996</v>
      </c>
    </row>
    <row r="960" spans="1:10" x14ac:dyDescent="0.25">
      <c r="A960" s="1" t="s">
        <v>735</v>
      </c>
      <c r="B960" s="1" t="s">
        <v>742</v>
      </c>
      <c r="C960" s="1">
        <v>6</v>
      </c>
      <c r="D960" s="2">
        <v>2.39916E-3</v>
      </c>
      <c r="E960" s="5">
        <v>17.045165492999999</v>
      </c>
      <c r="F960" s="2">
        <v>0.99760084000000004</v>
      </c>
      <c r="G960" s="5">
        <v>7087.5928769120001</v>
      </c>
      <c r="H960" s="5">
        <v>7104.6380424050003</v>
      </c>
      <c r="I960" s="4">
        <v>159267</v>
      </c>
      <c r="J960" s="3">
        <v>4.8801296750000001</v>
      </c>
    </row>
    <row r="961" spans="1:10" x14ac:dyDescent="0.25">
      <c r="A961" s="1" t="s">
        <v>407</v>
      </c>
      <c r="B961" s="1" t="s">
        <v>514</v>
      </c>
      <c r="C961" s="1">
        <v>22</v>
      </c>
      <c r="D961" s="2">
        <v>1.2341108E-2</v>
      </c>
      <c r="E961" s="5">
        <v>299.292258737</v>
      </c>
      <c r="F961" s="2">
        <v>0.98765889200000001</v>
      </c>
      <c r="G961" s="5">
        <v>23952.359466681999</v>
      </c>
      <c r="H961" s="5">
        <v>24251.651725419</v>
      </c>
      <c r="I961" s="4">
        <v>71413</v>
      </c>
      <c r="J961" s="3">
        <v>8.2419950350000004</v>
      </c>
    </row>
    <row r="962" spans="1:10" x14ac:dyDescent="0.25">
      <c r="A962" s="1" t="s">
        <v>561</v>
      </c>
      <c r="B962" s="1" t="s">
        <v>588</v>
      </c>
      <c r="C962" s="1">
        <v>16</v>
      </c>
      <c r="D962" s="2">
        <v>7.6416649999999997E-3</v>
      </c>
      <c r="E962" s="5">
        <v>132.096186604</v>
      </c>
      <c r="F962" s="2">
        <v>0.99235833500000004</v>
      </c>
      <c r="G962" s="5">
        <v>17154.214016081001</v>
      </c>
      <c r="H962" s="5">
        <v>17286.310202684999</v>
      </c>
      <c r="I962" s="4">
        <v>111740</v>
      </c>
      <c r="J962" s="3">
        <v>14.504280671</v>
      </c>
    </row>
    <row r="963" spans="1:10" x14ac:dyDescent="0.25">
      <c r="A963" s="1" t="s">
        <v>393</v>
      </c>
      <c r="B963" s="1" t="s">
        <v>395</v>
      </c>
      <c r="C963" s="1">
        <v>0</v>
      </c>
      <c r="D963" s="2">
        <v>1</v>
      </c>
      <c r="E963" s="5">
        <v>11.489159452000001</v>
      </c>
      <c r="F963" s="2">
        <v>0</v>
      </c>
      <c r="G963" s="5">
        <v>0</v>
      </c>
      <c r="H963" s="5">
        <v>11.489159452000001</v>
      </c>
      <c r="I963" s="4">
        <v>41184</v>
      </c>
      <c r="J963" s="3">
        <v>0.26350852499999999</v>
      </c>
    </row>
    <row r="964" spans="1:10" x14ac:dyDescent="0.25">
      <c r="A964" s="1" t="s">
        <v>844</v>
      </c>
      <c r="B964" s="1" t="s">
        <v>868</v>
      </c>
      <c r="C964" s="1">
        <v>0</v>
      </c>
      <c r="D964" s="2">
        <v>1.7655367000000002E-2</v>
      </c>
      <c r="E964" s="5">
        <v>26.843383750000001</v>
      </c>
      <c r="F964" s="2">
        <v>0.98234463299999997</v>
      </c>
      <c r="G964" s="5">
        <v>1493.565871779</v>
      </c>
      <c r="H964" s="5">
        <v>1520.4092555289999</v>
      </c>
      <c r="I964" s="4">
        <v>62678.5</v>
      </c>
      <c r="J964" s="3">
        <v>3.517354138</v>
      </c>
    </row>
    <row r="965" spans="1:10" x14ac:dyDescent="0.25">
      <c r="A965" s="1" t="s">
        <v>959</v>
      </c>
      <c r="B965" s="1" t="s">
        <v>979</v>
      </c>
      <c r="C965" s="1">
        <v>0</v>
      </c>
      <c r="D965" s="2">
        <v>0.87313432800000002</v>
      </c>
      <c r="E965" s="5">
        <v>120.649801048</v>
      </c>
      <c r="F965" s="2">
        <v>0.12686567200000001</v>
      </c>
      <c r="G965" s="5">
        <v>17.530312975000001</v>
      </c>
      <c r="H965" s="5">
        <v>138.18011402299999</v>
      </c>
      <c r="I965" s="4">
        <v>134732</v>
      </c>
      <c r="J965" s="3">
        <v>2.5723525540000001</v>
      </c>
    </row>
    <row r="966" spans="1:10" x14ac:dyDescent="0.25">
      <c r="A966" s="1" t="s">
        <v>959</v>
      </c>
      <c r="B966" s="1" t="s">
        <v>1007</v>
      </c>
      <c r="C966" s="1">
        <v>2</v>
      </c>
      <c r="D966" s="2">
        <v>0.503372932</v>
      </c>
      <c r="E966" s="5">
        <v>1502.450941182</v>
      </c>
      <c r="F966" s="2">
        <v>0.496627068</v>
      </c>
      <c r="G966" s="5">
        <v>1482.316108926</v>
      </c>
      <c r="H966" s="5">
        <v>2984.7670501080001</v>
      </c>
      <c r="I966" s="4">
        <v>85048</v>
      </c>
      <c r="J966" s="3">
        <v>18.957212538</v>
      </c>
    </row>
    <row r="967" spans="1:10" x14ac:dyDescent="0.25">
      <c r="A967" s="1" t="s">
        <v>1474</v>
      </c>
      <c r="B967" s="1" t="s">
        <v>1484</v>
      </c>
      <c r="C967" s="1">
        <v>7</v>
      </c>
      <c r="D967" s="2">
        <v>2.31541E-3</v>
      </c>
      <c r="E967" s="5">
        <v>9.0064812510000003</v>
      </c>
      <c r="F967" s="2">
        <v>0.99768458999999998</v>
      </c>
      <c r="G967" s="5">
        <v>3880.7926987669998</v>
      </c>
      <c r="H967" s="5">
        <v>3889.7991800179998</v>
      </c>
      <c r="I967" s="4">
        <v>122404</v>
      </c>
      <c r="J967" s="3">
        <v>1.4983307699999999</v>
      </c>
    </row>
    <row r="968" spans="1:10" x14ac:dyDescent="0.25">
      <c r="A968" s="1" t="s">
        <v>1090</v>
      </c>
      <c r="B968" s="1" t="s">
        <v>1109</v>
      </c>
      <c r="C968" s="1">
        <v>0</v>
      </c>
      <c r="D968" s="2">
        <v>1</v>
      </c>
      <c r="E968" s="5">
        <v>79.204969820000002</v>
      </c>
      <c r="F968" s="2">
        <v>0</v>
      </c>
      <c r="G968" s="5">
        <v>0</v>
      </c>
      <c r="H968" s="5">
        <v>79.204969820000002</v>
      </c>
      <c r="I968" s="4">
        <v>96447</v>
      </c>
      <c r="J968" s="3">
        <v>0.31951495499999999</v>
      </c>
    </row>
    <row r="969" spans="1:10" x14ac:dyDescent="0.25">
      <c r="A969" s="1" t="s">
        <v>1474</v>
      </c>
      <c r="B969" s="1" t="s">
        <v>1480</v>
      </c>
      <c r="C969" s="1">
        <v>1</v>
      </c>
      <c r="D969" s="2">
        <v>1.0893249999999999E-3</v>
      </c>
      <c r="E969" s="5">
        <v>1.000720139</v>
      </c>
      <c r="F969" s="2">
        <v>0.99891067499999997</v>
      </c>
      <c r="G969" s="5">
        <v>917.66036746299994</v>
      </c>
      <c r="H969" s="5">
        <v>918.66108760199995</v>
      </c>
      <c r="I969" s="4">
        <v>76222</v>
      </c>
      <c r="J969" s="3">
        <v>0.85849092199999999</v>
      </c>
    </row>
    <row r="970" spans="1:10" x14ac:dyDescent="0.25">
      <c r="A970" s="1" t="s">
        <v>1330</v>
      </c>
      <c r="B970" s="1" t="s">
        <v>1343</v>
      </c>
      <c r="C970" s="1">
        <v>9</v>
      </c>
      <c r="D970" s="2">
        <v>1.8230029999999999E-3</v>
      </c>
      <c r="E970" s="5">
        <v>11.890502195</v>
      </c>
      <c r="F970" s="2">
        <v>0.99817699699999995</v>
      </c>
      <c r="G970" s="5">
        <v>6510.5904295250002</v>
      </c>
      <c r="H970" s="5">
        <v>6522.4809317199997</v>
      </c>
      <c r="I970" s="4">
        <v>75104</v>
      </c>
      <c r="J970" s="3">
        <v>3.5219151169999998</v>
      </c>
    </row>
    <row r="971" spans="1:10" x14ac:dyDescent="0.25">
      <c r="A971" s="1" t="s">
        <v>547</v>
      </c>
      <c r="B971" s="1" t="s">
        <v>558</v>
      </c>
      <c r="C971" s="1">
        <v>1</v>
      </c>
      <c r="D971" s="2">
        <v>0.22044728399999999</v>
      </c>
      <c r="E971" s="5">
        <v>72.914838950000004</v>
      </c>
      <c r="F971" s="2">
        <v>0.77955271599999998</v>
      </c>
      <c r="G971" s="5">
        <v>257.84377831099999</v>
      </c>
      <c r="H971" s="5">
        <v>330.75861726099998</v>
      </c>
      <c r="I971" s="4">
        <v>51250</v>
      </c>
      <c r="J971" s="3">
        <v>0.53930307399999999</v>
      </c>
    </row>
    <row r="972" spans="1:10" x14ac:dyDescent="0.25">
      <c r="A972" s="1" t="s">
        <v>10</v>
      </c>
      <c r="B972" s="1" t="s">
        <v>29</v>
      </c>
      <c r="C972" s="1">
        <v>147</v>
      </c>
      <c r="D972" s="2">
        <v>1.1953958000000001E-2</v>
      </c>
      <c r="E972" s="5">
        <v>2246.63086423</v>
      </c>
      <c r="F972" s="2">
        <v>0.98804604200000001</v>
      </c>
      <c r="G972" s="5">
        <v>185693.71129856099</v>
      </c>
      <c r="H972" s="5">
        <v>187940.342162791</v>
      </c>
      <c r="I972" s="4">
        <v>73750</v>
      </c>
      <c r="J972" s="3">
        <v>59.252819741000003</v>
      </c>
    </row>
    <row r="973" spans="1:10" x14ac:dyDescent="0.25">
      <c r="A973" s="1" t="s">
        <v>111</v>
      </c>
      <c r="B973" s="1" t="s">
        <v>151</v>
      </c>
      <c r="C973" s="1">
        <v>10</v>
      </c>
      <c r="D973" s="2">
        <v>7.2364969999999997E-3</v>
      </c>
      <c r="E973" s="5">
        <v>79.523370024000002</v>
      </c>
      <c r="F973" s="2">
        <v>0.99276350300000005</v>
      </c>
      <c r="G973" s="5">
        <v>10909.684357717</v>
      </c>
      <c r="H973" s="5">
        <v>10989.207727741001</v>
      </c>
      <c r="I973" s="4">
        <v>105227</v>
      </c>
      <c r="J973" s="3">
        <v>10.12369298</v>
      </c>
    </row>
    <row r="974" spans="1:10" x14ac:dyDescent="0.25">
      <c r="A974" s="1" t="s">
        <v>710</v>
      </c>
      <c r="B974" s="1" t="s">
        <v>712</v>
      </c>
      <c r="C974" s="1">
        <v>0</v>
      </c>
      <c r="D974" s="2">
        <v>0</v>
      </c>
      <c r="E974" s="5">
        <v>0</v>
      </c>
      <c r="F974" s="2">
        <v>0</v>
      </c>
      <c r="G974" s="5">
        <v>0</v>
      </c>
      <c r="H974" s="5">
        <v>0</v>
      </c>
      <c r="I974" s="4">
        <v>0</v>
      </c>
      <c r="J974" s="3">
        <v>2.5394269999999999E-3</v>
      </c>
    </row>
    <row r="975" spans="1:10" x14ac:dyDescent="0.25">
      <c r="A975" s="1" t="s">
        <v>844</v>
      </c>
      <c r="B975" s="1" t="s">
        <v>919</v>
      </c>
      <c r="C975" s="1">
        <v>1</v>
      </c>
      <c r="D975" s="2">
        <v>0.82870737500000002</v>
      </c>
      <c r="E975" s="5">
        <v>1122.053440636</v>
      </c>
      <c r="F975" s="2">
        <v>0.171292625</v>
      </c>
      <c r="G975" s="5">
        <v>231.92683557000001</v>
      </c>
      <c r="H975" s="5">
        <v>1353.9802762060001</v>
      </c>
      <c r="I975" s="4">
        <v>21864</v>
      </c>
      <c r="J975" s="3">
        <v>14.655341384</v>
      </c>
    </row>
    <row r="976" spans="1:10" x14ac:dyDescent="0.25">
      <c r="A976" s="1" t="s">
        <v>1294</v>
      </c>
      <c r="B976" s="1" t="s">
        <v>1313</v>
      </c>
      <c r="C976" s="1">
        <v>0</v>
      </c>
      <c r="D976" s="2">
        <v>3.4246575000000001E-2</v>
      </c>
      <c r="E976" s="5">
        <v>4.7748926709999999</v>
      </c>
      <c r="F976" s="2">
        <v>0.96575342500000005</v>
      </c>
      <c r="G976" s="5">
        <v>134.65197332299999</v>
      </c>
      <c r="H976" s="5">
        <v>139.426865994</v>
      </c>
      <c r="I976" s="4">
        <v>59336</v>
      </c>
      <c r="J976" s="3">
        <v>0.19813997799999999</v>
      </c>
    </row>
    <row r="977" spans="1:10" x14ac:dyDescent="0.25">
      <c r="A977" s="1" t="s">
        <v>1090</v>
      </c>
      <c r="B977" s="1" t="s">
        <v>1111</v>
      </c>
      <c r="C977" s="1">
        <v>1</v>
      </c>
      <c r="D977" s="2">
        <v>4.3535046000000001E-2</v>
      </c>
      <c r="E977" s="5">
        <v>107.033742987</v>
      </c>
      <c r="F977" s="2">
        <v>0.95646495399999998</v>
      </c>
      <c r="G977" s="5">
        <v>2351.531333425</v>
      </c>
      <c r="H977" s="5">
        <v>2458.5650764120001</v>
      </c>
      <c r="I977" s="4">
        <v>67880</v>
      </c>
      <c r="J977" s="3">
        <v>1.080334954</v>
      </c>
    </row>
    <row r="978" spans="1:10" x14ac:dyDescent="0.25">
      <c r="A978" s="1" t="s">
        <v>1010</v>
      </c>
      <c r="B978" s="1" t="s">
        <v>1059</v>
      </c>
      <c r="C978" s="1">
        <v>29</v>
      </c>
      <c r="D978" s="2">
        <v>5.2573913E-2</v>
      </c>
      <c r="E978" s="5">
        <v>3117.3784350770002</v>
      </c>
      <c r="F978" s="2">
        <v>0.94742608699999997</v>
      </c>
      <c r="G978" s="5">
        <v>56177.779045130002</v>
      </c>
      <c r="H978" s="5">
        <v>59295.157480207003</v>
      </c>
      <c r="I978" s="4">
        <v>71272</v>
      </c>
      <c r="J978" s="3">
        <v>36.83613613</v>
      </c>
    </row>
    <row r="979" spans="1:10" x14ac:dyDescent="0.25">
      <c r="A979" s="1" t="s">
        <v>271</v>
      </c>
      <c r="B979" s="1" t="s">
        <v>283</v>
      </c>
      <c r="C979" s="1">
        <v>0</v>
      </c>
      <c r="D979" s="2">
        <v>1</v>
      </c>
      <c r="E979" s="5">
        <v>123.655097474</v>
      </c>
      <c r="F979" s="2">
        <v>0</v>
      </c>
      <c r="G979" s="5">
        <v>0</v>
      </c>
      <c r="H979" s="5">
        <v>123.655097474</v>
      </c>
      <c r="I979" s="4">
        <v>0</v>
      </c>
      <c r="J979" s="3">
        <v>1.521401709</v>
      </c>
    </row>
    <row r="980" spans="1:10" x14ac:dyDescent="0.25">
      <c r="A980" s="1" t="s">
        <v>309</v>
      </c>
      <c r="B980" s="1" t="s">
        <v>344</v>
      </c>
      <c r="C980" s="1">
        <v>8</v>
      </c>
      <c r="D980" s="2">
        <v>5.9864879999999999E-3</v>
      </c>
      <c r="E980" s="5">
        <v>73.683885859</v>
      </c>
      <c r="F980" s="2">
        <v>0.99401351199999999</v>
      </c>
      <c r="G980" s="5">
        <v>12234.682932808</v>
      </c>
      <c r="H980" s="5">
        <v>12308.366818667</v>
      </c>
      <c r="I980" s="4">
        <v>36051</v>
      </c>
      <c r="J980" s="3">
        <v>5.1617170889999997</v>
      </c>
    </row>
    <row r="981" spans="1:10" x14ac:dyDescent="0.25">
      <c r="A981" s="1" t="s">
        <v>1474</v>
      </c>
      <c r="B981" s="1" t="s">
        <v>1483</v>
      </c>
      <c r="C981" s="1">
        <v>7</v>
      </c>
      <c r="D981" s="2">
        <v>1.5449979999999999E-3</v>
      </c>
      <c r="E981" s="5">
        <v>4.087432969</v>
      </c>
      <c r="F981" s="2">
        <v>0.99845500200000004</v>
      </c>
      <c r="G981" s="5">
        <v>2641.5035561939999</v>
      </c>
      <c r="H981" s="5">
        <v>2645.5909891629999</v>
      </c>
      <c r="I981" s="4">
        <v>68971</v>
      </c>
      <c r="J981" s="3">
        <v>2.1505350640000001</v>
      </c>
    </row>
    <row r="982" spans="1:10" x14ac:dyDescent="0.25">
      <c r="A982" s="1" t="s">
        <v>288</v>
      </c>
      <c r="B982" s="1" t="s">
        <v>305</v>
      </c>
      <c r="C982" s="1">
        <v>0</v>
      </c>
      <c r="D982" s="2">
        <v>1</v>
      </c>
      <c r="E982" s="5">
        <v>58.356933642999998</v>
      </c>
      <c r="F982" s="2">
        <v>0</v>
      </c>
      <c r="G982" s="5">
        <v>0</v>
      </c>
      <c r="H982" s="5">
        <v>58.356933642999998</v>
      </c>
      <c r="I982" s="4">
        <v>38594</v>
      </c>
      <c r="J982" s="3">
        <v>2.4277622989999998</v>
      </c>
    </row>
    <row r="983" spans="1:10" x14ac:dyDescent="0.25">
      <c r="A983" s="1" t="s">
        <v>187</v>
      </c>
      <c r="B983" s="1" t="s">
        <v>193</v>
      </c>
      <c r="C983" s="1">
        <v>2</v>
      </c>
      <c r="D983" s="2">
        <v>0</v>
      </c>
      <c r="E983" s="5">
        <v>0</v>
      </c>
      <c r="F983" s="2">
        <v>1</v>
      </c>
      <c r="G983" s="5">
        <v>1495.252291945</v>
      </c>
      <c r="H983" s="5">
        <v>1495.252291945</v>
      </c>
      <c r="I983" s="4">
        <v>85000</v>
      </c>
      <c r="J983" s="3">
        <v>1.2834689399999999</v>
      </c>
    </row>
    <row r="984" spans="1:10" x14ac:dyDescent="0.25">
      <c r="A984" s="1" t="s">
        <v>1228</v>
      </c>
      <c r="B984" s="1" t="s">
        <v>1229</v>
      </c>
      <c r="C984" s="1">
        <v>0</v>
      </c>
      <c r="D984" s="2">
        <v>0</v>
      </c>
      <c r="E984" s="5">
        <v>0</v>
      </c>
      <c r="F984" s="2">
        <v>0</v>
      </c>
      <c r="G984" s="5">
        <v>0</v>
      </c>
      <c r="H984" s="5">
        <v>0</v>
      </c>
      <c r="I984" s="4">
        <v>0</v>
      </c>
      <c r="J984" s="3">
        <v>1.0474021999999999E-2</v>
      </c>
    </row>
    <row r="985" spans="1:10" x14ac:dyDescent="0.25">
      <c r="A985" s="1" t="s">
        <v>1511</v>
      </c>
      <c r="B985" s="1" t="s">
        <v>1515</v>
      </c>
      <c r="C985" s="1">
        <v>6</v>
      </c>
      <c r="D985" s="2">
        <v>4.18082E-3</v>
      </c>
      <c r="E985" s="5">
        <v>17.978705342000001</v>
      </c>
      <c r="F985" s="2">
        <v>0.99581918000000003</v>
      </c>
      <c r="G985" s="5">
        <v>4282.3028797589996</v>
      </c>
      <c r="H985" s="5">
        <v>4300.281585101</v>
      </c>
      <c r="I985" s="4">
        <v>50882</v>
      </c>
      <c r="J985" s="3">
        <v>3.2770331449999999</v>
      </c>
    </row>
    <row r="986" spans="1:10" x14ac:dyDescent="0.25">
      <c r="A986" s="1" t="s">
        <v>959</v>
      </c>
      <c r="B986" s="1" t="s">
        <v>990</v>
      </c>
      <c r="C986" s="1">
        <v>29</v>
      </c>
      <c r="D986" s="2">
        <v>8.1056740000000002E-3</v>
      </c>
      <c r="E986" s="5">
        <v>296.83117110500001</v>
      </c>
      <c r="F986" s="2">
        <v>0.99189432600000005</v>
      </c>
      <c r="G986" s="5">
        <v>36323.340344260003</v>
      </c>
      <c r="H986" s="5">
        <v>36620.171515365</v>
      </c>
      <c r="I986" s="4">
        <v>62973</v>
      </c>
      <c r="J986" s="3">
        <v>31.123241301</v>
      </c>
    </row>
    <row r="987" spans="1:10" x14ac:dyDescent="0.25">
      <c r="A987" s="1" t="s">
        <v>309</v>
      </c>
      <c r="B987" s="1" t="s">
        <v>337</v>
      </c>
      <c r="C987" s="1">
        <v>0</v>
      </c>
      <c r="D987" s="2">
        <v>0.24242424200000001</v>
      </c>
      <c r="E987" s="5">
        <v>42.105077631999997</v>
      </c>
      <c r="F987" s="2">
        <v>0.75757575799999999</v>
      </c>
      <c r="G987" s="5">
        <v>131.578367603</v>
      </c>
      <c r="H987" s="5">
        <v>173.68344523499999</v>
      </c>
      <c r="I987" s="4">
        <v>28971</v>
      </c>
      <c r="J987" s="3">
        <v>1.8294325739999999</v>
      </c>
    </row>
    <row r="988" spans="1:10" x14ac:dyDescent="0.25">
      <c r="A988" s="1" t="s">
        <v>735</v>
      </c>
      <c r="B988" s="1" t="s">
        <v>735</v>
      </c>
      <c r="C988" s="1">
        <v>28</v>
      </c>
      <c r="D988" s="2">
        <v>2.5314705999999999E-2</v>
      </c>
      <c r="E988" s="5">
        <v>981.74458111499996</v>
      </c>
      <c r="F988" s="2">
        <v>0.97468529400000004</v>
      </c>
      <c r="G988" s="5">
        <v>37799.846482594003</v>
      </c>
      <c r="H988" s="5">
        <v>38781.591063708998</v>
      </c>
      <c r="I988" s="4">
        <v>102386</v>
      </c>
      <c r="J988" s="3">
        <v>20.055007097000001</v>
      </c>
    </row>
    <row r="989" spans="1:10" x14ac:dyDescent="0.25">
      <c r="A989" s="1" t="s">
        <v>187</v>
      </c>
      <c r="B989" s="1" t="s">
        <v>224</v>
      </c>
      <c r="C989" s="1">
        <v>5</v>
      </c>
      <c r="D989" s="2">
        <v>0.21626617400000001</v>
      </c>
      <c r="E989" s="5">
        <v>359.65638285900002</v>
      </c>
      <c r="F989" s="2">
        <v>0.78373382599999997</v>
      </c>
      <c r="G989" s="5">
        <v>1303.3701396040001</v>
      </c>
      <c r="H989" s="5">
        <v>1663.026522463</v>
      </c>
      <c r="I989" s="4">
        <v>28148</v>
      </c>
      <c r="J989" s="3">
        <v>1.029141095</v>
      </c>
    </row>
    <row r="990" spans="1:10" x14ac:dyDescent="0.25">
      <c r="A990" s="1" t="s">
        <v>921</v>
      </c>
      <c r="B990" s="1" t="s">
        <v>939</v>
      </c>
      <c r="C990" s="1">
        <v>12</v>
      </c>
      <c r="D990" s="2">
        <v>2.0364905999999999E-2</v>
      </c>
      <c r="E990" s="5">
        <v>273.921482013</v>
      </c>
      <c r="F990" s="2">
        <v>0.97963509400000004</v>
      </c>
      <c r="G990" s="5">
        <v>13176.741424151</v>
      </c>
      <c r="H990" s="5">
        <v>13450.662906164</v>
      </c>
      <c r="I990" s="4">
        <v>82561</v>
      </c>
      <c r="J990" s="3">
        <v>10.987515197</v>
      </c>
    </row>
    <row r="991" spans="1:10" x14ac:dyDescent="0.25">
      <c r="A991" s="1" t="s">
        <v>1150</v>
      </c>
      <c r="B991" s="1" t="s">
        <v>1167</v>
      </c>
      <c r="C991" s="1">
        <v>13</v>
      </c>
      <c r="D991" s="2">
        <v>1.0664806000000001E-2</v>
      </c>
      <c r="E991" s="5">
        <v>113.676547429</v>
      </c>
      <c r="F991" s="2">
        <v>0.98933519400000003</v>
      </c>
      <c r="G991" s="5">
        <v>10545.358969970999</v>
      </c>
      <c r="H991" s="5">
        <v>10659.0355174</v>
      </c>
      <c r="I991" s="4">
        <v>90577</v>
      </c>
      <c r="J991" s="3">
        <v>7.3078977380000003</v>
      </c>
    </row>
    <row r="992" spans="1:10" x14ac:dyDescent="0.25">
      <c r="A992" s="1" t="s">
        <v>236</v>
      </c>
      <c r="B992" s="1" t="s">
        <v>260</v>
      </c>
      <c r="C992" s="1">
        <v>0</v>
      </c>
      <c r="D992" s="2">
        <v>1</v>
      </c>
      <c r="E992" s="5">
        <v>85.293624234999996</v>
      </c>
      <c r="F992" s="2">
        <v>0</v>
      </c>
      <c r="G992" s="5">
        <v>0</v>
      </c>
      <c r="H992" s="5">
        <v>85.293624234999996</v>
      </c>
      <c r="I992" s="4">
        <v>31905</v>
      </c>
      <c r="J992" s="3">
        <v>1.0813747</v>
      </c>
    </row>
    <row r="993" spans="1:10" x14ac:dyDescent="0.25">
      <c r="A993" s="1" t="s">
        <v>111</v>
      </c>
      <c r="B993" s="1" t="s">
        <v>140</v>
      </c>
      <c r="C993" s="1">
        <v>4</v>
      </c>
      <c r="D993" s="2">
        <v>1.4265339999999999E-3</v>
      </c>
      <c r="E993" s="5">
        <v>6.2160849669999996</v>
      </c>
      <c r="F993" s="2">
        <v>0.99857346599999997</v>
      </c>
      <c r="G993" s="5">
        <v>4351.2594774830004</v>
      </c>
      <c r="H993" s="5">
        <v>4357.4755624500003</v>
      </c>
      <c r="I993" s="4">
        <v>184750</v>
      </c>
      <c r="J993" s="3">
        <v>6.448786986</v>
      </c>
    </row>
    <row r="994" spans="1:10" x14ac:dyDescent="0.25">
      <c r="A994" s="1" t="s">
        <v>230</v>
      </c>
      <c r="B994" s="1" t="s">
        <v>233</v>
      </c>
      <c r="C994" s="1">
        <v>5</v>
      </c>
      <c r="D994" s="2">
        <v>2.3752968999999999E-2</v>
      </c>
      <c r="E994" s="5">
        <v>58.17096248</v>
      </c>
      <c r="F994" s="2">
        <v>0.97624703099999999</v>
      </c>
      <c r="G994" s="5">
        <v>2390.8265577749999</v>
      </c>
      <c r="H994" s="5">
        <v>2448.9975202549999</v>
      </c>
      <c r="I994" s="4">
        <v>49301</v>
      </c>
      <c r="J994" s="3">
        <v>1.8598518959999999</v>
      </c>
    </row>
    <row r="995" spans="1:10" x14ac:dyDescent="0.25">
      <c r="A995" s="1" t="s">
        <v>1398</v>
      </c>
      <c r="B995" s="1" t="s">
        <v>1447</v>
      </c>
      <c r="C995" s="1">
        <v>4</v>
      </c>
      <c r="D995" s="2">
        <v>0.15257352900000001</v>
      </c>
      <c r="E995" s="5">
        <v>249.47134344</v>
      </c>
      <c r="F995" s="2">
        <v>0.84742647100000001</v>
      </c>
      <c r="G995" s="5">
        <v>1385.6179436909999</v>
      </c>
      <c r="H995" s="5">
        <v>1635.089287131</v>
      </c>
      <c r="I995" s="4">
        <v>37174</v>
      </c>
      <c r="J995" s="3">
        <v>1.347780043</v>
      </c>
    </row>
    <row r="996" spans="1:10" x14ac:dyDescent="0.25">
      <c r="A996" s="1" t="s">
        <v>54</v>
      </c>
      <c r="B996" s="1" t="s">
        <v>72</v>
      </c>
      <c r="C996" s="1">
        <v>13</v>
      </c>
      <c r="D996" s="2">
        <v>1.4692164000000001E-2</v>
      </c>
      <c r="E996" s="5">
        <v>78.342667082000006</v>
      </c>
      <c r="F996" s="2">
        <v>0.98530783600000005</v>
      </c>
      <c r="G996" s="5">
        <v>5253.9328318520002</v>
      </c>
      <c r="H996" s="5">
        <v>5332.2754989340001</v>
      </c>
      <c r="I996" s="4">
        <v>32633</v>
      </c>
      <c r="J996" s="3">
        <v>5.7916725419999997</v>
      </c>
    </row>
    <row r="997" spans="1:10" x14ac:dyDescent="0.25">
      <c r="A997" s="1" t="s">
        <v>54</v>
      </c>
      <c r="B997" s="1" t="s">
        <v>74</v>
      </c>
      <c r="C997" s="1">
        <v>1</v>
      </c>
      <c r="D997" s="2">
        <v>4.5454544999999999E-2</v>
      </c>
      <c r="E997" s="5">
        <v>96.490070541999998</v>
      </c>
      <c r="F997" s="2">
        <v>0.95454545499999999</v>
      </c>
      <c r="G997" s="5">
        <v>2026.291481252</v>
      </c>
      <c r="H997" s="5">
        <v>2122.7815517939998</v>
      </c>
      <c r="I997" s="4">
        <v>55905</v>
      </c>
      <c r="J997" s="3">
        <v>11.676891419</v>
      </c>
    </row>
    <row r="998" spans="1:10" x14ac:dyDescent="0.25">
      <c r="A998" s="1" t="s">
        <v>1474</v>
      </c>
      <c r="B998" s="1" t="s">
        <v>1497</v>
      </c>
      <c r="C998" s="1">
        <v>39</v>
      </c>
      <c r="D998" s="2">
        <v>3.5103836999999999E-2</v>
      </c>
      <c r="E998" s="5">
        <v>1736.4391923539999</v>
      </c>
      <c r="F998" s="2">
        <v>0.96489616300000003</v>
      </c>
      <c r="G998" s="5">
        <v>47729.355061194998</v>
      </c>
      <c r="H998" s="5">
        <v>49465.794253549</v>
      </c>
      <c r="I998" s="4">
        <v>77206</v>
      </c>
      <c r="J998" s="3">
        <v>21.993784733999998</v>
      </c>
    </row>
    <row r="999" spans="1:10" x14ac:dyDescent="0.25">
      <c r="A999" s="1" t="s">
        <v>111</v>
      </c>
      <c r="B999" s="1" t="s">
        <v>144</v>
      </c>
      <c r="C999" s="1">
        <v>0</v>
      </c>
      <c r="D999" s="2">
        <v>1.4492754E-2</v>
      </c>
      <c r="E999" s="5">
        <v>14.68440459</v>
      </c>
      <c r="F999" s="2">
        <v>0.98550724599999995</v>
      </c>
      <c r="G999" s="5">
        <v>998.53951183499998</v>
      </c>
      <c r="H999" s="5">
        <v>1013.223916425</v>
      </c>
      <c r="I999" s="4">
        <v>87454</v>
      </c>
      <c r="J999" s="3">
        <v>0.44199228400000001</v>
      </c>
    </row>
    <row r="1000" spans="1:10" x14ac:dyDescent="0.25">
      <c r="A1000" s="1" t="s">
        <v>682</v>
      </c>
      <c r="B1000" s="1" t="s">
        <v>699</v>
      </c>
      <c r="C1000" s="1">
        <v>7</v>
      </c>
      <c r="D1000" s="2">
        <v>8.7586829999999997E-3</v>
      </c>
      <c r="E1000" s="5">
        <v>56.008838390999998</v>
      </c>
      <c r="F1000" s="2">
        <v>0.99124131699999996</v>
      </c>
      <c r="G1000" s="5">
        <v>6338.6554347609999</v>
      </c>
      <c r="H1000" s="5">
        <v>6394.6642731519996</v>
      </c>
      <c r="I1000" s="4">
        <v>86097</v>
      </c>
      <c r="J1000" s="3">
        <v>2.4197403780000002</v>
      </c>
    </row>
    <row r="1001" spans="1:10" x14ac:dyDescent="0.25">
      <c r="A1001" s="1" t="s">
        <v>1118</v>
      </c>
      <c r="B1001" s="1" t="s">
        <v>1144</v>
      </c>
      <c r="C1001" s="1">
        <v>10</v>
      </c>
      <c r="D1001" s="2">
        <v>3.7629349999999998E-3</v>
      </c>
      <c r="E1001" s="5">
        <v>43.391988699999999</v>
      </c>
      <c r="F1001" s="2">
        <v>0.99623706499999998</v>
      </c>
      <c r="G1001" s="5">
        <v>11488.029007376001</v>
      </c>
      <c r="H1001" s="5">
        <v>11531.420996076</v>
      </c>
      <c r="I1001" s="4">
        <v>119375</v>
      </c>
      <c r="J1001" s="3">
        <v>5.8411437949999998</v>
      </c>
    </row>
    <row r="1002" spans="1:10" x14ac:dyDescent="0.25">
      <c r="A1002" s="1" t="s">
        <v>682</v>
      </c>
      <c r="B1002" s="1" t="s">
        <v>687</v>
      </c>
      <c r="C1002" s="1">
        <v>1</v>
      </c>
      <c r="D1002" s="2">
        <v>0</v>
      </c>
      <c r="E1002" s="5">
        <v>0</v>
      </c>
      <c r="F1002" s="2">
        <v>1</v>
      </c>
      <c r="G1002" s="5">
        <v>413.50267726999999</v>
      </c>
      <c r="H1002" s="5">
        <v>413.50267726999999</v>
      </c>
      <c r="I1002" s="4">
        <v>54122</v>
      </c>
      <c r="J1002" s="3">
        <v>0.45847514299999997</v>
      </c>
    </row>
    <row r="1003" spans="1:10" x14ac:dyDescent="0.25">
      <c r="A1003" s="1" t="s">
        <v>1198</v>
      </c>
      <c r="B1003" s="1" t="s">
        <v>1200</v>
      </c>
      <c r="C1003" s="1">
        <v>0</v>
      </c>
      <c r="D1003" s="2">
        <v>0</v>
      </c>
      <c r="E1003" s="5">
        <v>0</v>
      </c>
      <c r="F1003" s="2">
        <v>1</v>
      </c>
      <c r="G1003" s="5">
        <v>18.731942184000001</v>
      </c>
      <c r="H1003" s="5">
        <v>18.731942184000001</v>
      </c>
      <c r="I1003" s="4">
        <v>65663</v>
      </c>
      <c r="J1003" s="3">
        <v>0.17369784499999999</v>
      </c>
    </row>
    <row r="1004" spans="1:10" x14ac:dyDescent="0.25">
      <c r="A1004" s="1" t="s">
        <v>54</v>
      </c>
      <c r="B1004" s="1" t="s">
        <v>84</v>
      </c>
      <c r="C1004" s="1">
        <v>3</v>
      </c>
      <c r="D1004" s="2">
        <v>0.41058655199999999</v>
      </c>
      <c r="E1004" s="5">
        <v>508.12202279399997</v>
      </c>
      <c r="F1004" s="2">
        <v>0.58941344799999995</v>
      </c>
      <c r="G1004" s="5">
        <v>729.42952404499999</v>
      </c>
      <c r="H1004" s="5">
        <v>1237.5515468389999</v>
      </c>
      <c r="I1004" s="4">
        <v>31875</v>
      </c>
      <c r="J1004" s="3">
        <v>12.394775699</v>
      </c>
    </row>
    <row r="1005" spans="1:10" x14ac:dyDescent="0.25">
      <c r="A1005" s="1" t="s">
        <v>844</v>
      </c>
      <c r="B1005" s="1" t="s">
        <v>906</v>
      </c>
      <c r="C1005" s="1">
        <v>7</v>
      </c>
      <c r="D1005" s="2">
        <v>1.7912418999999999E-2</v>
      </c>
      <c r="E1005" s="5">
        <v>430.31910124500001</v>
      </c>
      <c r="F1005" s="2">
        <v>0.98208758100000004</v>
      </c>
      <c r="G1005" s="5">
        <v>23593.186080701002</v>
      </c>
      <c r="H1005" s="5">
        <v>24023.505181945999</v>
      </c>
      <c r="I1005" s="4">
        <v>62337</v>
      </c>
      <c r="J1005" s="3">
        <v>24.632423402000001</v>
      </c>
    </row>
    <row r="1006" spans="1:10" x14ac:dyDescent="0.25">
      <c r="A1006" s="1" t="s">
        <v>844</v>
      </c>
      <c r="B1006" s="1" t="s">
        <v>894</v>
      </c>
      <c r="C1006" s="1">
        <v>8</v>
      </c>
      <c r="D1006" s="2">
        <v>8.6456699999999994E-3</v>
      </c>
      <c r="E1006" s="5">
        <v>197.49089734</v>
      </c>
      <c r="F1006" s="2">
        <v>0.99135432999999995</v>
      </c>
      <c r="G1006" s="5">
        <v>22645.260382002001</v>
      </c>
      <c r="H1006" s="5">
        <v>22842.751279341999</v>
      </c>
      <c r="I1006" s="4">
        <v>60284</v>
      </c>
      <c r="J1006" s="3">
        <v>47.224995917999998</v>
      </c>
    </row>
    <row r="1007" spans="1:10" x14ac:dyDescent="0.25">
      <c r="A1007" s="1" t="s">
        <v>407</v>
      </c>
      <c r="B1007" s="1" t="s">
        <v>541</v>
      </c>
      <c r="C1007" s="1">
        <v>34</v>
      </c>
      <c r="D1007" s="2">
        <v>3.1911705999999998E-2</v>
      </c>
      <c r="E1007" s="5">
        <v>1306.326660379</v>
      </c>
      <c r="F1007" s="2">
        <v>0.96808829399999996</v>
      </c>
      <c r="G1007" s="5">
        <v>39629.330689691997</v>
      </c>
      <c r="H1007" s="5">
        <v>40935.657350071</v>
      </c>
      <c r="I1007" s="4">
        <v>63209</v>
      </c>
      <c r="J1007" s="3">
        <v>57.136401607000003</v>
      </c>
    </row>
    <row r="1008" spans="1:10" x14ac:dyDescent="0.25">
      <c r="A1008" s="1" t="s">
        <v>1176</v>
      </c>
      <c r="B1008" s="1" t="s">
        <v>1189</v>
      </c>
      <c r="C1008" s="1">
        <v>5</v>
      </c>
      <c r="D1008" s="2">
        <v>1.1170471E-2</v>
      </c>
      <c r="E1008" s="5">
        <v>72.057649777999998</v>
      </c>
      <c r="F1008" s="2">
        <v>0.98882952899999998</v>
      </c>
      <c r="G1008" s="5">
        <v>6378.6684753070003</v>
      </c>
      <c r="H1008" s="5">
        <v>6450.7261250849997</v>
      </c>
      <c r="I1008" s="4">
        <v>179250</v>
      </c>
      <c r="J1008" s="3">
        <v>4.1064489880000004</v>
      </c>
    </row>
    <row r="1009" spans="1:10" x14ac:dyDescent="0.25">
      <c r="A1009" s="1" t="s">
        <v>1228</v>
      </c>
      <c r="B1009" s="1" t="s">
        <v>1245</v>
      </c>
      <c r="C1009" s="1">
        <v>1</v>
      </c>
      <c r="D1009" s="2">
        <v>1</v>
      </c>
      <c r="E1009" s="5">
        <v>182.50194245200001</v>
      </c>
      <c r="F1009" s="2">
        <v>0</v>
      </c>
      <c r="G1009" s="5">
        <v>0</v>
      </c>
      <c r="H1009" s="5">
        <v>182.50194245200001</v>
      </c>
      <c r="I1009" s="4">
        <v>83299</v>
      </c>
      <c r="J1009" s="3">
        <v>0.84978713500000003</v>
      </c>
    </row>
    <row r="1010" spans="1:10" x14ac:dyDescent="0.25">
      <c r="A1010" s="1" t="s">
        <v>271</v>
      </c>
      <c r="B1010" s="1" t="s">
        <v>279</v>
      </c>
      <c r="C1010" s="1">
        <v>0</v>
      </c>
      <c r="D1010" s="2">
        <v>1</v>
      </c>
      <c r="E1010" s="5">
        <v>54.162976577999999</v>
      </c>
      <c r="F1010" s="2">
        <v>0</v>
      </c>
      <c r="G1010" s="5">
        <v>0</v>
      </c>
      <c r="H1010" s="5">
        <v>54.162976577999999</v>
      </c>
      <c r="I1010" s="4">
        <v>19813</v>
      </c>
      <c r="J1010" s="3">
        <v>8.7193770000000004E-2</v>
      </c>
    </row>
    <row r="1011" spans="1:10" ht="30" x14ac:dyDescent="0.25">
      <c r="A1011" s="1" t="s">
        <v>407</v>
      </c>
      <c r="B1011" s="1" t="s">
        <v>461</v>
      </c>
      <c r="C1011" s="1">
        <v>6</v>
      </c>
      <c r="D1011" s="2">
        <v>5.9426210000000004E-3</v>
      </c>
      <c r="E1011" s="5">
        <v>25.420055352999999</v>
      </c>
      <c r="F1011" s="2">
        <v>0.99405737900000002</v>
      </c>
      <c r="G1011" s="5">
        <v>4252.1628406339996</v>
      </c>
      <c r="H1011" s="5">
        <v>4277.5828959869996</v>
      </c>
      <c r="I1011" s="4">
        <v>166250</v>
      </c>
      <c r="J1011" s="3">
        <v>3.2666592589999999</v>
      </c>
    </row>
    <row r="1012" spans="1:10" x14ac:dyDescent="0.25">
      <c r="A1012" s="1" t="s">
        <v>1398</v>
      </c>
      <c r="B1012" s="1" t="s">
        <v>1418</v>
      </c>
      <c r="C1012" s="1">
        <v>0</v>
      </c>
      <c r="D1012" s="2">
        <v>1</v>
      </c>
      <c r="E1012" s="5">
        <v>12.022715348</v>
      </c>
      <c r="F1012" s="2">
        <v>0</v>
      </c>
      <c r="G1012" s="5">
        <v>0</v>
      </c>
      <c r="H1012" s="5">
        <v>12.022715348</v>
      </c>
      <c r="I1012" s="4">
        <v>41900</v>
      </c>
      <c r="J1012" s="3">
        <v>4.5928223999999997E-2</v>
      </c>
    </row>
    <row r="1013" spans="1:10" x14ac:dyDescent="0.25">
      <c r="A1013" s="1" t="s">
        <v>54</v>
      </c>
      <c r="B1013" s="1" t="s">
        <v>76</v>
      </c>
      <c r="C1013" s="1">
        <v>11</v>
      </c>
      <c r="D1013" s="2">
        <v>9.5251798999999998E-2</v>
      </c>
      <c r="E1013" s="5">
        <v>140.10376252899999</v>
      </c>
      <c r="F1013" s="2">
        <v>0.90474820099999997</v>
      </c>
      <c r="G1013" s="5">
        <v>1330.774106933</v>
      </c>
      <c r="H1013" s="5">
        <v>1470.877869462</v>
      </c>
      <c r="I1013" s="4">
        <v>43750</v>
      </c>
      <c r="J1013" s="3">
        <v>13.137878901000001</v>
      </c>
    </row>
    <row r="1014" spans="1:10" x14ac:dyDescent="0.25">
      <c r="A1014" s="1" t="s">
        <v>666</v>
      </c>
      <c r="B1014" s="1" t="s">
        <v>76</v>
      </c>
      <c r="C1014" s="1">
        <v>0</v>
      </c>
      <c r="D1014" s="2">
        <v>0</v>
      </c>
      <c r="E1014" s="5">
        <v>0</v>
      </c>
      <c r="F1014" s="2">
        <v>1</v>
      </c>
      <c r="G1014" s="5">
        <v>54.961834629999998</v>
      </c>
      <c r="H1014" s="5">
        <v>54.961834629999998</v>
      </c>
      <c r="I1014" s="4">
        <v>86250</v>
      </c>
      <c r="J1014" s="3">
        <v>0.77536787200000001</v>
      </c>
    </row>
    <row r="1015" spans="1:10" x14ac:dyDescent="0.25">
      <c r="A1015" s="1" t="s">
        <v>1198</v>
      </c>
      <c r="B1015" s="1" t="s">
        <v>1201</v>
      </c>
      <c r="C1015" s="1">
        <v>0</v>
      </c>
      <c r="D1015" s="2">
        <v>0</v>
      </c>
      <c r="E1015" s="5">
        <v>0</v>
      </c>
      <c r="F1015" s="2">
        <v>1</v>
      </c>
      <c r="G1015" s="5">
        <v>125.920278005</v>
      </c>
      <c r="H1015" s="5">
        <v>125.920278005</v>
      </c>
      <c r="I1015" s="4">
        <v>94583</v>
      </c>
      <c r="J1015" s="3">
        <v>0.121511206</v>
      </c>
    </row>
    <row r="1016" spans="1:10" x14ac:dyDescent="0.25">
      <c r="A1016" s="1" t="s">
        <v>407</v>
      </c>
      <c r="B1016" s="1" t="s">
        <v>532</v>
      </c>
      <c r="C1016" s="1">
        <v>9</v>
      </c>
      <c r="D1016" s="2">
        <v>5.9890856999999999E-2</v>
      </c>
      <c r="E1016" s="5">
        <v>647.61088034399995</v>
      </c>
      <c r="F1016" s="2">
        <v>0.94010914300000004</v>
      </c>
      <c r="G1016" s="5">
        <v>10165.573473767001</v>
      </c>
      <c r="H1016" s="5">
        <v>10813.184354110999</v>
      </c>
      <c r="I1016" s="4">
        <v>54260</v>
      </c>
      <c r="J1016" s="3">
        <v>3.82662002</v>
      </c>
    </row>
    <row r="1017" spans="1:10" x14ac:dyDescent="0.25">
      <c r="A1017" s="1" t="s">
        <v>1330</v>
      </c>
      <c r="B1017" s="1" t="s">
        <v>1333</v>
      </c>
      <c r="C1017" s="1">
        <v>0</v>
      </c>
      <c r="D1017" s="2">
        <v>0</v>
      </c>
      <c r="E1017" s="5">
        <v>0</v>
      </c>
      <c r="F1017" s="2">
        <v>1</v>
      </c>
      <c r="G1017" s="5">
        <v>201.53081370999999</v>
      </c>
      <c r="H1017" s="5">
        <v>201.53081370999999</v>
      </c>
      <c r="I1017" s="4">
        <v>29185</v>
      </c>
      <c r="J1017" s="3">
        <v>8.2741753000000001E-2</v>
      </c>
    </row>
    <row r="1018" spans="1:10" x14ac:dyDescent="0.25">
      <c r="A1018" s="1" t="s">
        <v>547</v>
      </c>
      <c r="B1018" s="1" t="s">
        <v>549</v>
      </c>
      <c r="C1018" s="1">
        <v>0</v>
      </c>
      <c r="D1018" s="2">
        <v>0</v>
      </c>
      <c r="E1018" s="5">
        <v>0</v>
      </c>
      <c r="F1018" s="2">
        <v>1</v>
      </c>
      <c r="G1018" s="5">
        <v>351.89335316799998</v>
      </c>
      <c r="H1018" s="5">
        <v>351.89335316799998</v>
      </c>
      <c r="I1018" s="4">
        <v>52991</v>
      </c>
      <c r="J1018" s="3">
        <v>0.77403587500000004</v>
      </c>
    </row>
    <row r="1019" spans="1:10" x14ac:dyDescent="0.25">
      <c r="A1019" s="1" t="s">
        <v>921</v>
      </c>
      <c r="B1019" s="1" t="s">
        <v>929</v>
      </c>
      <c r="C1019" s="1">
        <v>4</v>
      </c>
      <c r="D1019" s="2">
        <v>4.9529499999999998E-4</v>
      </c>
      <c r="E1019" s="5">
        <v>2.083053096</v>
      </c>
      <c r="F1019" s="2">
        <v>0.99950470499999999</v>
      </c>
      <c r="G1019" s="5">
        <v>4203.6011458229996</v>
      </c>
      <c r="H1019" s="5">
        <v>4205.6841989189998</v>
      </c>
      <c r="I1019" s="4">
        <v>48750</v>
      </c>
      <c r="J1019" s="3">
        <v>1.792161573</v>
      </c>
    </row>
    <row r="1020" spans="1:10" x14ac:dyDescent="0.25">
      <c r="A1020" s="1" t="s">
        <v>547</v>
      </c>
      <c r="B1020" s="1" t="s">
        <v>550</v>
      </c>
      <c r="C1020" s="1">
        <v>0</v>
      </c>
      <c r="D1020" s="2">
        <v>0</v>
      </c>
      <c r="E1020" s="5">
        <v>0</v>
      </c>
      <c r="F1020" s="2">
        <v>1</v>
      </c>
      <c r="G1020" s="5">
        <v>274.75156706000001</v>
      </c>
      <c r="H1020" s="5">
        <v>274.75156706000001</v>
      </c>
      <c r="I1020" s="4">
        <v>75078</v>
      </c>
      <c r="J1020" s="3">
        <v>0.12643987700000001</v>
      </c>
    </row>
    <row r="1021" spans="1:10" x14ac:dyDescent="0.25">
      <c r="A1021" s="1" t="s">
        <v>187</v>
      </c>
      <c r="B1021" s="1" t="s">
        <v>206</v>
      </c>
      <c r="C1021" s="1">
        <v>6</v>
      </c>
      <c r="D1021" s="2">
        <v>1.1054422E-2</v>
      </c>
      <c r="E1021" s="5">
        <v>28.058232123</v>
      </c>
      <c r="F1021" s="2">
        <v>0.98894557800000005</v>
      </c>
      <c r="G1021" s="5">
        <v>2510.1326119730002</v>
      </c>
      <c r="H1021" s="5">
        <v>2538.1908440960001</v>
      </c>
      <c r="I1021" s="4">
        <v>37428</v>
      </c>
      <c r="J1021" s="3">
        <v>1.0943612890000001</v>
      </c>
    </row>
    <row r="1022" spans="1:10" x14ac:dyDescent="0.25">
      <c r="A1022" s="1" t="s">
        <v>407</v>
      </c>
      <c r="B1022" s="1" t="s">
        <v>478</v>
      </c>
      <c r="C1022" s="1">
        <v>17</v>
      </c>
      <c r="D1022" s="2">
        <v>1.022514E-3</v>
      </c>
      <c r="E1022" s="5">
        <v>56.493330663000002</v>
      </c>
      <c r="F1022" s="2">
        <v>0.99897748600000003</v>
      </c>
      <c r="G1022" s="5">
        <v>55192.932131672998</v>
      </c>
      <c r="H1022" s="5">
        <v>55249.425462336003</v>
      </c>
      <c r="I1022" s="4">
        <v>86028</v>
      </c>
      <c r="J1022" s="3">
        <v>18.064181893000001</v>
      </c>
    </row>
    <row r="1023" spans="1:10" x14ac:dyDescent="0.25">
      <c r="A1023" s="1" t="s">
        <v>1198</v>
      </c>
      <c r="B1023" s="1" t="s">
        <v>1202</v>
      </c>
      <c r="C1023" s="1">
        <v>0</v>
      </c>
      <c r="D1023" s="2">
        <v>0</v>
      </c>
      <c r="E1023" s="5">
        <v>0</v>
      </c>
      <c r="F1023" s="2">
        <v>1</v>
      </c>
      <c r="G1023" s="5">
        <v>219.57998892099999</v>
      </c>
      <c r="H1023" s="5">
        <v>219.57998892099999</v>
      </c>
      <c r="I1023" s="4">
        <v>0</v>
      </c>
      <c r="J1023" s="3">
        <v>0.32426629899999998</v>
      </c>
    </row>
    <row r="1024" spans="1:10" x14ac:dyDescent="0.25">
      <c r="A1024" s="1" t="s">
        <v>1369</v>
      </c>
      <c r="B1024" s="1" t="s">
        <v>1373</v>
      </c>
      <c r="C1024" s="1">
        <v>0</v>
      </c>
      <c r="D1024" s="2">
        <v>1</v>
      </c>
      <c r="E1024" s="5">
        <v>9.5522476810000008</v>
      </c>
      <c r="F1024" s="2">
        <v>0</v>
      </c>
      <c r="G1024" s="5">
        <v>0</v>
      </c>
      <c r="H1024" s="5">
        <v>9.5522476810000008</v>
      </c>
      <c r="I1024" s="4">
        <v>33299</v>
      </c>
      <c r="J1024" s="3">
        <v>6.0764204000000002E-2</v>
      </c>
    </row>
    <row r="1025" spans="1:10" x14ac:dyDescent="0.25">
      <c r="A1025" s="1" t="s">
        <v>1330</v>
      </c>
      <c r="B1025" s="1" t="s">
        <v>1350</v>
      </c>
      <c r="C1025" s="1">
        <v>9</v>
      </c>
      <c r="D1025" s="2">
        <v>9.4572370000000003E-3</v>
      </c>
      <c r="E1025" s="5">
        <v>50.461143296000003</v>
      </c>
      <c r="F1025" s="2">
        <v>0.99054276299999999</v>
      </c>
      <c r="G1025" s="5">
        <v>5285.2562688810003</v>
      </c>
      <c r="H1025" s="5">
        <v>5335.7174121770004</v>
      </c>
      <c r="I1025" s="4">
        <v>70815</v>
      </c>
      <c r="J1025" s="3">
        <v>4.2720059069999996</v>
      </c>
    </row>
    <row r="1026" spans="1:10" x14ac:dyDescent="0.25">
      <c r="A1026" s="1" t="s">
        <v>1398</v>
      </c>
      <c r="B1026" s="1" t="s">
        <v>1436</v>
      </c>
      <c r="C1026" s="1">
        <v>0</v>
      </c>
      <c r="D1026" s="2">
        <v>0.55135135099999999</v>
      </c>
      <c r="E1026" s="5">
        <v>102.193080446</v>
      </c>
      <c r="F1026" s="2">
        <v>0.44864864900000001</v>
      </c>
      <c r="G1026" s="5">
        <v>83.157114487000001</v>
      </c>
      <c r="H1026" s="5">
        <v>185.35019493300001</v>
      </c>
      <c r="I1026" s="4">
        <v>50440</v>
      </c>
      <c r="J1026" s="3">
        <v>0.204887864</v>
      </c>
    </row>
    <row r="1027" spans="1:10" x14ac:dyDescent="0.25">
      <c r="A1027" s="1" t="s">
        <v>393</v>
      </c>
      <c r="B1027" s="1" t="s">
        <v>406</v>
      </c>
      <c r="C1027" s="1">
        <v>0</v>
      </c>
      <c r="D1027" s="2">
        <v>1</v>
      </c>
      <c r="E1027" s="5">
        <v>226.91089921400001</v>
      </c>
      <c r="F1027" s="2">
        <v>0</v>
      </c>
      <c r="G1027" s="5">
        <v>0</v>
      </c>
      <c r="H1027" s="5">
        <v>226.91089921400001</v>
      </c>
      <c r="I1027" s="4">
        <v>54406</v>
      </c>
      <c r="J1027" s="3">
        <v>1.8723746649999999</v>
      </c>
    </row>
    <row r="1028" spans="1:10" x14ac:dyDescent="0.25">
      <c r="A1028" s="1" t="s">
        <v>796</v>
      </c>
      <c r="B1028" s="1" t="s">
        <v>799</v>
      </c>
      <c r="C1028" s="1">
        <v>0</v>
      </c>
      <c r="D1028" s="2">
        <v>0</v>
      </c>
      <c r="E1028" s="5">
        <v>0</v>
      </c>
      <c r="F1028" s="2">
        <v>0</v>
      </c>
      <c r="G1028" s="5">
        <v>0</v>
      </c>
      <c r="H1028" s="5">
        <v>0</v>
      </c>
      <c r="I1028" s="4">
        <v>0</v>
      </c>
      <c r="J1028" s="3">
        <v>4.146968E-3</v>
      </c>
    </row>
    <row r="1029" spans="1:10" x14ac:dyDescent="0.25">
      <c r="A1029" s="1" t="s">
        <v>1369</v>
      </c>
      <c r="B1029" s="1" t="s">
        <v>1370</v>
      </c>
      <c r="C1029" s="1">
        <v>0</v>
      </c>
      <c r="D1029" s="2">
        <v>0</v>
      </c>
      <c r="E1029" s="5">
        <v>0</v>
      </c>
      <c r="F1029" s="2">
        <v>0</v>
      </c>
      <c r="G1029" s="5">
        <v>0</v>
      </c>
      <c r="H1029" s="5">
        <v>0</v>
      </c>
      <c r="I1029" s="4">
        <v>0</v>
      </c>
      <c r="J1029" s="3">
        <v>2.2608178E-2</v>
      </c>
    </row>
    <row r="1030" spans="1:10" x14ac:dyDescent="0.25">
      <c r="A1030" s="1" t="s">
        <v>288</v>
      </c>
      <c r="B1030" s="1" t="s">
        <v>292</v>
      </c>
      <c r="C1030" s="1">
        <v>0</v>
      </c>
      <c r="D1030" s="2">
        <v>1</v>
      </c>
      <c r="E1030" s="5">
        <v>4.0952234130000003</v>
      </c>
      <c r="F1030" s="2">
        <v>0</v>
      </c>
      <c r="G1030" s="5">
        <v>0</v>
      </c>
      <c r="H1030" s="5">
        <v>4.0952234130000003</v>
      </c>
      <c r="I1030" s="4">
        <v>38594</v>
      </c>
      <c r="J1030" s="3">
        <v>1.8258455840000001</v>
      </c>
    </row>
    <row r="1031" spans="1:10" x14ac:dyDescent="0.25">
      <c r="A1031" s="1" t="s">
        <v>844</v>
      </c>
      <c r="B1031" s="1" t="s">
        <v>862</v>
      </c>
      <c r="C1031" s="1">
        <v>3</v>
      </c>
      <c r="D1031" s="2">
        <v>3.4258309999999998E-3</v>
      </c>
      <c r="E1031" s="5">
        <v>11.046214763</v>
      </c>
      <c r="F1031" s="2">
        <v>0.99657416899999995</v>
      </c>
      <c r="G1031" s="5">
        <v>3213.3438746490001</v>
      </c>
      <c r="H1031" s="5">
        <v>3224.3900894120002</v>
      </c>
      <c r="I1031" s="4">
        <v>81941</v>
      </c>
      <c r="J1031" s="3">
        <v>3.9441857229999999</v>
      </c>
    </row>
    <row r="1032" spans="1:10" x14ac:dyDescent="0.25">
      <c r="A1032" s="1" t="s">
        <v>721</v>
      </c>
      <c r="B1032" s="1" t="s">
        <v>722</v>
      </c>
      <c r="C1032" s="1">
        <v>0</v>
      </c>
      <c r="D1032" s="2">
        <v>0</v>
      </c>
      <c r="E1032" s="5">
        <v>0</v>
      </c>
      <c r="F1032" s="2">
        <v>1</v>
      </c>
      <c r="G1032" s="5">
        <v>193.56997190999999</v>
      </c>
      <c r="H1032" s="5">
        <v>193.56997190999999</v>
      </c>
      <c r="I1032" s="4">
        <v>42733</v>
      </c>
      <c r="J1032" s="3">
        <v>0.40132752700000002</v>
      </c>
    </row>
    <row r="1033" spans="1:10" x14ac:dyDescent="0.25">
      <c r="A1033" s="1" t="s">
        <v>1294</v>
      </c>
      <c r="B1033" s="1" t="s">
        <v>1318</v>
      </c>
      <c r="C1033" s="1">
        <v>0</v>
      </c>
      <c r="D1033" s="2">
        <v>1.9519519999999999E-2</v>
      </c>
      <c r="E1033" s="5">
        <v>12.41472094</v>
      </c>
      <c r="F1033" s="2">
        <v>0.98048047999999999</v>
      </c>
      <c r="G1033" s="5">
        <v>623.60098278999999</v>
      </c>
      <c r="H1033" s="5">
        <v>636.01570373000004</v>
      </c>
      <c r="I1033" s="4">
        <v>79578</v>
      </c>
      <c r="J1033" s="3">
        <v>1.9440036709999999</v>
      </c>
    </row>
    <row r="1034" spans="1:10" x14ac:dyDescent="0.25">
      <c r="A1034" s="1" t="s">
        <v>775</v>
      </c>
      <c r="B1034" s="1" t="s">
        <v>785</v>
      </c>
      <c r="C1034" s="1">
        <v>0</v>
      </c>
      <c r="D1034" s="2">
        <v>0.32278480999999998</v>
      </c>
      <c r="E1034" s="5">
        <v>52.631753134999997</v>
      </c>
      <c r="F1034" s="2">
        <v>0.67721518999999997</v>
      </c>
      <c r="G1034" s="5">
        <v>110.423482088</v>
      </c>
      <c r="H1034" s="5">
        <v>163.05523522300001</v>
      </c>
      <c r="I1034" s="4">
        <v>87813</v>
      </c>
      <c r="J1034" s="3">
        <v>0.65230334700000003</v>
      </c>
    </row>
    <row r="1035" spans="1:10" x14ac:dyDescent="0.25">
      <c r="A1035" s="1" t="s">
        <v>844</v>
      </c>
      <c r="B1035" s="1" t="s">
        <v>905</v>
      </c>
      <c r="C1035" s="1">
        <v>19</v>
      </c>
      <c r="D1035" s="2">
        <v>2.5800650000000001E-2</v>
      </c>
      <c r="E1035" s="5">
        <v>424.83024414099998</v>
      </c>
      <c r="F1035" s="2">
        <v>0.97419935000000002</v>
      </c>
      <c r="G1035" s="5">
        <v>16041.043320504001</v>
      </c>
      <c r="H1035" s="5">
        <v>16465.873564645</v>
      </c>
      <c r="I1035" s="4">
        <v>61802</v>
      </c>
      <c r="J1035" s="3">
        <v>19.142642456000001</v>
      </c>
    </row>
    <row r="1036" spans="1:10" x14ac:dyDescent="0.25">
      <c r="A1036" s="1" t="s">
        <v>1118</v>
      </c>
      <c r="B1036" s="1" t="s">
        <v>1130</v>
      </c>
      <c r="C1036" s="1">
        <v>1</v>
      </c>
      <c r="D1036" s="2">
        <v>3.125E-2</v>
      </c>
      <c r="E1036" s="5">
        <v>2.0523093459999999</v>
      </c>
      <c r="F1036" s="2">
        <v>0.96875</v>
      </c>
      <c r="G1036" s="5">
        <v>63.621589710999999</v>
      </c>
      <c r="H1036" s="5">
        <v>65.673899057</v>
      </c>
      <c r="I1036" s="4">
        <v>149470</v>
      </c>
      <c r="J1036" s="3">
        <v>0.44621934000000002</v>
      </c>
    </row>
    <row r="1037" spans="1:10" x14ac:dyDescent="0.25">
      <c r="A1037" s="1" t="s">
        <v>1294</v>
      </c>
      <c r="B1037" s="1" t="s">
        <v>1323</v>
      </c>
      <c r="C1037" s="1">
        <v>23</v>
      </c>
      <c r="D1037" s="2">
        <v>3.1817719999999998E-3</v>
      </c>
      <c r="E1037" s="5">
        <v>65.679405954999993</v>
      </c>
      <c r="F1037" s="2">
        <v>0.99681822799999997</v>
      </c>
      <c r="G1037" s="5">
        <v>20576.722281884999</v>
      </c>
      <c r="H1037" s="5">
        <v>20642.40168784</v>
      </c>
      <c r="I1037" s="4">
        <v>94500</v>
      </c>
      <c r="J1037" s="3">
        <v>10.015080673</v>
      </c>
    </row>
    <row r="1038" spans="1:10" x14ac:dyDescent="0.25">
      <c r="A1038" s="1" t="s">
        <v>197</v>
      </c>
      <c r="B1038" s="1" t="s">
        <v>1081</v>
      </c>
      <c r="C1038" s="1">
        <v>0</v>
      </c>
      <c r="D1038" s="2">
        <v>1</v>
      </c>
      <c r="E1038" s="5">
        <v>100.651349524</v>
      </c>
      <c r="F1038" s="2">
        <v>0</v>
      </c>
      <c r="G1038" s="5">
        <v>0</v>
      </c>
      <c r="H1038" s="5">
        <v>100.651349524</v>
      </c>
      <c r="I1038" s="4">
        <v>92014</v>
      </c>
      <c r="J1038" s="3">
        <v>0.72700746999999999</v>
      </c>
    </row>
    <row r="1039" spans="1:10" x14ac:dyDescent="0.25">
      <c r="A1039" s="1" t="s">
        <v>959</v>
      </c>
      <c r="B1039" s="1" t="s">
        <v>1008</v>
      </c>
      <c r="C1039" s="1">
        <v>10</v>
      </c>
      <c r="D1039" s="2">
        <v>0.41144414200000001</v>
      </c>
      <c r="E1039" s="5">
        <v>1868.5251238169999</v>
      </c>
      <c r="F1039" s="2">
        <v>0.58855585799999999</v>
      </c>
      <c r="G1039" s="5">
        <v>2672.857130759</v>
      </c>
      <c r="H1039" s="5">
        <v>4541.3822545760004</v>
      </c>
      <c r="I1039" s="4">
        <v>57281</v>
      </c>
      <c r="J1039" s="3">
        <v>50.545105540000002</v>
      </c>
    </row>
    <row r="1040" spans="1:10" x14ac:dyDescent="0.25">
      <c r="A1040" s="1" t="s">
        <v>236</v>
      </c>
      <c r="B1040" s="1" t="s">
        <v>250</v>
      </c>
      <c r="C1040" s="1">
        <v>0</v>
      </c>
      <c r="D1040" s="2">
        <v>1</v>
      </c>
      <c r="E1040" s="5">
        <v>28.096723277999999</v>
      </c>
      <c r="F1040" s="2">
        <v>0</v>
      </c>
      <c r="G1040" s="5">
        <v>0</v>
      </c>
      <c r="H1040" s="5">
        <v>28.096723277999999</v>
      </c>
      <c r="I1040" s="4">
        <v>39179</v>
      </c>
      <c r="J1040" s="3">
        <v>0.11867989299999999</v>
      </c>
    </row>
    <row r="1041" spans="1:10" x14ac:dyDescent="0.25">
      <c r="A1041" s="1" t="s">
        <v>605</v>
      </c>
      <c r="B1041" s="1" t="s">
        <v>611</v>
      </c>
      <c r="C1041" s="1">
        <v>0</v>
      </c>
      <c r="D1041" s="2">
        <v>1</v>
      </c>
      <c r="E1041" s="5">
        <v>5.0600405860000004</v>
      </c>
      <c r="F1041" s="2">
        <v>0</v>
      </c>
      <c r="G1041" s="5">
        <v>0</v>
      </c>
      <c r="H1041" s="5">
        <v>5.0600405860000004</v>
      </c>
      <c r="I1041" s="4">
        <v>42273</v>
      </c>
      <c r="J1041" s="3">
        <v>6.1084670000000002E-3</v>
      </c>
    </row>
    <row r="1042" spans="1:10" x14ac:dyDescent="0.25">
      <c r="A1042" s="1" t="s">
        <v>1456</v>
      </c>
      <c r="B1042" s="1" t="s">
        <v>1465</v>
      </c>
      <c r="C1042" s="1">
        <v>0</v>
      </c>
      <c r="D1042" s="2">
        <v>1.391162E-2</v>
      </c>
      <c r="E1042" s="5">
        <v>17.566474035999999</v>
      </c>
      <c r="F1042" s="2">
        <v>0.98608837999999999</v>
      </c>
      <c r="G1042" s="5">
        <v>1245.153012668</v>
      </c>
      <c r="H1042" s="5">
        <v>1262.719486704</v>
      </c>
      <c r="I1042" s="4">
        <v>81932</v>
      </c>
      <c r="J1042" s="3">
        <v>6.2023974639999997</v>
      </c>
    </row>
    <row r="1043" spans="1:10" x14ac:dyDescent="0.25">
      <c r="A1043" s="1" t="s">
        <v>407</v>
      </c>
      <c r="B1043" s="1" t="s">
        <v>512</v>
      </c>
      <c r="C1043" s="1">
        <v>17</v>
      </c>
      <c r="D1043" s="2">
        <v>1.6282997E-2</v>
      </c>
      <c r="E1043" s="5">
        <v>286.16655248500001</v>
      </c>
      <c r="F1043" s="2">
        <v>0.98371700299999998</v>
      </c>
      <c r="G1043" s="5">
        <v>17288.396061034</v>
      </c>
      <c r="H1043" s="5">
        <v>17574.562613519</v>
      </c>
      <c r="I1043" s="4">
        <v>69179</v>
      </c>
      <c r="J1043" s="3">
        <v>7.3525175039999997</v>
      </c>
    </row>
    <row r="1044" spans="1:10" x14ac:dyDescent="0.25">
      <c r="A1044" s="1" t="s">
        <v>10</v>
      </c>
      <c r="B1044" s="1" t="s">
        <v>12</v>
      </c>
      <c r="C1044" s="1">
        <v>8</v>
      </c>
      <c r="D1044" s="2">
        <v>4.4602999999999998E-4</v>
      </c>
      <c r="E1044" s="5">
        <v>1.0286761360000001</v>
      </c>
      <c r="F1044" s="2">
        <v>0.99955397000000001</v>
      </c>
      <c r="G1044" s="5">
        <v>2305.2632205189998</v>
      </c>
      <c r="H1044" s="5">
        <v>2306.2918966550001</v>
      </c>
      <c r="I1044" s="4">
        <v>231736</v>
      </c>
      <c r="J1044" s="3">
        <v>0.86238969200000004</v>
      </c>
    </row>
    <row r="1045" spans="1:10" x14ac:dyDescent="0.25">
      <c r="A1045" s="1" t="s">
        <v>1398</v>
      </c>
      <c r="B1045" s="1" t="s">
        <v>1403</v>
      </c>
      <c r="C1045" s="1">
        <v>0</v>
      </c>
      <c r="D1045" s="2">
        <v>0</v>
      </c>
      <c r="E1045" s="5">
        <v>0</v>
      </c>
      <c r="F1045" s="2">
        <v>0</v>
      </c>
      <c r="G1045" s="5">
        <v>0</v>
      </c>
      <c r="H1045" s="5">
        <v>0</v>
      </c>
      <c r="I1045" s="4">
        <v>0</v>
      </c>
      <c r="J1045" s="3">
        <v>1.9212789999999999E-3</v>
      </c>
    </row>
    <row r="1046" spans="1:10" x14ac:dyDescent="0.25">
      <c r="A1046" s="1" t="s">
        <v>1250</v>
      </c>
      <c r="B1046" s="1" t="s">
        <v>1255</v>
      </c>
      <c r="C1046" s="1">
        <v>0</v>
      </c>
      <c r="D1046" s="2">
        <v>1</v>
      </c>
      <c r="E1046" s="5">
        <v>20.38842185</v>
      </c>
      <c r="F1046" s="2">
        <v>0</v>
      </c>
      <c r="G1046" s="5">
        <v>0</v>
      </c>
      <c r="H1046" s="5">
        <v>20.38842185</v>
      </c>
      <c r="I1046" s="4">
        <v>32455</v>
      </c>
      <c r="J1046" s="3">
        <v>0.831722611</v>
      </c>
    </row>
    <row r="1047" spans="1:10" x14ac:dyDescent="0.25">
      <c r="A1047" s="1" t="s">
        <v>682</v>
      </c>
      <c r="B1047" s="1" t="s">
        <v>696</v>
      </c>
      <c r="C1047" s="1">
        <v>0</v>
      </c>
      <c r="D1047" s="2">
        <v>0.12541254099999999</v>
      </c>
      <c r="E1047" s="5">
        <v>37.412146993999997</v>
      </c>
      <c r="F1047" s="2">
        <v>0.87458745900000001</v>
      </c>
      <c r="G1047" s="5">
        <v>260.90049873999999</v>
      </c>
      <c r="H1047" s="5">
        <v>298.312645734</v>
      </c>
      <c r="I1047" s="4">
        <v>82000</v>
      </c>
      <c r="J1047" s="3">
        <v>0.268740812</v>
      </c>
    </row>
    <row r="1048" spans="1:10" x14ac:dyDescent="0.25">
      <c r="A1048" s="1" t="s">
        <v>1398</v>
      </c>
      <c r="B1048" s="1" t="s">
        <v>1423</v>
      </c>
      <c r="C1048" s="1">
        <v>0</v>
      </c>
      <c r="D1048" s="2">
        <v>1</v>
      </c>
      <c r="E1048" s="5">
        <v>22.041644801</v>
      </c>
      <c r="F1048" s="2">
        <v>0</v>
      </c>
      <c r="G1048" s="5">
        <v>0</v>
      </c>
      <c r="H1048" s="5">
        <v>22.041644801</v>
      </c>
      <c r="I1048" s="4">
        <v>41900</v>
      </c>
      <c r="J1048" s="3">
        <v>8.3985232000000007E-2</v>
      </c>
    </row>
    <row r="1049" spans="1:10" x14ac:dyDescent="0.25">
      <c r="A1049" s="1" t="s">
        <v>36</v>
      </c>
      <c r="B1049" s="1" t="s">
        <v>51</v>
      </c>
      <c r="C1049" s="1">
        <v>1</v>
      </c>
      <c r="D1049" s="2">
        <v>0.87760416699999999</v>
      </c>
      <c r="E1049" s="5">
        <v>333.98270142000001</v>
      </c>
      <c r="F1049" s="2">
        <v>0.122395833</v>
      </c>
      <c r="G1049" s="5">
        <v>46.579189810000003</v>
      </c>
      <c r="H1049" s="5">
        <v>380.56189123000001</v>
      </c>
      <c r="I1049" s="4">
        <v>78375</v>
      </c>
      <c r="J1049" s="3">
        <v>2.3025283110000001</v>
      </c>
    </row>
    <row r="1050" spans="1:10" x14ac:dyDescent="0.25">
      <c r="A1050" s="1" t="s">
        <v>236</v>
      </c>
      <c r="B1050" s="1" t="s">
        <v>251</v>
      </c>
      <c r="C1050" s="1">
        <v>0</v>
      </c>
      <c r="D1050" s="2">
        <v>4.6941679E-2</v>
      </c>
      <c r="E1050" s="5">
        <v>33.113995293999999</v>
      </c>
      <c r="F1050" s="2">
        <v>0.95305832099999999</v>
      </c>
      <c r="G1050" s="5">
        <v>672.31444985400003</v>
      </c>
      <c r="H1050" s="5">
        <v>705.42844514800004</v>
      </c>
      <c r="I1050" s="4">
        <v>54766</v>
      </c>
      <c r="J1050" s="3">
        <v>3.4141296969999999</v>
      </c>
    </row>
    <row r="1051" spans="1:10" ht="30" x14ac:dyDescent="0.25">
      <c r="A1051" s="1" t="s">
        <v>309</v>
      </c>
      <c r="B1051" s="1" t="s">
        <v>349</v>
      </c>
      <c r="C1051" s="1">
        <v>0</v>
      </c>
      <c r="D1051" s="2">
        <v>0.16239316200000001</v>
      </c>
      <c r="E1051" s="5">
        <v>119.999471254</v>
      </c>
      <c r="F1051" s="2">
        <v>0.83760683800000002</v>
      </c>
      <c r="G1051" s="5">
        <v>618.94464118600001</v>
      </c>
      <c r="H1051" s="5">
        <v>738.94411244000003</v>
      </c>
      <c r="I1051" s="4">
        <v>65183</v>
      </c>
      <c r="J1051" s="3">
        <v>1.3600802789999999</v>
      </c>
    </row>
    <row r="1052" spans="1:10" ht="30" x14ac:dyDescent="0.25">
      <c r="A1052" s="1" t="s">
        <v>1456</v>
      </c>
      <c r="B1052" s="1" t="s">
        <v>1473</v>
      </c>
      <c r="C1052" s="1">
        <v>0</v>
      </c>
      <c r="D1052" s="2">
        <v>0.13765182200000001</v>
      </c>
      <c r="E1052" s="5">
        <v>140.531792301</v>
      </c>
      <c r="F1052" s="2">
        <v>0.86234817799999997</v>
      </c>
      <c r="G1052" s="5">
        <v>880.39034590000006</v>
      </c>
      <c r="H1052" s="5">
        <v>1020.9221382010001</v>
      </c>
      <c r="I1052" s="4">
        <v>55192</v>
      </c>
      <c r="J1052" s="3">
        <v>6.4958492379999999</v>
      </c>
    </row>
    <row r="1053" spans="1:10" x14ac:dyDescent="0.25">
      <c r="A1053" s="1" t="s">
        <v>1010</v>
      </c>
      <c r="B1053" s="1" t="s">
        <v>1016</v>
      </c>
      <c r="C1053" s="1">
        <v>2</v>
      </c>
      <c r="D1053" s="2">
        <v>1.4112903E-2</v>
      </c>
      <c r="E1053" s="5">
        <v>7.251201579</v>
      </c>
      <c r="F1053" s="2">
        <v>0.98588709699999999</v>
      </c>
      <c r="G1053" s="5">
        <v>506.54822449699998</v>
      </c>
      <c r="H1053" s="5">
        <v>513.79942607600003</v>
      </c>
      <c r="I1053" s="4">
        <v>108285</v>
      </c>
      <c r="J1053" s="3">
        <v>1.047628475</v>
      </c>
    </row>
    <row r="1054" spans="1:10" x14ac:dyDescent="0.25">
      <c r="A1054" s="1" t="s">
        <v>111</v>
      </c>
      <c r="B1054" s="1" t="s">
        <v>122</v>
      </c>
      <c r="C1054" s="1">
        <v>6</v>
      </c>
      <c r="D1054" s="2">
        <v>0</v>
      </c>
      <c r="E1054" s="5">
        <v>0</v>
      </c>
      <c r="F1054" s="2">
        <v>1</v>
      </c>
      <c r="G1054" s="5">
        <v>6043.4967574210004</v>
      </c>
      <c r="H1054" s="5">
        <v>6043.4967574210004</v>
      </c>
      <c r="I1054" s="4">
        <v>100673</v>
      </c>
      <c r="J1054" s="3">
        <v>3.82072295</v>
      </c>
    </row>
    <row r="1055" spans="1:10" x14ac:dyDescent="0.25">
      <c r="A1055" s="1" t="s">
        <v>959</v>
      </c>
      <c r="B1055" s="1" t="s">
        <v>980</v>
      </c>
      <c r="C1055" s="1">
        <v>1</v>
      </c>
      <c r="D1055" s="2">
        <v>6.0296372000000001E-2</v>
      </c>
      <c r="E1055" s="5">
        <v>121.680995925</v>
      </c>
      <c r="F1055" s="2">
        <v>0.93970362799999996</v>
      </c>
      <c r="G1055" s="5">
        <v>1896.36738565</v>
      </c>
      <c r="H1055" s="5">
        <v>2018.0483815749999</v>
      </c>
      <c r="I1055" s="4">
        <v>37255</v>
      </c>
      <c r="J1055" s="3">
        <v>20.116570081999999</v>
      </c>
    </row>
    <row r="1056" spans="1:10" x14ac:dyDescent="0.25">
      <c r="A1056" s="1" t="s">
        <v>36</v>
      </c>
      <c r="B1056" s="1" t="s">
        <v>48</v>
      </c>
      <c r="C1056" s="1">
        <v>0</v>
      </c>
      <c r="D1056" s="2">
        <v>1</v>
      </c>
      <c r="E1056" s="5">
        <v>149.64803534800001</v>
      </c>
      <c r="F1056" s="2">
        <v>0</v>
      </c>
      <c r="G1056" s="5">
        <v>0</v>
      </c>
      <c r="H1056" s="5">
        <v>149.64803534800001</v>
      </c>
      <c r="I1056" s="4">
        <v>73527</v>
      </c>
      <c r="J1056" s="3">
        <v>0.54468368</v>
      </c>
    </row>
    <row r="1057" spans="1:10" x14ac:dyDescent="0.25">
      <c r="A1057" s="1" t="s">
        <v>1474</v>
      </c>
      <c r="B1057" s="1" t="s">
        <v>1485</v>
      </c>
      <c r="C1057" s="1">
        <v>1</v>
      </c>
      <c r="D1057" s="2">
        <v>2.5943396000000001E-2</v>
      </c>
      <c r="E1057" s="5">
        <v>11.007921529000001</v>
      </c>
      <c r="F1057" s="2">
        <v>0.97405660400000005</v>
      </c>
      <c r="G1057" s="5">
        <v>413.29741735699997</v>
      </c>
      <c r="H1057" s="5">
        <v>424.30533888600002</v>
      </c>
      <c r="I1057" s="4">
        <v>46563</v>
      </c>
      <c r="J1057" s="3">
        <v>1.728110517</v>
      </c>
    </row>
    <row r="1058" spans="1:10" x14ac:dyDescent="0.25">
      <c r="A1058" s="1" t="s">
        <v>1090</v>
      </c>
      <c r="B1058" s="1" t="s">
        <v>1114</v>
      </c>
      <c r="C1058" s="1">
        <v>2</v>
      </c>
      <c r="D1058" s="2">
        <v>6.0116797999999999E-2</v>
      </c>
      <c r="E1058" s="5">
        <v>192.39046415199999</v>
      </c>
      <c r="F1058" s="2">
        <v>0.93988320199999997</v>
      </c>
      <c r="G1058" s="5">
        <v>3007.887485316</v>
      </c>
      <c r="H1058" s="5">
        <v>3200.2779494679999</v>
      </c>
      <c r="I1058" s="4">
        <v>89148</v>
      </c>
      <c r="J1058" s="3">
        <v>1.9182207200000001</v>
      </c>
    </row>
    <row r="1059" spans="1:10" x14ac:dyDescent="0.25">
      <c r="A1059" s="1" t="s">
        <v>111</v>
      </c>
      <c r="B1059" s="1" t="s">
        <v>163</v>
      </c>
      <c r="C1059" s="1">
        <v>14</v>
      </c>
      <c r="D1059" s="2">
        <v>3.8939240999999999E-2</v>
      </c>
      <c r="E1059" s="5">
        <v>786.533225528</v>
      </c>
      <c r="F1059" s="2">
        <v>0.96106075899999999</v>
      </c>
      <c r="G1059" s="5">
        <v>19412.453659198</v>
      </c>
      <c r="H1059" s="5">
        <v>20198.986884726</v>
      </c>
      <c r="I1059" s="4">
        <v>69417</v>
      </c>
      <c r="J1059" s="3">
        <v>13.658159894000001</v>
      </c>
    </row>
    <row r="1060" spans="1:10" x14ac:dyDescent="0.25">
      <c r="A1060" s="1" t="s">
        <v>1398</v>
      </c>
      <c r="B1060" s="1" t="s">
        <v>1453</v>
      </c>
      <c r="C1060" s="1">
        <v>0</v>
      </c>
      <c r="D1060" s="2">
        <v>1</v>
      </c>
      <c r="E1060" s="5">
        <v>580.09601547900002</v>
      </c>
      <c r="F1060" s="2">
        <v>0</v>
      </c>
      <c r="G1060" s="5">
        <v>0</v>
      </c>
      <c r="H1060" s="5">
        <v>580.09601547900002</v>
      </c>
      <c r="I1060" s="4">
        <v>29412</v>
      </c>
      <c r="J1060" s="3">
        <v>1.2801580800000001</v>
      </c>
    </row>
    <row r="1061" spans="1:10" x14ac:dyDescent="0.25">
      <c r="A1061" s="1" t="s">
        <v>735</v>
      </c>
      <c r="B1061" s="1" t="s">
        <v>757</v>
      </c>
      <c r="C1061" s="1">
        <v>12</v>
      </c>
      <c r="D1061" s="2">
        <v>4.6860283000000003E-2</v>
      </c>
      <c r="E1061" s="5">
        <v>609.03836370500005</v>
      </c>
      <c r="F1061" s="2">
        <v>0.953139717</v>
      </c>
      <c r="G1061" s="5">
        <v>12387.860719935999</v>
      </c>
      <c r="H1061" s="5">
        <v>12996.899083640999</v>
      </c>
      <c r="I1061" s="4">
        <v>100202</v>
      </c>
      <c r="J1061" s="3">
        <v>4.8333963090000003</v>
      </c>
    </row>
    <row r="1062" spans="1:10" x14ac:dyDescent="0.25">
      <c r="A1062" s="1" t="s">
        <v>172</v>
      </c>
      <c r="B1062" s="1" t="s">
        <v>181</v>
      </c>
      <c r="C1062" s="1">
        <v>3</v>
      </c>
      <c r="D1062" s="2">
        <v>6.4360418000000003E-2</v>
      </c>
      <c r="E1062" s="5">
        <v>170.23011331699999</v>
      </c>
      <c r="F1062" s="2">
        <v>0.93563958199999997</v>
      </c>
      <c r="G1062" s="5">
        <v>2474.7202723760001</v>
      </c>
      <c r="H1062" s="5">
        <v>2644.950385693</v>
      </c>
      <c r="I1062" s="4">
        <v>58350</v>
      </c>
      <c r="J1062" s="3">
        <v>2.5454679800000002</v>
      </c>
    </row>
    <row r="1063" spans="1:10" x14ac:dyDescent="0.25">
      <c r="A1063" s="1" t="s">
        <v>1398</v>
      </c>
      <c r="B1063" s="1" t="s">
        <v>1404</v>
      </c>
      <c r="C1063" s="1">
        <v>0</v>
      </c>
      <c r="D1063" s="2">
        <v>0</v>
      </c>
      <c r="E1063" s="5">
        <v>0</v>
      </c>
      <c r="F1063" s="2">
        <v>1</v>
      </c>
      <c r="G1063" s="5">
        <v>26.04921659</v>
      </c>
      <c r="H1063" s="5">
        <v>26.04921659</v>
      </c>
      <c r="I1063" s="4">
        <v>32107</v>
      </c>
      <c r="J1063" s="3">
        <v>1.18472E-2</v>
      </c>
    </row>
    <row r="1064" spans="1:10" x14ac:dyDescent="0.25">
      <c r="A1064" s="1" t="s">
        <v>628</v>
      </c>
      <c r="B1064" s="1" t="s">
        <v>650</v>
      </c>
      <c r="C1064" s="1">
        <v>2</v>
      </c>
      <c r="D1064" s="2">
        <v>1</v>
      </c>
      <c r="E1064" s="5">
        <v>898.55494390000001</v>
      </c>
      <c r="F1064" s="2">
        <v>0</v>
      </c>
      <c r="G1064" s="5">
        <v>0</v>
      </c>
      <c r="H1064" s="5">
        <v>898.55494390000001</v>
      </c>
      <c r="I1064" s="4">
        <v>35268</v>
      </c>
      <c r="J1064" s="3">
        <v>0.88541817700000003</v>
      </c>
    </row>
    <row r="1065" spans="1:10" x14ac:dyDescent="0.25">
      <c r="A1065" s="1" t="s">
        <v>111</v>
      </c>
      <c r="B1065" s="1" t="s">
        <v>153</v>
      </c>
      <c r="C1065" s="1">
        <v>14</v>
      </c>
      <c r="D1065" s="2">
        <v>7.4896470000000003E-3</v>
      </c>
      <c r="E1065" s="5">
        <v>84.491543840000006</v>
      </c>
      <c r="F1065" s="2">
        <v>0.99251035300000001</v>
      </c>
      <c r="G1065" s="5">
        <v>11196.620585672999</v>
      </c>
      <c r="H1065" s="5">
        <v>11281.112129513</v>
      </c>
      <c r="I1065" s="4">
        <v>123377</v>
      </c>
      <c r="J1065" s="3">
        <v>5.5614803750000004</v>
      </c>
    </row>
    <row r="1066" spans="1:10" x14ac:dyDescent="0.25">
      <c r="A1066" s="1" t="s">
        <v>10</v>
      </c>
      <c r="B1066" s="1" t="s">
        <v>23</v>
      </c>
      <c r="C1066" s="1">
        <v>17</v>
      </c>
      <c r="D1066" s="2">
        <v>2.5925094999999999E-2</v>
      </c>
      <c r="E1066" s="5">
        <v>624.66168493400005</v>
      </c>
      <c r="F1066" s="2">
        <v>0.97407490500000005</v>
      </c>
      <c r="G1066" s="5">
        <v>23470.203826294</v>
      </c>
      <c r="H1066" s="5">
        <v>24094.865511227999</v>
      </c>
      <c r="I1066" s="4">
        <v>154107</v>
      </c>
      <c r="J1066" s="3">
        <v>14.869181936</v>
      </c>
    </row>
    <row r="1067" spans="1:10" x14ac:dyDescent="0.25">
      <c r="A1067" s="1" t="s">
        <v>1198</v>
      </c>
      <c r="B1067" s="1" t="s">
        <v>1221</v>
      </c>
      <c r="C1067" s="1">
        <v>0</v>
      </c>
      <c r="D1067" s="2">
        <v>2.5935374000000001E-2</v>
      </c>
      <c r="E1067" s="5">
        <v>63.480470736999997</v>
      </c>
      <c r="F1067" s="2">
        <v>0.97406462599999999</v>
      </c>
      <c r="G1067" s="5">
        <v>2384.1599744109999</v>
      </c>
      <c r="H1067" s="5">
        <v>2447.6404451479998</v>
      </c>
      <c r="I1067" s="4">
        <v>78506</v>
      </c>
      <c r="J1067" s="3">
        <v>0.64426608799999996</v>
      </c>
    </row>
    <row r="1068" spans="1:10" x14ac:dyDescent="0.25">
      <c r="A1068" s="1" t="s">
        <v>796</v>
      </c>
      <c r="B1068" s="1" t="s">
        <v>833</v>
      </c>
      <c r="C1068" s="1">
        <v>0</v>
      </c>
      <c r="D1068" s="2">
        <v>1</v>
      </c>
      <c r="E1068" s="5">
        <v>77.155001244999994</v>
      </c>
      <c r="F1068" s="2">
        <v>0</v>
      </c>
      <c r="G1068" s="5">
        <v>0</v>
      </c>
      <c r="H1068" s="5">
        <v>77.155001244999994</v>
      </c>
      <c r="I1068" s="4">
        <v>71607</v>
      </c>
      <c r="J1068" s="3">
        <v>0.20689147599999999</v>
      </c>
    </row>
    <row r="1069" spans="1:10" x14ac:dyDescent="0.25">
      <c r="A1069" s="1" t="s">
        <v>1511</v>
      </c>
      <c r="B1069" s="1" t="s">
        <v>1512</v>
      </c>
      <c r="C1069" s="1">
        <v>3</v>
      </c>
      <c r="D1069" s="2">
        <v>0</v>
      </c>
      <c r="E1069" s="5">
        <v>0</v>
      </c>
      <c r="F1069" s="2">
        <v>1</v>
      </c>
      <c r="G1069" s="5">
        <v>1819.2202472500001</v>
      </c>
      <c r="H1069" s="5">
        <v>1819.2202472500001</v>
      </c>
      <c r="I1069" s="4">
        <v>103587</v>
      </c>
      <c r="J1069" s="3">
        <v>3.3947208660000001</v>
      </c>
    </row>
    <row r="1070" spans="1:10" x14ac:dyDescent="0.25">
      <c r="A1070" s="1" t="s">
        <v>36</v>
      </c>
      <c r="B1070" s="1" t="s">
        <v>42</v>
      </c>
      <c r="C1070" s="1">
        <v>1</v>
      </c>
      <c r="D1070" s="2">
        <v>8.2251082000000003E-2</v>
      </c>
      <c r="E1070" s="5">
        <v>19.282863032000002</v>
      </c>
      <c r="F1070" s="2">
        <v>0.91774891800000002</v>
      </c>
      <c r="G1070" s="5">
        <v>215.15615593699999</v>
      </c>
      <c r="H1070" s="5">
        <v>234.43901896899999</v>
      </c>
      <c r="I1070" s="4">
        <v>69444</v>
      </c>
      <c r="J1070" s="3">
        <v>0.172547966</v>
      </c>
    </row>
    <row r="1071" spans="1:10" x14ac:dyDescent="0.25">
      <c r="A1071" s="1" t="s">
        <v>605</v>
      </c>
      <c r="B1071" s="1" t="s">
        <v>609</v>
      </c>
      <c r="C1071" s="1">
        <v>4</v>
      </c>
      <c r="D1071" s="2">
        <v>1.2820513E-2</v>
      </c>
      <c r="E1071" s="5">
        <v>1.020833004</v>
      </c>
      <c r="F1071" s="2">
        <v>0.98717948700000002</v>
      </c>
      <c r="G1071" s="5">
        <v>78.604141264999996</v>
      </c>
      <c r="H1071" s="5">
        <v>79.624974269000006</v>
      </c>
      <c r="I1071" s="4">
        <v>50074</v>
      </c>
      <c r="J1071" s="3">
        <v>0.27732396500000001</v>
      </c>
    </row>
    <row r="1072" spans="1:10" ht="30" x14ac:dyDescent="0.25">
      <c r="A1072" s="1" t="s">
        <v>561</v>
      </c>
      <c r="B1072" s="1" t="s">
        <v>589</v>
      </c>
      <c r="C1072" s="1">
        <v>0</v>
      </c>
      <c r="D1072" s="2">
        <v>1</v>
      </c>
      <c r="E1072" s="5">
        <v>211.377900686</v>
      </c>
      <c r="F1072" s="2">
        <v>0</v>
      </c>
      <c r="G1072" s="5">
        <v>0</v>
      </c>
      <c r="H1072" s="5">
        <v>211.377900686</v>
      </c>
      <c r="I1072" s="4">
        <v>0</v>
      </c>
      <c r="J1072" s="3">
        <v>0.421463694</v>
      </c>
    </row>
    <row r="1073" spans="1:10" x14ac:dyDescent="0.25">
      <c r="A1073" s="1" t="s">
        <v>172</v>
      </c>
      <c r="B1073" s="1" t="s">
        <v>175</v>
      </c>
      <c r="C1073" s="1">
        <v>1</v>
      </c>
      <c r="D1073" s="2">
        <v>1.1049724E-2</v>
      </c>
      <c r="E1073" s="5">
        <v>19.378913331</v>
      </c>
      <c r="F1073" s="2">
        <v>0.98895027599999996</v>
      </c>
      <c r="G1073" s="5">
        <v>1734.4127432580001</v>
      </c>
      <c r="H1073" s="5">
        <v>1753.791656589</v>
      </c>
      <c r="I1073" s="4">
        <v>50147</v>
      </c>
      <c r="J1073" s="3">
        <v>2.456900128</v>
      </c>
    </row>
    <row r="1074" spans="1:10" x14ac:dyDescent="0.25">
      <c r="A1074" s="1" t="s">
        <v>407</v>
      </c>
      <c r="B1074" s="1" t="s">
        <v>534</v>
      </c>
      <c r="C1074" s="1">
        <v>36</v>
      </c>
      <c r="D1074" s="2">
        <v>2.0290020999999998E-2</v>
      </c>
      <c r="E1074" s="5">
        <v>733.92644617899998</v>
      </c>
      <c r="F1074" s="2">
        <v>0.97970997900000001</v>
      </c>
      <c r="G1074" s="5">
        <v>35437.866510492997</v>
      </c>
      <c r="H1074" s="5">
        <v>36171.792956671998</v>
      </c>
      <c r="I1074" s="4">
        <v>58000</v>
      </c>
      <c r="J1074" s="3">
        <v>19.287928015999999</v>
      </c>
    </row>
    <row r="1075" spans="1:10" x14ac:dyDescent="0.25">
      <c r="A1075" s="1" t="s">
        <v>959</v>
      </c>
      <c r="B1075" s="1" t="s">
        <v>534</v>
      </c>
      <c r="C1075" s="1">
        <v>0</v>
      </c>
      <c r="D1075" s="2">
        <v>0</v>
      </c>
      <c r="E1075" s="5">
        <v>0</v>
      </c>
      <c r="F1075" s="2">
        <v>1</v>
      </c>
      <c r="G1075" s="5">
        <v>550.20144635999998</v>
      </c>
      <c r="H1075" s="5">
        <v>550.20144635999998</v>
      </c>
      <c r="I1075" s="4">
        <v>49858</v>
      </c>
      <c r="J1075" s="3">
        <v>0.180486232</v>
      </c>
    </row>
    <row r="1076" spans="1:10" x14ac:dyDescent="0.25">
      <c r="A1076" s="1" t="s">
        <v>1398</v>
      </c>
      <c r="B1076" s="1" t="s">
        <v>1415</v>
      </c>
      <c r="C1076" s="1">
        <v>0</v>
      </c>
      <c r="D1076" s="2">
        <v>1</v>
      </c>
      <c r="E1076" s="5">
        <v>6.0113576750000002</v>
      </c>
      <c r="F1076" s="2">
        <v>0</v>
      </c>
      <c r="G1076" s="5">
        <v>0</v>
      </c>
      <c r="H1076" s="5">
        <v>6.0113576750000002</v>
      </c>
      <c r="I1076" s="4">
        <v>48642</v>
      </c>
      <c r="J1076" s="3">
        <v>0.34886259400000003</v>
      </c>
    </row>
    <row r="1077" spans="1:10" ht="30" x14ac:dyDescent="0.25">
      <c r="A1077" s="1" t="s">
        <v>1398</v>
      </c>
      <c r="B1077" s="1" t="s">
        <v>1417</v>
      </c>
      <c r="C1077" s="1">
        <v>0</v>
      </c>
      <c r="D1077" s="2">
        <v>3.8338657999999998E-2</v>
      </c>
      <c r="E1077" s="5">
        <v>12.022715347</v>
      </c>
      <c r="F1077" s="2">
        <v>0.96166134199999997</v>
      </c>
      <c r="G1077" s="5">
        <v>301.56977662899999</v>
      </c>
      <c r="H1077" s="5">
        <v>313.59249197600002</v>
      </c>
      <c r="I1077" s="4">
        <v>33288</v>
      </c>
      <c r="J1077" s="3">
        <v>0.60941811800000001</v>
      </c>
    </row>
    <row r="1078" spans="1:10" x14ac:dyDescent="0.25">
      <c r="A1078" s="1" t="s">
        <v>111</v>
      </c>
      <c r="B1078" s="1" t="s">
        <v>123</v>
      </c>
      <c r="C1078" s="1">
        <v>0</v>
      </c>
      <c r="D1078" s="2">
        <v>0</v>
      </c>
      <c r="E1078" s="5">
        <v>0</v>
      </c>
      <c r="F1078" s="2">
        <v>1</v>
      </c>
      <c r="G1078" s="5">
        <v>40.906555634999997</v>
      </c>
      <c r="H1078" s="5">
        <v>40.906555634999997</v>
      </c>
      <c r="I1078" s="4">
        <v>114722</v>
      </c>
      <c r="J1078" s="3">
        <v>2.2752456000000001E-2</v>
      </c>
    </row>
    <row r="1079" spans="1:10" x14ac:dyDescent="0.25">
      <c r="A1079" s="1" t="s">
        <v>1474</v>
      </c>
      <c r="B1079" s="1" t="s">
        <v>1495</v>
      </c>
      <c r="C1079" s="1">
        <v>3</v>
      </c>
      <c r="D1079" s="2">
        <v>0.103387664</v>
      </c>
      <c r="E1079" s="5">
        <v>711.42597573800003</v>
      </c>
      <c r="F1079" s="2">
        <v>0.89661233600000001</v>
      </c>
      <c r="G1079" s="5">
        <v>6169.7235701890004</v>
      </c>
      <c r="H1079" s="5">
        <v>6881.149545927</v>
      </c>
      <c r="I1079" s="4">
        <v>52727</v>
      </c>
      <c r="J1079" s="3">
        <v>4.2385279469999997</v>
      </c>
    </row>
    <row r="1080" spans="1:10" x14ac:dyDescent="0.25">
      <c r="A1080" s="1" t="s">
        <v>1398</v>
      </c>
      <c r="B1080" s="1" t="s">
        <v>1451</v>
      </c>
      <c r="C1080" s="1">
        <v>16</v>
      </c>
      <c r="D1080" s="2">
        <v>3.2541243999999997E-2</v>
      </c>
      <c r="E1080" s="5">
        <v>473.428854355</v>
      </c>
      <c r="F1080" s="2">
        <v>0.96745875599999998</v>
      </c>
      <c r="G1080" s="5">
        <v>14075.149939667999</v>
      </c>
      <c r="H1080" s="5">
        <v>14548.578794023</v>
      </c>
      <c r="I1080" s="4">
        <v>39038</v>
      </c>
      <c r="J1080" s="3">
        <v>9.2185070899999992</v>
      </c>
    </row>
    <row r="1081" spans="1:10" x14ac:dyDescent="0.25">
      <c r="A1081" s="1" t="s">
        <v>796</v>
      </c>
      <c r="B1081" s="1" t="s">
        <v>843</v>
      </c>
      <c r="C1081" s="1">
        <v>0</v>
      </c>
      <c r="D1081" s="2">
        <v>1</v>
      </c>
      <c r="E1081" s="5">
        <v>743.47688839499995</v>
      </c>
      <c r="F1081" s="2">
        <v>0</v>
      </c>
      <c r="G1081" s="5">
        <v>0</v>
      </c>
      <c r="H1081" s="5">
        <v>743.47688839499995</v>
      </c>
      <c r="I1081" s="4">
        <v>55000</v>
      </c>
      <c r="J1081" s="3">
        <v>2.01193051</v>
      </c>
    </row>
    <row r="1082" spans="1:10" x14ac:dyDescent="0.25">
      <c r="A1082" s="1" t="s">
        <v>1118</v>
      </c>
      <c r="B1082" s="1" t="s">
        <v>1141</v>
      </c>
      <c r="C1082" s="1">
        <v>2</v>
      </c>
      <c r="D1082" s="2">
        <v>9.049774E-3</v>
      </c>
      <c r="E1082" s="5">
        <v>10.126003181</v>
      </c>
      <c r="F1082" s="2">
        <v>0.99095022600000005</v>
      </c>
      <c r="G1082" s="5">
        <v>1108.797348479</v>
      </c>
      <c r="H1082" s="5">
        <v>1118.92335166</v>
      </c>
      <c r="I1082" s="4">
        <v>155461</v>
      </c>
      <c r="J1082" s="3">
        <v>3.2636324459999999</v>
      </c>
    </row>
    <row r="1083" spans="1:10" x14ac:dyDescent="0.25">
      <c r="A1083" s="1" t="s">
        <v>1398</v>
      </c>
      <c r="B1083" s="1" t="s">
        <v>1408</v>
      </c>
      <c r="C1083" s="1">
        <v>0</v>
      </c>
      <c r="D1083" s="2">
        <v>1</v>
      </c>
      <c r="E1083" s="5">
        <v>1.0018929459999999</v>
      </c>
      <c r="F1083" s="2">
        <v>0</v>
      </c>
      <c r="G1083" s="5">
        <v>0</v>
      </c>
      <c r="H1083" s="5">
        <v>1.0018929459999999</v>
      </c>
      <c r="I1083" s="4">
        <v>41900</v>
      </c>
      <c r="J1083" s="3">
        <v>1.6675240000000001E-2</v>
      </c>
    </row>
    <row r="1084" spans="1:10" x14ac:dyDescent="0.25">
      <c r="A1084" s="1" t="s">
        <v>1010</v>
      </c>
      <c r="B1084" s="1" t="s">
        <v>1030</v>
      </c>
      <c r="C1084" s="1">
        <v>0</v>
      </c>
      <c r="D1084" s="2">
        <v>1</v>
      </c>
      <c r="E1084" s="5">
        <v>66.296700138999995</v>
      </c>
      <c r="F1084" s="2">
        <v>0</v>
      </c>
      <c r="G1084" s="5">
        <v>0</v>
      </c>
      <c r="H1084" s="5">
        <v>66.296700138999995</v>
      </c>
      <c r="I1084" s="4">
        <v>35054</v>
      </c>
      <c r="J1084" s="3">
        <v>0.23889258299999999</v>
      </c>
    </row>
    <row r="1085" spans="1:10" x14ac:dyDescent="0.25">
      <c r="A1085" s="1" t="s">
        <v>605</v>
      </c>
      <c r="B1085" s="1" t="s">
        <v>621</v>
      </c>
      <c r="C1085" s="1">
        <v>4</v>
      </c>
      <c r="D1085" s="2">
        <v>1</v>
      </c>
      <c r="E1085" s="5">
        <v>124.476998417</v>
      </c>
      <c r="F1085" s="2">
        <v>0</v>
      </c>
      <c r="G1085" s="5">
        <v>0</v>
      </c>
      <c r="H1085" s="5">
        <v>124.476998417</v>
      </c>
      <c r="I1085" s="4">
        <v>63125</v>
      </c>
      <c r="J1085" s="3">
        <v>1.2633723269999999</v>
      </c>
    </row>
    <row r="1086" spans="1:10" x14ac:dyDescent="0.25">
      <c r="A1086" s="1" t="s">
        <v>1010</v>
      </c>
      <c r="B1086" s="1" t="s">
        <v>1039</v>
      </c>
      <c r="C1086" s="1">
        <v>9</v>
      </c>
      <c r="D1086" s="2">
        <v>1.3479302E-2</v>
      </c>
      <c r="E1086" s="5">
        <v>199.027718886</v>
      </c>
      <c r="F1086" s="2">
        <v>0.98652069799999997</v>
      </c>
      <c r="G1086" s="5">
        <v>14566.404320617999</v>
      </c>
      <c r="H1086" s="5">
        <v>14765.432039503999</v>
      </c>
      <c r="I1086" s="4">
        <v>119375</v>
      </c>
      <c r="J1086" s="3">
        <v>20.814988711000002</v>
      </c>
    </row>
    <row r="1087" spans="1:10" x14ac:dyDescent="0.25">
      <c r="A1087" s="1" t="s">
        <v>796</v>
      </c>
      <c r="B1087" s="1" t="s">
        <v>815</v>
      </c>
      <c r="C1087" s="1">
        <v>0</v>
      </c>
      <c r="D1087" s="2">
        <v>1</v>
      </c>
      <c r="E1087" s="5">
        <v>10.350061141999999</v>
      </c>
      <c r="F1087" s="2">
        <v>0</v>
      </c>
      <c r="G1087" s="5">
        <v>0</v>
      </c>
      <c r="H1087" s="5">
        <v>10.350061141999999</v>
      </c>
      <c r="I1087" s="4">
        <v>74375</v>
      </c>
      <c r="J1087" s="3">
        <v>3.5106314E-2</v>
      </c>
    </row>
    <row r="1088" spans="1:10" x14ac:dyDescent="0.25">
      <c r="A1088" s="1" t="s">
        <v>102</v>
      </c>
      <c r="B1088" s="1" t="s">
        <v>107</v>
      </c>
      <c r="C1088" s="1">
        <v>2</v>
      </c>
      <c r="D1088" s="2">
        <v>1</v>
      </c>
      <c r="E1088" s="5">
        <v>99.980856004000003</v>
      </c>
      <c r="F1088" s="2">
        <v>0</v>
      </c>
      <c r="G1088" s="5">
        <v>0</v>
      </c>
      <c r="H1088" s="5">
        <v>99.980856004000003</v>
      </c>
      <c r="I1088" s="4">
        <v>57917</v>
      </c>
      <c r="J1088" s="3">
        <v>1.1485827529999999</v>
      </c>
    </row>
    <row r="1089" spans="1:10" x14ac:dyDescent="0.25">
      <c r="A1089" s="1" t="s">
        <v>1369</v>
      </c>
      <c r="B1089" s="1" t="s">
        <v>1374</v>
      </c>
      <c r="C1089" s="1">
        <v>0</v>
      </c>
      <c r="D1089" s="2">
        <v>1</v>
      </c>
      <c r="E1089" s="5">
        <v>30.779464752999999</v>
      </c>
      <c r="F1089" s="2">
        <v>0</v>
      </c>
      <c r="G1089" s="5">
        <v>0</v>
      </c>
      <c r="H1089" s="5">
        <v>30.779464752999999</v>
      </c>
      <c r="I1089" s="4">
        <v>46809</v>
      </c>
      <c r="J1089" s="3">
        <v>5.2307935999999999E-2</v>
      </c>
    </row>
    <row r="1090" spans="1:10" x14ac:dyDescent="0.25">
      <c r="A1090" s="1" t="s">
        <v>682</v>
      </c>
      <c r="B1090" s="1" t="s">
        <v>706</v>
      </c>
      <c r="C1090" s="1">
        <v>6</v>
      </c>
      <c r="D1090" s="2">
        <v>5.2653061000000001E-2</v>
      </c>
      <c r="E1090" s="5">
        <v>254.00878746800001</v>
      </c>
      <c r="F1090" s="2">
        <v>0.947346939</v>
      </c>
      <c r="G1090" s="5">
        <v>4570.1891138860001</v>
      </c>
      <c r="H1090" s="5">
        <v>4824.1979013540004</v>
      </c>
      <c r="I1090" s="4">
        <v>78407</v>
      </c>
      <c r="J1090" s="3">
        <v>25.708186173000001</v>
      </c>
    </row>
    <row r="1091" spans="1:10" x14ac:dyDescent="0.25">
      <c r="A1091" s="1" t="s">
        <v>407</v>
      </c>
      <c r="B1091" s="1" t="s">
        <v>499</v>
      </c>
      <c r="C1091" s="1">
        <v>0</v>
      </c>
      <c r="D1091" s="2">
        <v>7.1786955E-2</v>
      </c>
      <c r="E1091" s="5">
        <v>182.842064951</v>
      </c>
      <c r="F1091" s="2">
        <v>0.92821304500000001</v>
      </c>
      <c r="G1091" s="5">
        <v>2364.1675602559999</v>
      </c>
      <c r="H1091" s="5">
        <v>2547.0096252070002</v>
      </c>
      <c r="I1091" s="4">
        <v>79141</v>
      </c>
      <c r="J1091" s="3">
        <v>2.3039170869999999</v>
      </c>
    </row>
    <row r="1092" spans="1:10" x14ac:dyDescent="0.25">
      <c r="A1092" s="1" t="s">
        <v>796</v>
      </c>
      <c r="B1092" s="1" t="s">
        <v>841</v>
      </c>
      <c r="C1092" s="1">
        <v>5</v>
      </c>
      <c r="D1092" s="2">
        <v>0.90182648399999998</v>
      </c>
      <c r="E1092" s="5">
        <v>371.66128648599999</v>
      </c>
      <c r="F1092" s="2">
        <v>9.8173516000000002E-2</v>
      </c>
      <c r="G1092" s="5">
        <v>40.459329914999998</v>
      </c>
      <c r="H1092" s="5">
        <v>412.12061640100001</v>
      </c>
      <c r="I1092" s="4">
        <v>39177</v>
      </c>
      <c r="J1092" s="3">
        <v>0.62552220700000005</v>
      </c>
    </row>
    <row r="1093" spans="1:10" x14ac:dyDescent="0.25">
      <c r="A1093" s="1" t="s">
        <v>54</v>
      </c>
      <c r="B1093" s="1" t="s">
        <v>64</v>
      </c>
      <c r="C1093" s="1">
        <v>0</v>
      </c>
      <c r="D1093" s="2">
        <v>1</v>
      </c>
      <c r="E1093" s="5">
        <v>21.245520119999998</v>
      </c>
      <c r="F1093" s="2">
        <v>0</v>
      </c>
      <c r="G1093" s="5">
        <v>0</v>
      </c>
      <c r="H1093" s="5">
        <v>21.245520119999998</v>
      </c>
      <c r="I1093" s="4">
        <v>41203</v>
      </c>
      <c r="J1093" s="3">
        <v>0.54836256500000002</v>
      </c>
    </row>
    <row r="1094" spans="1:10" x14ac:dyDescent="0.25">
      <c r="A1094" s="1" t="s">
        <v>85</v>
      </c>
      <c r="B1094" s="1" t="s">
        <v>95</v>
      </c>
      <c r="C1094" s="1">
        <v>0</v>
      </c>
      <c r="D1094" s="2">
        <v>1</v>
      </c>
      <c r="E1094" s="5">
        <v>43.394845334000003</v>
      </c>
      <c r="F1094" s="2">
        <v>0</v>
      </c>
      <c r="G1094" s="5">
        <v>0</v>
      </c>
      <c r="H1094" s="5">
        <v>43.394845334000003</v>
      </c>
      <c r="I1094" s="4">
        <v>0</v>
      </c>
      <c r="J1094" s="3">
        <v>7.5098752949999996</v>
      </c>
    </row>
    <row r="1095" spans="1:10" x14ac:dyDescent="0.25">
      <c r="A1095" s="1" t="s">
        <v>1010</v>
      </c>
      <c r="B1095" s="1" t="s">
        <v>1028</v>
      </c>
      <c r="C1095" s="1">
        <v>1</v>
      </c>
      <c r="D1095" s="2">
        <v>0.15642458100000001</v>
      </c>
      <c r="E1095" s="5">
        <v>58.009612623000002</v>
      </c>
      <c r="F1095" s="2">
        <v>0.84357541899999999</v>
      </c>
      <c r="G1095" s="5">
        <v>312.83755380299999</v>
      </c>
      <c r="H1095" s="5">
        <v>370.847166426</v>
      </c>
      <c r="I1095" s="4">
        <v>80898</v>
      </c>
      <c r="J1095" s="3">
        <v>5.0903179830000003</v>
      </c>
    </row>
    <row r="1096" spans="1:10" x14ac:dyDescent="0.25">
      <c r="A1096" s="1" t="s">
        <v>187</v>
      </c>
      <c r="B1096" s="1" t="s">
        <v>214</v>
      </c>
      <c r="C1096" s="1">
        <v>0</v>
      </c>
      <c r="D1096" s="2">
        <v>1</v>
      </c>
      <c r="E1096" s="5">
        <v>47.229071040000001</v>
      </c>
      <c r="F1096" s="2">
        <v>0</v>
      </c>
      <c r="G1096" s="5">
        <v>0</v>
      </c>
      <c r="H1096" s="5">
        <v>47.229071040000001</v>
      </c>
      <c r="I1096" s="4">
        <v>39228</v>
      </c>
      <c r="J1096" s="3">
        <v>9.4474617999999996E-2</v>
      </c>
    </row>
    <row r="1097" spans="1:10" x14ac:dyDescent="0.25">
      <c r="A1097" s="1" t="s">
        <v>1010</v>
      </c>
      <c r="B1097" s="1" t="s">
        <v>1051</v>
      </c>
      <c r="C1097" s="1">
        <v>9</v>
      </c>
      <c r="D1097" s="2">
        <v>0.11143099099999999</v>
      </c>
      <c r="E1097" s="5">
        <v>681.61294832099998</v>
      </c>
      <c r="F1097" s="2">
        <v>0.88856900900000002</v>
      </c>
      <c r="G1097" s="5">
        <v>5435.293525608</v>
      </c>
      <c r="H1097" s="5">
        <v>6116.9064739289997</v>
      </c>
      <c r="I1097" s="4">
        <v>85469</v>
      </c>
      <c r="J1097" s="3">
        <v>25.271243847000001</v>
      </c>
    </row>
    <row r="1098" spans="1:10" x14ac:dyDescent="0.25">
      <c r="A1098" s="1" t="s">
        <v>85</v>
      </c>
      <c r="B1098" s="1" t="s">
        <v>91</v>
      </c>
      <c r="C1098" s="1">
        <v>1</v>
      </c>
      <c r="D1098" s="2">
        <v>1.918159E-3</v>
      </c>
      <c r="E1098" s="5">
        <v>2.8929896880000001</v>
      </c>
      <c r="F1098" s="2">
        <v>0.99808184099999997</v>
      </c>
      <c r="G1098" s="5">
        <v>1505.3189684040001</v>
      </c>
      <c r="H1098" s="5">
        <v>1508.211958092</v>
      </c>
      <c r="I1098" s="4">
        <v>71985</v>
      </c>
      <c r="J1098" s="3">
        <v>5.3946718300000001</v>
      </c>
    </row>
    <row r="1099" spans="1:10" x14ac:dyDescent="0.25">
      <c r="A1099" s="1" t="s">
        <v>921</v>
      </c>
      <c r="B1099" s="1" t="s">
        <v>940</v>
      </c>
      <c r="C1099" s="1">
        <v>19</v>
      </c>
      <c r="D1099" s="2">
        <v>1.4844471999999999E-2</v>
      </c>
      <c r="E1099" s="5">
        <v>283.67431480900001</v>
      </c>
      <c r="F1099" s="2">
        <v>0.98515552799999995</v>
      </c>
      <c r="G1099" s="5">
        <v>18826.087099470002</v>
      </c>
      <c r="H1099" s="5">
        <v>19109.761414279001</v>
      </c>
      <c r="I1099" s="4">
        <v>80196</v>
      </c>
      <c r="J1099" s="3">
        <v>16.717894893</v>
      </c>
    </row>
    <row r="1100" spans="1:10" ht="30" x14ac:dyDescent="0.25">
      <c r="A1100" s="1" t="s">
        <v>959</v>
      </c>
      <c r="B1100" s="1" t="s">
        <v>1006</v>
      </c>
      <c r="C1100" s="1">
        <v>35</v>
      </c>
      <c r="D1100" s="2">
        <v>2.5951434999999998E-2</v>
      </c>
      <c r="E1100" s="5">
        <v>1435.7807700860001</v>
      </c>
      <c r="F1100" s="2">
        <v>0.97404856500000003</v>
      </c>
      <c r="G1100" s="5">
        <v>53889.898045973001</v>
      </c>
      <c r="H1100" s="5">
        <v>55325.678816059</v>
      </c>
      <c r="I1100" s="4">
        <v>98456</v>
      </c>
      <c r="J1100" s="3">
        <v>36.132387987000001</v>
      </c>
    </row>
    <row r="1101" spans="1:10" x14ac:dyDescent="0.25">
      <c r="A1101" s="1" t="s">
        <v>844</v>
      </c>
      <c r="B1101" s="1" t="s">
        <v>883</v>
      </c>
      <c r="C1101" s="1">
        <v>0</v>
      </c>
      <c r="D1101" s="2">
        <v>1.4882032999999999E-2</v>
      </c>
      <c r="E1101" s="5">
        <v>88.389848565999998</v>
      </c>
      <c r="F1101" s="2">
        <v>0.98511796699999998</v>
      </c>
      <c r="G1101" s="5">
        <v>5850.976805067</v>
      </c>
      <c r="H1101" s="5">
        <v>5939.3666536330002</v>
      </c>
      <c r="I1101" s="4">
        <v>61625</v>
      </c>
      <c r="J1101" s="3">
        <v>13.098884254</v>
      </c>
    </row>
    <row r="1102" spans="1:10" x14ac:dyDescent="0.25">
      <c r="A1102" s="1" t="s">
        <v>921</v>
      </c>
      <c r="B1102" s="1" t="s">
        <v>953</v>
      </c>
      <c r="C1102" s="1">
        <v>0</v>
      </c>
      <c r="D1102" s="2">
        <v>1</v>
      </c>
      <c r="E1102" s="5">
        <v>1870.5816793900001</v>
      </c>
      <c r="F1102" s="2">
        <v>0</v>
      </c>
      <c r="G1102" s="5">
        <v>0</v>
      </c>
      <c r="H1102" s="5">
        <v>1870.5816793900001</v>
      </c>
      <c r="I1102" s="4">
        <v>104115</v>
      </c>
      <c r="J1102" s="3">
        <v>2.967822843</v>
      </c>
    </row>
    <row r="1103" spans="1:10" ht="30" x14ac:dyDescent="0.25">
      <c r="A1103" s="1" t="s">
        <v>407</v>
      </c>
      <c r="B1103" s="1" t="s">
        <v>505</v>
      </c>
      <c r="C1103" s="1">
        <v>9</v>
      </c>
      <c r="D1103" s="2">
        <v>1.7495901000000001E-2</v>
      </c>
      <c r="E1103" s="5">
        <v>220.54277750599999</v>
      </c>
      <c r="F1103" s="2">
        <v>0.98250409900000002</v>
      </c>
      <c r="G1103" s="5">
        <v>12384.85399107</v>
      </c>
      <c r="H1103" s="5">
        <v>12605.396768576</v>
      </c>
      <c r="I1103" s="4">
        <v>153667</v>
      </c>
      <c r="J1103" s="3">
        <v>9.5092514000000001</v>
      </c>
    </row>
    <row r="1104" spans="1:10" x14ac:dyDescent="0.25">
      <c r="A1104" s="1" t="s">
        <v>1010</v>
      </c>
      <c r="B1104" s="1" t="s">
        <v>1032</v>
      </c>
      <c r="C1104" s="1">
        <v>4</v>
      </c>
      <c r="D1104" s="2">
        <v>1.3886979000000001E-2</v>
      </c>
      <c r="E1104" s="5">
        <v>104.624479916</v>
      </c>
      <c r="F1104" s="2">
        <v>0.98611302099999998</v>
      </c>
      <c r="G1104" s="5">
        <v>7429.3739591229996</v>
      </c>
      <c r="H1104" s="5">
        <v>7533.998439039</v>
      </c>
      <c r="I1104" s="4">
        <v>125975</v>
      </c>
      <c r="J1104" s="3">
        <v>7.0587826739999997</v>
      </c>
    </row>
    <row r="1105" spans="1:10" x14ac:dyDescent="0.25">
      <c r="A1105" s="1" t="s">
        <v>1010</v>
      </c>
      <c r="B1105" s="1" t="s">
        <v>1036</v>
      </c>
      <c r="C1105" s="1">
        <v>2</v>
      </c>
      <c r="D1105" s="2">
        <v>0.16935483900000001</v>
      </c>
      <c r="E1105" s="5">
        <v>152.27523314000001</v>
      </c>
      <c r="F1105" s="2">
        <v>0.83064516099999997</v>
      </c>
      <c r="G1105" s="5">
        <v>746.87376249299996</v>
      </c>
      <c r="H1105" s="5">
        <v>899.14899563300003</v>
      </c>
      <c r="I1105" s="4">
        <v>117045</v>
      </c>
      <c r="J1105" s="3">
        <v>4.1247070619999997</v>
      </c>
    </row>
    <row r="1106" spans="1:10" ht="30" x14ac:dyDescent="0.25">
      <c r="A1106" s="1" t="s">
        <v>735</v>
      </c>
      <c r="B1106" s="1" t="s">
        <v>763</v>
      </c>
      <c r="C1106" s="1">
        <v>8</v>
      </c>
      <c r="D1106" s="2">
        <v>6.0711620000000001E-2</v>
      </c>
      <c r="E1106" s="5">
        <v>996.49840276099997</v>
      </c>
      <c r="F1106" s="2">
        <v>0.93928838000000003</v>
      </c>
      <c r="G1106" s="5">
        <v>15417.137172899</v>
      </c>
      <c r="H1106" s="5">
        <v>16413.635575659999</v>
      </c>
      <c r="I1106" s="4">
        <v>133843</v>
      </c>
      <c r="J1106" s="3">
        <v>8.5658880140000004</v>
      </c>
    </row>
    <row r="1107" spans="1:10" ht="30" x14ac:dyDescent="0.25">
      <c r="A1107" s="1" t="s">
        <v>1369</v>
      </c>
      <c r="B1107" s="1" t="s">
        <v>1382</v>
      </c>
      <c r="C1107" s="1">
        <v>1</v>
      </c>
      <c r="D1107" s="2">
        <v>1</v>
      </c>
      <c r="E1107" s="5">
        <v>353.43316421200001</v>
      </c>
      <c r="F1107" s="2">
        <v>0</v>
      </c>
      <c r="G1107" s="5">
        <v>0</v>
      </c>
      <c r="H1107" s="5">
        <v>353.43316421200001</v>
      </c>
      <c r="I1107" s="4">
        <v>33299</v>
      </c>
      <c r="J1107" s="3">
        <v>3.761198244</v>
      </c>
    </row>
    <row r="1108" spans="1:10" x14ac:dyDescent="0.25">
      <c r="A1108" s="1" t="s">
        <v>309</v>
      </c>
      <c r="B1108" s="1" t="s">
        <v>313</v>
      </c>
      <c r="C1108" s="1">
        <v>0</v>
      </c>
      <c r="D1108" s="2">
        <v>0</v>
      </c>
      <c r="E1108" s="5">
        <v>0</v>
      </c>
      <c r="F1108" s="2">
        <v>1</v>
      </c>
      <c r="G1108" s="5">
        <v>27.36830046</v>
      </c>
      <c r="H1108" s="5">
        <v>27.36830046</v>
      </c>
      <c r="I1108" s="4">
        <v>23750</v>
      </c>
      <c r="J1108" s="3">
        <v>0.27501866800000002</v>
      </c>
    </row>
    <row r="1109" spans="1:10" x14ac:dyDescent="0.25">
      <c r="A1109" s="1" t="s">
        <v>1369</v>
      </c>
      <c r="B1109" s="1" t="s">
        <v>1377</v>
      </c>
      <c r="C1109" s="1">
        <v>13</v>
      </c>
      <c r="D1109" s="2">
        <v>1.7102369999999999E-2</v>
      </c>
      <c r="E1109" s="5">
        <v>72.460905543999999</v>
      </c>
      <c r="F1109" s="2">
        <v>0.98289762999999997</v>
      </c>
      <c r="G1109" s="5">
        <v>4164.4317575120003</v>
      </c>
      <c r="H1109" s="5">
        <v>4236.8926630559999</v>
      </c>
      <c r="I1109" s="4">
        <v>29583</v>
      </c>
      <c r="J1109" s="3">
        <v>4.0153274310000002</v>
      </c>
    </row>
    <row r="1110" spans="1:10" x14ac:dyDescent="0.25">
      <c r="A1110" s="1" t="s">
        <v>36</v>
      </c>
      <c r="B1110" s="1" t="s">
        <v>50</v>
      </c>
      <c r="C1110" s="1">
        <v>0</v>
      </c>
      <c r="D1110" s="2">
        <v>1</v>
      </c>
      <c r="E1110" s="5">
        <v>267.58257978300003</v>
      </c>
      <c r="F1110" s="2">
        <v>0</v>
      </c>
      <c r="G1110" s="5">
        <v>0</v>
      </c>
      <c r="H1110" s="5">
        <v>267.58257978300003</v>
      </c>
      <c r="I1110" s="4">
        <v>79167</v>
      </c>
      <c r="J1110" s="3">
        <v>1.1239174169999999</v>
      </c>
    </row>
    <row r="1111" spans="1:10" x14ac:dyDescent="0.25">
      <c r="A1111" s="1" t="s">
        <v>236</v>
      </c>
      <c r="B1111" s="1" t="s">
        <v>248</v>
      </c>
      <c r="C1111" s="1">
        <v>0</v>
      </c>
      <c r="D1111" s="2">
        <v>1</v>
      </c>
      <c r="E1111" s="5">
        <v>24.082905668999999</v>
      </c>
      <c r="F1111" s="2">
        <v>0</v>
      </c>
      <c r="G1111" s="5">
        <v>0</v>
      </c>
      <c r="H1111" s="5">
        <v>24.082905668999999</v>
      </c>
      <c r="I1111" s="4">
        <v>32639</v>
      </c>
      <c r="J1111" s="3">
        <v>0.104489867</v>
      </c>
    </row>
    <row r="1112" spans="1:10" x14ac:dyDescent="0.25">
      <c r="A1112" s="1" t="s">
        <v>1228</v>
      </c>
      <c r="B1112" s="1" t="s">
        <v>1247</v>
      </c>
      <c r="C1112" s="1">
        <v>37</v>
      </c>
      <c r="D1112" s="2">
        <v>1.1212023E-2</v>
      </c>
      <c r="E1112" s="5">
        <v>387.33935787299998</v>
      </c>
      <c r="F1112" s="2">
        <v>0.98878797699999998</v>
      </c>
      <c r="G1112" s="5">
        <v>34159.447749583996</v>
      </c>
      <c r="H1112" s="5">
        <v>34546.787107456999</v>
      </c>
      <c r="I1112" s="4">
        <v>61510</v>
      </c>
      <c r="J1112" s="3">
        <v>42.650478581999998</v>
      </c>
    </row>
    <row r="1113" spans="1:10" x14ac:dyDescent="0.25">
      <c r="A1113" s="1" t="s">
        <v>959</v>
      </c>
      <c r="B1113" s="1" t="s">
        <v>994</v>
      </c>
      <c r="C1113" s="1">
        <v>22</v>
      </c>
      <c r="D1113" s="2">
        <v>1.3304429E-2</v>
      </c>
      <c r="E1113" s="5">
        <v>318.72573184999999</v>
      </c>
      <c r="F1113" s="2">
        <v>0.98669557100000005</v>
      </c>
      <c r="G1113" s="5">
        <v>23637.637102457</v>
      </c>
      <c r="H1113" s="5">
        <v>23956.362834307001</v>
      </c>
      <c r="I1113" s="4">
        <v>85298</v>
      </c>
      <c r="J1113" s="3">
        <v>22.974357195</v>
      </c>
    </row>
    <row r="1114" spans="1:10" x14ac:dyDescent="0.25">
      <c r="A1114" s="1" t="s">
        <v>407</v>
      </c>
      <c r="B1114" s="1" t="s">
        <v>432</v>
      </c>
      <c r="C1114" s="1">
        <v>12</v>
      </c>
      <c r="D1114" s="2">
        <v>1.19208E-4</v>
      </c>
      <c r="E1114" s="5">
        <v>2.9990706390000001</v>
      </c>
      <c r="F1114" s="2">
        <v>0.99988079200000002</v>
      </c>
      <c r="G1114" s="5">
        <v>25155.204829147999</v>
      </c>
      <c r="H1114" s="5">
        <v>25158.203899787</v>
      </c>
      <c r="I1114" s="4">
        <v>121667</v>
      </c>
      <c r="J1114" s="3">
        <v>4.9230507320000001</v>
      </c>
    </row>
    <row r="1115" spans="1:10" x14ac:dyDescent="0.25">
      <c r="A1115" s="1" t="s">
        <v>236</v>
      </c>
      <c r="B1115" s="1" t="s">
        <v>237</v>
      </c>
      <c r="C1115" s="1">
        <v>2</v>
      </c>
      <c r="D1115" s="2">
        <v>6.4724919999999998E-3</v>
      </c>
      <c r="E1115" s="5">
        <v>2.0069088060000002</v>
      </c>
      <c r="F1115" s="2">
        <v>0.993527508</v>
      </c>
      <c r="G1115" s="5">
        <v>308.06050167199999</v>
      </c>
      <c r="H1115" s="5">
        <v>310.067410478</v>
      </c>
      <c r="I1115" s="4">
        <v>81713</v>
      </c>
      <c r="J1115" s="3">
        <v>0.27604092000000002</v>
      </c>
    </row>
    <row r="1116" spans="1:10" x14ac:dyDescent="0.25">
      <c r="A1116" s="1" t="s">
        <v>1118</v>
      </c>
      <c r="B1116" s="1" t="s">
        <v>1149</v>
      </c>
      <c r="C1116" s="1">
        <v>17</v>
      </c>
      <c r="D1116" s="2">
        <v>3.1347713999999999E-2</v>
      </c>
      <c r="E1116" s="5">
        <v>859.67844580099995</v>
      </c>
      <c r="F1116" s="2">
        <v>0.96865228599999997</v>
      </c>
      <c r="G1116" s="5">
        <v>26564.281066416999</v>
      </c>
      <c r="H1116" s="5">
        <v>27423.959512218</v>
      </c>
      <c r="I1116" s="4">
        <v>133333</v>
      </c>
      <c r="J1116" s="3">
        <v>17.809743813000001</v>
      </c>
    </row>
    <row r="1117" spans="1:10" x14ac:dyDescent="0.25">
      <c r="A1117" s="1" t="s">
        <v>605</v>
      </c>
      <c r="B1117" s="1" t="s">
        <v>618</v>
      </c>
      <c r="C1117" s="1">
        <v>0</v>
      </c>
      <c r="D1117" s="2">
        <v>0.17475728200000001</v>
      </c>
      <c r="E1117" s="5">
        <v>36.432292220000001</v>
      </c>
      <c r="F1117" s="2">
        <v>0.82524271800000004</v>
      </c>
      <c r="G1117" s="5">
        <v>172.041379912</v>
      </c>
      <c r="H1117" s="5">
        <v>208.47367213199999</v>
      </c>
      <c r="I1117" s="4">
        <v>59286</v>
      </c>
      <c r="J1117" s="3">
        <v>0.44679802099999999</v>
      </c>
    </row>
    <row r="1118" spans="1:10" x14ac:dyDescent="0.25">
      <c r="A1118" s="1" t="s">
        <v>187</v>
      </c>
      <c r="B1118" s="1" t="s">
        <v>199</v>
      </c>
      <c r="C1118" s="1">
        <v>11</v>
      </c>
      <c r="D1118" s="2">
        <v>1.81653E-3</v>
      </c>
      <c r="E1118" s="5">
        <v>10.540421786</v>
      </c>
      <c r="F1118" s="2">
        <v>0.99818346999999996</v>
      </c>
      <c r="G1118" s="5">
        <v>5791.9617710310004</v>
      </c>
      <c r="H1118" s="5">
        <v>5802.5021928169999</v>
      </c>
      <c r="I1118" s="4">
        <v>45066</v>
      </c>
      <c r="J1118" s="3">
        <v>3.322916169</v>
      </c>
    </row>
    <row r="1119" spans="1:10" x14ac:dyDescent="0.25">
      <c r="A1119" s="1" t="s">
        <v>111</v>
      </c>
      <c r="B1119" s="1" t="s">
        <v>124</v>
      </c>
      <c r="C1119" s="1">
        <v>0</v>
      </c>
      <c r="D1119" s="2">
        <v>0</v>
      </c>
      <c r="E1119" s="5">
        <v>0</v>
      </c>
      <c r="F1119" s="2">
        <v>1</v>
      </c>
      <c r="G1119" s="5">
        <v>332.49687526700001</v>
      </c>
      <c r="H1119" s="5">
        <v>332.49687526700001</v>
      </c>
      <c r="I1119" s="4">
        <v>153913</v>
      </c>
      <c r="J1119" s="3">
        <v>0.66635119300000001</v>
      </c>
    </row>
    <row r="1120" spans="1:10" x14ac:dyDescent="0.25">
      <c r="A1120" s="1" t="s">
        <v>959</v>
      </c>
      <c r="B1120" s="1" t="s">
        <v>989</v>
      </c>
      <c r="C1120" s="1">
        <v>24</v>
      </c>
      <c r="D1120" s="2">
        <v>1.1553047E-2</v>
      </c>
      <c r="E1120" s="5">
        <v>272.28171839999999</v>
      </c>
      <c r="F1120" s="2">
        <v>0.98844695299999996</v>
      </c>
      <c r="G1120" s="5">
        <v>23295.675571200001</v>
      </c>
      <c r="H1120" s="5">
        <v>23567.957289599999</v>
      </c>
      <c r="I1120" s="4">
        <v>66434</v>
      </c>
      <c r="J1120" s="3">
        <v>16.492639827000001</v>
      </c>
    </row>
    <row r="1121" spans="1:10" x14ac:dyDescent="0.25">
      <c r="A1121" s="1" t="s">
        <v>1369</v>
      </c>
      <c r="B1121" s="1" t="s">
        <v>1378</v>
      </c>
      <c r="C1121" s="1">
        <v>0</v>
      </c>
      <c r="D1121" s="2">
        <v>1</v>
      </c>
      <c r="E1121" s="5">
        <v>78.540703147000002</v>
      </c>
      <c r="F1121" s="2">
        <v>0</v>
      </c>
      <c r="G1121" s="5">
        <v>0</v>
      </c>
      <c r="H1121" s="5">
        <v>78.540703147000002</v>
      </c>
      <c r="I1121" s="4">
        <v>46563</v>
      </c>
      <c r="J1121" s="3">
        <v>0.157825258</v>
      </c>
    </row>
    <row r="1122" spans="1:10" x14ac:dyDescent="0.25">
      <c r="A1122" s="1" t="s">
        <v>1398</v>
      </c>
      <c r="B1122" s="1" t="s">
        <v>1449</v>
      </c>
      <c r="C1122" s="1">
        <v>0</v>
      </c>
      <c r="D1122" s="2">
        <v>1</v>
      </c>
      <c r="E1122" s="5">
        <v>329.62277912299999</v>
      </c>
      <c r="F1122" s="2">
        <v>0</v>
      </c>
      <c r="G1122" s="5">
        <v>0</v>
      </c>
      <c r="H1122" s="5">
        <v>329.62277912299999</v>
      </c>
      <c r="I1122" s="4">
        <v>20962</v>
      </c>
      <c r="J1122" s="3">
        <v>0.14627983899999999</v>
      </c>
    </row>
    <row r="1123" spans="1:10" x14ac:dyDescent="0.25">
      <c r="A1123" s="1" t="s">
        <v>111</v>
      </c>
      <c r="B1123" s="1" t="s">
        <v>160</v>
      </c>
      <c r="C1123" s="1">
        <v>31</v>
      </c>
      <c r="D1123" s="2">
        <v>9.3423699999999991E-3</v>
      </c>
      <c r="E1123" s="5">
        <v>374.086611377</v>
      </c>
      <c r="F1123" s="2">
        <v>0.99065762999999996</v>
      </c>
      <c r="G1123" s="5">
        <v>39667.850853691001</v>
      </c>
      <c r="H1123" s="5">
        <v>40041.937465067997</v>
      </c>
      <c r="I1123" s="4">
        <v>63221</v>
      </c>
      <c r="J1123" s="3">
        <v>22.221198372</v>
      </c>
    </row>
    <row r="1124" spans="1:10" x14ac:dyDescent="0.25">
      <c r="A1124" s="1" t="s">
        <v>54</v>
      </c>
      <c r="B1124" s="1" t="s">
        <v>71</v>
      </c>
      <c r="C1124" s="1">
        <v>1</v>
      </c>
      <c r="D1124" s="2">
        <v>1</v>
      </c>
      <c r="E1124" s="5">
        <v>62.851330341999997</v>
      </c>
      <c r="F1124" s="2">
        <v>0</v>
      </c>
      <c r="G1124" s="5">
        <v>0</v>
      </c>
      <c r="H1124" s="5">
        <v>62.851330341999997</v>
      </c>
      <c r="I1124" s="4">
        <v>84659</v>
      </c>
      <c r="J1124" s="3">
        <v>0.133257282</v>
      </c>
    </row>
    <row r="1125" spans="1:10" x14ac:dyDescent="0.25">
      <c r="A1125" s="1" t="s">
        <v>309</v>
      </c>
      <c r="B1125" s="1" t="s">
        <v>360</v>
      </c>
      <c r="C1125" s="1">
        <v>10</v>
      </c>
      <c r="D1125" s="2">
        <v>3.0317848000000001E-2</v>
      </c>
      <c r="E1125" s="5">
        <v>323.88835559199998</v>
      </c>
      <c r="F1125" s="2">
        <v>0.96968215199999996</v>
      </c>
      <c r="G1125" s="5">
        <v>10359.203373801</v>
      </c>
      <c r="H1125" s="5">
        <v>10683.091729393</v>
      </c>
      <c r="I1125" s="4">
        <v>71953</v>
      </c>
      <c r="J1125" s="3">
        <v>15.039833058999999</v>
      </c>
    </row>
    <row r="1126" spans="1:10" x14ac:dyDescent="0.25">
      <c r="A1126" s="1" t="s">
        <v>954</v>
      </c>
      <c r="B1126" s="1" t="s">
        <v>956</v>
      </c>
      <c r="C1126" s="1">
        <v>0</v>
      </c>
      <c r="D1126" s="2">
        <v>6.0313629999999997E-3</v>
      </c>
      <c r="E1126" s="5">
        <v>5.3440330740000004</v>
      </c>
      <c r="F1126" s="2">
        <v>0.99396863700000004</v>
      </c>
      <c r="G1126" s="5">
        <v>880.69665050399999</v>
      </c>
      <c r="H1126" s="5">
        <v>886.04068357799997</v>
      </c>
      <c r="I1126" s="4">
        <v>140208</v>
      </c>
      <c r="J1126" s="3">
        <v>1.005903362</v>
      </c>
    </row>
    <row r="1127" spans="1:10" x14ac:dyDescent="0.25">
      <c r="A1127" s="1" t="s">
        <v>1198</v>
      </c>
      <c r="B1127" s="1" t="s">
        <v>1203</v>
      </c>
      <c r="C1127" s="1">
        <v>1</v>
      </c>
      <c r="D1127" s="2">
        <v>0</v>
      </c>
      <c r="E1127" s="5">
        <v>0</v>
      </c>
      <c r="F1127" s="2">
        <v>1</v>
      </c>
      <c r="G1127" s="5">
        <v>3781.770994041</v>
      </c>
      <c r="H1127" s="5">
        <v>3781.770994041</v>
      </c>
      <c r="I1127" s="4">
        <v>96622</v>
      </c>
      <c r="J1127" s="3">
        <v>2.5041286249999999</v>
      </c>
    </row>
    <row r="1128" spans="1:10" x14ac:dyDescent="0.25">
      <c r="A1128" s="1" t="s">
        <v>236</v>
      </c>
      <c r="B1128" s="1" t="s">
        <v>258</v>
      </c>
      <c r="C1128" s="1">
        <v>2</v>
      </c>
      <c r="D1128" s="2">
        <v>5.9021921999999997E-2</v>
      </c>
      <c r="E1128" s="5">
        <v>70.204861824000005</v>
      </c>
      <c r="F1128" s="2">
        <v>0.940978078</v>
      </c>
      <c r="G1128" s="5">
        <v>1119.26608285</v>
      </c>
      <c r="H1128" s="5">
        <v>1189.4709446740001</v>
      </c>
      <c r="I1128" s="4">
        <v>47941</v>
      </c>
      <c r="J1128" s="3">
        <v>1.1308545809999999</v>
      </c>
    </row>
    <row r="1129" spans="1:10" x14ac:dyDescent="0.25">
      <c r="A1129" s="1" t="s">
        <v>921</v>
      </c>
      <c r="B1129" s="1" t="s">
        <v>928</v>
      </c>
      <c r="C1129" s="1">
        <v>7</v>
      </c>
      <c r="D1129" s="2">
        <v>4.7270100000000001E-4</v>
      </c>
      <c r="E1129" s="5">
        <v>2.0830530949999999</v>
      </c>
      <c r="F1129" s="2">
        <v>0.99952729900000004</v>
      </c>
      <c r="G1129" s="5">
        <v>4404.6157695479997</v>
      </c>
      <c r="H1129" s="5">
        <v>4406.6988226430003</v>
      </c>
      <c r="I1129" s="4">
        <v>70299</v>
      </c>
      <c r="J1129" s="3">
        <v>7.6625273370000002</v>
      </c>
    </row>
    <row r="1130" spans="1:10" x14ac:dyDescent="0.25">
      <c r="A1130" s="1" t="s">
        <v>1361</v>
      </c>
      <c r="B1130" s="1" t="s">
        <v>1363</v>
      </c>
      <c r="C1130" s="1">
        <v>0</v>
      </c>
      <c r="D1130" s="2">
        <v>1</v>
      </c>
      <c r="E1130" s="5">
        <v>18.920071727</v>
      </c>
      <c r="F1130" s="2">
        <v>0</v>
      </c>
      <c r="G1130" s="5">
        <v>0</v>
      </c>
      <c r="H1130" s="5">
        <v>18.920071727</v>
      </c>
      <c r="I1130" s="4">
        <v>90938</v>
      </c>
      <c r="J1130" s="3">
        <v>0.29222190199999998</v>
      </c>
    </row>
    <row r="1131" spans="1:10" x14ac:dyDescent="0.25">
      <c r="A1131" s="1" t="s">
        <v>1283</v>
      </c>
      <c r="B1131" s="1" t="s">
        <v>1286</v>
      </c>
      <c r="C1131" s="1">
        <v>5</v>
      </c>
      <c r="D1131" s="2">
        <v>1.3505025E-2</v>
      </c>
      <c r="E1131" s="5">
        <v>58.698592374</v>
      </c>
      <c r="F1131" s="2">
        <v>0.98649497500000005</v>
      </c>
      <c r="G1131" s="5">
        <v>4287.7274106650002</v>
      </c>
      <c r="H1131" s="5">
        <v>4346.4260030389996</v>
      </c>
      <c r="I1131" s="4">
        <v>68080</v>
      </c>
      <c r="J1131" s="3">
        <v>3.9991272979999999</v>
      </c>
    </row>
    <row r="1132" spans="1:10" x14ac:dyDescent="0.25">
      <c r="A1132" s="1" t="s">
        <v>844</v>
      </c>
      <c r="B1132" s="1" t="s">
        <v>892</v>
      </c>
      <c r="C1132" s="1">
        <v>0</v>
      </c>
      <c r="D1132" s="2">
        <v>0.75369458099999997</v>
      </c>
      <c r="E1132" s="5">
        <v>164.281508538</v>
      </c>
      <c r="F1132" s="2">
        <v>0.246305419</v>
      </c>
      <c r="G1132" s="5">
        <v>53.686767496000002</v>
      </c>
      <c r="H1132" s="5">
        <v>217.96827603400001</v>
      </c>
      <c r="I1132" s="4">
        <v>24904</v>
      </c>
      <c r="J1132" s="3">
        <v>0.59417286400000002</v>
      </c>
    </row>
    <row r="1133" spans="1:10" x14ac:dyDescent="0.25">
      <c r="A1133" s="1" t="s">
        <v>197</v>
      </c>
      <c r="B1133" s="1" t="s">
        <v>1075</v>
      </c>
      <c r="C1133" s="1">
        <v>7</v>
      </c>
      <c r="D1133" s="2">
        <v>5.1454140000000001E-3</v>
      </c>
      <c r="E1133" s="5">
        <v>24.842847623000001</v>
      </c>
      <c r="F1133" s="2">
        <v>0.99485458599999999</v>
      </c>
      <c r="G1133" s="5">
        <v>4803.3105811799996</v>
      </c>
      <c r="H1133" s="5">
        <v>4828.1534288029998</v>
      </c>
      <c r="I1133" s="4">
        <v>85000</v>
      </c>
      <c r="J1133" s="3">
        <v>4.1294305639999997</v>
      </c>
    </row>
    <row r="1134" spans="1:10" x14ac:dyDescent="0.25">
      <c r="A1134" s="1" t="s">
        <v>36</v>
      </c>
      <c r="B1134" s="1" t="s">
        <v>46</v>
      </c>
      <c r="C1134" s="1">
        <v>0</v>
      </c>
      <c r="D1134" s="2">
        <v>1</v>
      </c>
      <c r="E1134" s="5">
        <v>84.238960296000002</v>
      </c>
      <c r="F1134" s="2">
        <v>0</v>
      </c>
      <c r="G1134" s="5">
        <v>0</v>
      </c>
      <c r="H1134" s="5">
        <v>84.238960296000002</v>
      </c>
      <c r="I1134" s="4">
        <v>60532</v>
      </c>
      <c r="J1134" s="3">
        <v>6.6116814999999995E-2</v>
      </c>
    </row>
    <row r="1135" spans="1:10" x14ac:dyDescent="0.25">
      <c r="A1135" s="1" t="s">
        <v>1330</v>
      </c>
      <c r="B1135" s="1" t="s">
        <v>1352</v>
      </c>
      <c r="C1135" s="1">
        <v>4</v>
      </c>
      <c r="D1135" s="2">
        <v>1.2184508E-2</v>
      </c>
      <c r="E1135" s="5">
        <v>75.032741549999997</v>
      </c>
      <c r="F1135" s="2">
        <v>0.98781549199999996</v>
      </c>
      <c r="G1135" s="5">
        <v>6083.0115461570003</v>
      </c>
      <c r="H1135" s="5">
        <v>6158.044287707</v>
      </c>
      <c r="I1135" s="4">
        <v>65156</v>
      </c>
      <c r="J1135" s="3">
        <v>2.8661576110000002</v>
      </c>
    </row>
    <row r="1136" spans="1:10" x14ac:dyDescent="0.25">
      <c r="A1136" s="1" t="s">
        <v>187</v>
      </c>
      <c r="B1136" s="1" t="s">
        <v>205</v>
      </c>
      <c r="C1136" s="1">
        <v>2</v>
      </c>
      <c r="D1136" s="2">
        <v>2.4291498000000002E-2</v>
      </c>
      <c r="E1136" s="5">
        <v>18.087729335999999</v>
      </c>
      <c r="F1136" s="2">
        <v>0.97570850200000003</v>
      </c>
      <c r="G1136" s="5">
        <v>726.523795071</v>
      </c>
      <c r="H1136" s="5">
        <v>744.61152440700005</v>
      </c>
      <c r="I1136" s="4">
        <v>27760</v>
      </c>
      <c r="J1136" s="3">
        <v>1.229660084</v>
      </c>
    </row>
    <row r="1137" spans="1:10" x14ac:dyDescent="0.25">
      <c r="A1137" s="1" t="s">
        <v>1330</v>
      </c>
      <c r="B1137" s="1" t="s">
        <v>1334</v>
      </c>
      <c r="C1137" s="1">
        <v>0</v>
      </c>
      <c r="D1137" s="2">
        <v>0</v>
      </c>
      <c r="E1137" s="5">
        <v>0</v>
      </c>
      <c r="F1137" s="2">
        <v>1</v>
      </c>
      <c r="G1137" s="5">
        <v>145.66088517</v>
      </c>
      <c r="H1137" s="5">
        <v>145.66088517</v>
      </c>
      <c r="I1137" s="4">
        <v>40000</v>
      </c>
      <c r="J1137" s="3">
        <v>0.15251144799999999</v>
      </c>
    </row>
    <row r="1138" spans="1:10" x14ac:dyDescent="0.25">
      <c r="A1138" s="1" t="s">
        <v>844</v>
      </c>
      <c r="B1138" s="1" t="s">
        <v>844</v>
      </c>
      <c r="C1138" s="1">
        <v>77</v>
      </c>
      <c r="D1138" s="2">
        <v>1.7398341000000001E-2</v>
      </c>
      <c r="E1138" s="5">
        <v>1624.564445518</v>
      </c>
      <c r="F1138" s="2">
        <v>0.98260165899999996</v>
      </c>
      <c r="G1138" s="5">
        <v>91750.110602093002</v>
      </c>
      <c r="H1138" s="5">
        <v>93374.675047611003</v>
      </c>
      <c r="I1138" s="4">
        <v>71339</v>
      </c>
      <c r="J1138" s="3">
        <v>69.177032342999993</v>
      </c>
    </row>
    <row r="1139" spans="1:10" x14ac:dyDescent="0.25">
      <c r="A1139" s="1" t="s">
        <v>1361</v>
      </c>
      <c r="B1139" s="1" t="s">
        <v>1366</v>
      </c>
      <c r="C1139" s="1">
        <v>1</v>
      </c>
      <c r="D1139" s="2">
        <v>0.96666666700000003</v>
      </c>
      <c r="E1139" s="5">
        <v>82.302312016000002</v>
      </c>
      <c r="F1139" s="2">
        <v>3.3333333E-2</v>
      </c>
      <c r="G1139" s="5">
        <v>2.8380107589999999</v>
      </c>
      <c r="H1139" s="5">
        <v>85.140322775000001</v>
      </c>
      <c r="I1139" s="4">
        <v>51447</v>
      </c>
      <c r="J1139" s="3">
        <v>0.57941801199999998</v>
      </c>
    </row>
    <row r="1140" spans="1:10" x14ac:dyDescent="0.25">
      <c r="A1140" s="1" t="s">
        <v>54</v>
      </c>
      <c r="B1140" s="1" t="s">
        <v>57</v>
      </c>
      <c r="C1140" s="1">
        <v>0</v>
      </c>
      <c r="D1140" s="2">
        <v>1</v>
      </c>
      <c r="E1140" s="5">
        <v>1.7704600100000001</v>
      </c>
      <c r="F1140" s="2">
        <v>0</v>
      </c>
      <c r="G1140" s="5">
        <v>0</v>
      </c>
      <c r="H1140" s="5">
        <v>1.7704600100000001</v>
      </c>
      <c r="I1140" s="4">
        <v>45850</v>
      </c>
      <c r="J1140" s="3">
        <v>0.23267943599999999</v>
      </c>
    </row>
    <row r="1141" spans="1:10" x14ac:dyDescent="0.25">
      <c r="A1141" s="1" t="s">
        <v>775</v>
      </c>
      <c r="B1141" s="1" t="s">
        <v>792</v>
      </c>
      <c r="C1141" s="1">
        <v>20</v>
      </c>
      <c r="D1141" s="2">
        <v>2.2218583E-2</v>
      </c>
      <c r="E1141" s="5">
        <v>488.04786472199999</v>
      </c>
      <c r="F1141" s="2">
        <v>0.97778141699999999</v>
      </c>
      <c r="G1141" s="5">
        <v>21477.703450325</v>
      </c>
      <c r="H1141" s="5">
        <v>21965.751315047</v>
      </c>
      <c r="I1141" s="4">
        <v>101094</v>
      </c>
      <c r="J1141" s="3">
        <v>14.824905491000001</v>
      </c>
    </row>
    <row r="1142" spans="1:10" x14ac:dyDescent="0.25">
      <c r="A1142" s="1" t="s">
        <v>111</v>
      </c>
      <c r="B1142" s="1" t="s">
        <v>143</v>
      </c>
      <c r="C1142" s="1">
        <v>1</v>
      </c>
      <c r="D1142" s="2">
        <v>3.239741E-3</v>
      </c>
      <c r="E1142" s="5">
        <v>9.4399743760000003</v>
      </c>
      <c r="F1142" s="2">
        <v>0.99676025899999998</v>
      </c>
      <c r="G1142" s="5">
        <v>2904.365449812</v>
      </c>
      <c r="H1142" s="5">
        <v>2913.805424188</v>
      </c>
      <c r="I1142" s="4">
        <v>57813</v>
      </c>
      <c r="J1142" s="3">
        <v>2.9917006380000002</v>
      </c>
    </row>
    <row r="1143" spans="1:10" x14ac:dyDescent="0.25">
      <c r="A1143" s="1" t="s">
        <v>1398</v>
      </c>
      <c r="B1143" s="1" t="s">
        <v>1407</v>
      </c>
      <c r="C1143" s="1">
        <v>0</v>
      </c>
      <c r="D1143" s="2">
        <v>0</v>
      </c>
      <c r="E1143" s="5">
        <v>0</v>
      </c>
      <c r="F1143" s="2">
        <v>0</v>
      </c>
      <c r="G1143" s="5">
        <v>0</v>
      </c>
      <c r="H1143" s="5">
        <v>0</v>
      </c>
      <c r="I1143" s="4">
        <v>0</v>
      </c>
      <c r="J1143" s="3">
        <v>5.1890408999999998E-2</v>
      </c>
    </row>
    <row r="1144" spans="1:10" x14ac:dyDescent="0.25">
      <c r="A1144" s="1" t="s">
        <v>1294</v>
      </c>
      <c r="B1144" s="1" t="s">
        <v>1326</v>
      </c>
      <c r="C1144" s="1">
        <v>10</v>
      </c>
      <c r="D1144" s="2">
        <v>1.4425428000000001E-2</v>
      </c>
      <c r="E1144" s="5">
        <v>187.23410259100001</v>
      </c>
      <c r="F1144" s="2">
        <v>0.98557457199999998</v>
      </c>
      <c r="G1144" s="5">
        <v>12792.214703894</v>
      </c>
      <c r="H1144" s="5">
        <v>12979.448806484999</v>
      </c>
      <c r="I1144" s="4">
        <v>79737</v>
      </c>
      <c r="J1144" s="3">
        <v>5.1968278540000004</v>
      </c>
    </row>
    <row r="1145" spans="1:10" x14ac:dyDescent="0.25">
      <c r="A1145" s="1" t="s">
        <v>407</v>
      </c>
      <c r="B1145" s="1" t="s">
        <v>427</v>
      </c>
      <c r="C1145" s="1">
        <v>0</v>
      </c>
      <c r="D1145" s="2">
        <v>8.1300810000000008E-3</v>
      </c>
      <c r="E1145" s="5">
        <v>1.0045257889999999</v>
      </c>
      <c r="F1145" s="2">
        <v>0.99186991899999999</v>
      </c>
      <c r="G1145" s="5">
        <v>122.552146205</v>
      </c>
      <c r="H1145" s="5">
        <v>123.556671994</v>
      </c>
      <c r="I1145" s="4">
        <v>0</v>
      </c>
      <c r="J1145" s="3">
        <v>0.78336819300000005</v>
      </c>
    </row>
    <row r="1146" spans="1:10" x14ac:dyDescent="0.25">
      <c r="A1146" s="1" t="s">
        <v>547</v>
      </c>
      <c r="B1146" s="1" t="s">
        <v>427</v>
      </c>
      <c r="C1146" s="1">
        <v>0</v>
      </c>
      <c r="D1146" s="2">
        <v>1.9867550000000001E-2</v>
      </c>
      <c r="E1146" s="5">
        <v>3.1702103890000002</v>
      </c>
      <c r="F1146" s="2">
        <v>0.98013245000000004</v>
      </c>
      <c r="G1146" s="5">
        <v>156.39704587</v>
      </c>
      <c r="H1146" s="5">
        <v>159.567256259</v>
      </c>
      <c r="I1146" s="4">
        <v>76940</v>
      </c>
      <c r="J1146" s="3">
        <v>0.31719853199999998</v>
      </c>
    </row>
    <row r="1147" spans="1:10" x14ac:dyDescent="0.25">
      <c r="A1147" s="1" t="s">
        <v>111</v>
      </c>
      <c r="B1147" s="1" t="s">
        <v>125</v>
      </c>
      <c r="C1147" s="1">
        <v>0</v>
      </c>
      <c r="D1147" s="2">
        <v>0</v>
      </c>
      <c r="E1147" s="5">
        <v>0</v>
      </c>
      <c r="F1147" s="2">
        <v>1</v>
      </c>
      <c r="G1147" s="5">
        <v>512.90527443600001</v>
      </c>
      <c r="H1147" s="5">
        <v>512.90527443600001</v>
      </c>
      <c r="I1147" s="4">
        <v>106250</v>
      </c>
      <c r="J1147" s="3">
        <v>0.11396643100000001</v>
      </c>
    </row>
    <row r="1148" spans="1:10" x14ac:dyDescent="0.25">
      <c r="A1148" s="1" t="s">
        <v>844</v>
      </c>
      <c r="B1148" s="1" t="s">
        <v>879</v>
      </c>
      <c r="C1148" s="1">
        <v>0</v>
      </c>
      <c r="D1148" s="2">
        <v>0.20512820500000001</v>
      </c>
      <c r="E1148" s="5">
        <v>68.719062398000005</v>
      </c>
      <c r="F1148" s="2">
        <v>0.79487179500000005</v>
      </c>
      <c r="G1148" s="5">
        <v>266.28636678800001</v>
      </c>
      <c r="H1148" s="5">
        <v>335.00542918600001</v>
      </c>
      <c r="I1148" s="4">
        <v>53358</v>
      </c>
      <c r="J1148" s="3">
        <v>1.145853169</v>
      </c>
    </row>
    <row r="1149" spans="1:10" x14ac:dyDescent="0.25">
      <c r="A1149" s="1" t="s">
        <v>309</v>
      </c>
      <c r="B1149" s="1" t="s">
        <v>364</v>
      </c>
      <c r="C1149" s="1">
        <v>6</v>
      </c>
      <c r="D1149" s="2">
        <v>0.20375426599999999</v>
      </c>
      <c r="E1149" s="5">
        <v>1256.836567326</v>
      </c>
      <c r="F1149" s="2">
        <v>0.79624573399999998</v>
      </c>
      <c r="G1149" s="5">
        <v>4911.5573058190002</v>
      </c>
      <c r="H1149" s="5">
        <v>6168.3938731449998</v>
      </c>
      <c r="I1149" s="4">
        <v>80575</v>
      </c>
      <c r="J1149" s="3">
        <v>44.366682621999999</v>
      </c>
    </row>
    <row r="1150" spans="1:10" x14ac:dyDescent="0.25">
      <c r="A1150" s="1" t="s">
        <v>407</v>
      </c>
      <c r="B1150" s="1" t="s">
        <v>414</v>
      </c>
      <c r="C1150" s="1">
        <v>0</v>
      </c>
      <c r="D1150" s="2">
        <v>0</v>
      </c>
      <c r="E1150" s="5">
        <v>0</v>
      </c>
      <c r="F1150" s="2">
        <v>1</v>
      </c>
      <c r="G1150" s="5">
        <v>315.55001527600001</v>
      </c>
      <c r="H1150" s="5">
        <v>315.55001527600001</v>
      </c>
      <c r="I1150" s="4">
        <v>102875</v>
      </c>
      <c r="J1150" s="3">
        <v>0.19074590499999999</v>
      </c>
    </row>
    <row r="1151" spans="1:10" x14ac:dyDescent="0.25">
      <c r="A1151" s="1" t="s">
        <v>309</v>
      </c>
      <c r="B1151" s="1" t="s">
        <v>356</v>
      </c>
      <c r="C1151" s="1">
        <v>2</v>
      </c>
      <c r="D1151" s="2">
        <v>4.8563813999999997E-2</v>
      </c>
      <c r="E1151" s="5">
        <v>172.63081830199999</v>
      </c>
      <c r="F1151" s="2">
        <v>0.95143618600000002</v>
      </c>
      <c r="G1151" s="5">
        <v>3382.090360744</v>
      </c>
      <c r="H1151" s="5">
        <v>3554.7211790460001</v>
      </c>
      <c r="I1151" s="4">
        <v>110366</v>
      </c>
      <c r="J1151" s="3">
        <v>29.040336244999999</v>
      </c>
    </row>
    <row r="1152" spans="1:10" x14ac:dyDescent="0.25">
      <c r="A1152" s="1" t="s">
        <v>1294</v>
      </c>
      <c r="B1152" s="1" t="s">
        <v>1298</v>
      </c>
      <c r="C1152" s="1">
        <v>0</v>
      </c>
      <c r="D1152" s="2">
        <v>0</v>
      </c>
      <c r="E1152" s="5">
        <v>0</v>
      </c>
      <c r="F1152" s="2">
        <v>1</v>
      </c>
      <c r="G1152" s="5">
        <v>487.99403094899998</v>
      </c>
      <c r="H1152" s="5">
        <v>487.99403094899998</v>
      </c>
      <c r="I1152" s="4">
        <v>80263</v>
      </c>
      <c r="J1152" s="3">
        <v>0.222022162</v>
      </c>
    </row>
    <row r="1153" spans="1:10" x14ac:dyDescent="0.25">
      <c r="A1153" s="1" t="s">
        <v>407</v>
      </c>
      <c r="B1153" s="1" t="s">
        <v>480</v>
      </c>
      <c r="C1153" s="1">
        <v>13</v>
      </c>
      <c r="D1153" s="2">
        <v>5.5142450000000001E-3</v>
      </c>
      <c r="E1153" s="5">
        <v>66.486371500000004</v>
      </c>
      <c r="F1153" s="2">
        <v>0.99448575500000003</v>
      </c>
      <c r="G1153" s="5">
        <v>11990.716364885</v>
      </c>
      <c r="H1153" s="5">
        <v>12057.202736384999</v>
      </c>
      <c r="I1153" s="4">
        <v>62778</v>
      </c>
      <c r="J1153" s="3">
        <v>4.1146833059999999</v>
      </c>
    </row>
    <row r="1154" spans="1:10" x14ac:dyDescent="0.25">
      <c r="A1154" s="1" t="s">
        <v>921</v>
      </c>
      <c r="B1154" s="1" t="s">
        <v>925</v>
      </c>
      <c r="C1154" s="1">
        <v>5</v>
      </c>
      <c r="D1154" s="2">
        <v>0</v>
      </c>
      <c r="E1154" s="5">
        <v>0</v>
      </c>
      <c r="F1154" s="2">
        <v>1</v>
      </c>
      <c r="G1154" s="5">
        <v>7843.7364295179996</v>
      </c>
      <c r="H1154" s="5">
        <v>7843.7364295179996</v>
      </c>
      <c r="I1154" s="4">
        <v>83577</v>
      </c>
      <c r="J1154" s="3">
        <v>2.7106503910000002</v>
      </c>
    </row>
    <row r="1155" spans="1:10" x14ac:dyDescent="0.25">
      <c r="A1155" s="1" t="s">
        <v>775</v>
      </c>
      <c r="B1155" s="1" t="s">
        <v>795</v>
      </c>
      <c r="C1155" s="1">
        <v>30</v>
      </c>
      <c r="D1155" s="2">
        <v>2.4343198E-2</v>
      </c>
      <c r="E1155" s="5">
        <v>1181.7564717560001</v>
      </c>
      <c r="F1155" s="2">
        <v>0.97565680200000005</v>
      </c>
      <c r="G1155" s="5">
        <v>47363.898553690997</v>
      </c>
      <c r="H1155" s="5">
        <v>48545.655025446998</v>
      </c>
      <c r="I1155" s="4">
        <v>90966</v>
      </c>
      <c r="J1155" s="3">
        <v>30.443284114000001</v>
      </c>
    </row>
    <row r="1156" spans="1:10" x14ac:dyDescent="0.25">
      <c r="A1156" s="1" t="s">
        <v>561</v>
      </c>
      <c r="B1156" s="1" t="s">
        <v>567</v>
      </c>
      <c r="C1156" s="1">
        <v>0</v>
      </c>
      <c r="D1156" s="2">
        <v>0</v>
      </c>
      <c r="E1156" s="5">
        <v>0</v>
      </c>
      <c r="F1156" s="2">
        <v>1</v>
      </c>
      <c r="G1156" s="5">
        <v>526.85972840199997</v>
      </c>
      <c r="H1156" s="5">
        <v>526.85972840199997</v>
      </c>
      <c r="I1156" s="4">
        <v>234167</v>
      </c>
      <c r="J1156" s="3">
        <v>0.56506990800000001</v>
      </c>
    </row>
    <row r="1157" spans="1:10" x14ac:dyDescent="0.25">
      <c r="A1157" s="1" t="s">
        <v>735</v>
      </c>
      <c r="B1157" s="1" t="s">
        <v>736</v>
      </c>
      <c r="C1157" s="1">
        <v>1</v>
      </c>
      <c r="D1157" s="2">
        <v>0</v>
      </c>
      <c r="E1157" s="5">
        <v>0</v>
      </c>
      <c r="F1157" s="2">
        <v>1</v>
      </c>
      <c r="G1157" s="5">
        <v>732.94211624000002</v>
      </c>
      <c r="H1157" s="5">
        <v>732.94211624000002</v>
      </c>
      <c r="I1157" s="4">
        <v>139583</v>
      </c>
      <c r="J1157" s="3">
        <v>0.32113180800000002</v>
      </c>
    </row>
    <row r="1158" spans="1:10" x14ac:dyDescent="0.25">
      <c r="A1158" s="1" t="s">
        <v>721</v>
      </c>
      <c r="B1158" s="1" t="s">
        <v>723</v>
      </c>
      <c r="C1158" s="1">
        <v>0</v>
      </c>
      <c r="D1158" s="2">
        <v>0</v>
      </c>
      <c r="E1158" s="5">
        <v>0</v>
      </c>
      <c r="F1158" s="2">
        <v>1</v>
      </c>
      <c r="G1158" s="5">
        <v>58.378245493000001</v>
      </c>
      <c r="H1158" s="5">
        <v>58.378245493000001</v>
      </c>
      <c r="I1158" s="4">
        <v>68737</v>
      </c>
      <c r="J1158" s="3">
        <v>0.24167395999999999</v>
      </c>
    </row>
    <row r="1159" spans="1:10" x14ac:dyDescent="0.25">
      <c r="A1159" s="1" t="s">
        <v>1228</v>
      </c>
      <c r="B1159" s="1" t="s">
        <v>1238</v>
      </c>
      <c r="C1159" s="1">
        <v>0</v>
      </c>
      <c r="D1159" s="2">
        <v>1</v>
      </c>
      <c r="E1159" s="5">
        <v>58.245300780999997</v>
      </c>
      <c r="F1159" s="2">
        <v>0</v>
      </c>
      <c r="G1159" s="5">
        <v>0</v>
      </c>
      <c r="H1159" s="5">
        <v>58.245300780999997</v>
      </c>
      <c r="I1159" s="4">
        <v>44896</v>
      </c>
      <c r="J1159" s="3">
        <v>0.88381002600000003</v>
      </c>
    </row>
    <row r="1160" spans="1:10" x14ac:dyDescent="0.25">
      <c r="A1160" s="1" t="s">
        <v>288</v>
      </c>
      <c r="B1160" s="1" t="s">
        <v>297</v>
      </c>
      <c r="C1160" s="1">
        <v>1</v>
      </c>
      <c r="D1160" s="2">
        <v>0.108695652</v>
      </c>
      <c r="E1160" s="5">
        <v>10.238058533</v>
      </c>
      <c r="F1160" s="2">
        <v>0.89130434800000002</v>
      </c>
      <c r="G1160" s="5">
        <v>83.95207997</v>
      </c>
      <c r="H1160" s="5">
        <v>94.190138503</v>
      </c>
      <c r="I1160" s="4">
        <v>84375</v>
      </c>
      <c r="J1160" s="3">
        <v>7.2539916770000001</v>
      </c>
    </row>
    <row r="1161" spans="1:10" x14ac:dyDescent="0.25">
      <c r="A1161" s="1" t="s">
        <v>1330</v>
      </c>
      <c r="B1161" s="1" t="s">
        <v>1335</v>
      </c>
      <c r="C1161" s="1">
        <v>0</v>
      </c>
      <c r="D1161" s="2">
        <v>0</v>
      </c>
      <c r="E1161" s="5">
        <v>0</v>
      </c>
      <c r="F1161" s="2">
        <v>1</v>
      </c>
      <c r="G1161" s="5">
        <v>139.67482140000001</v>
      </c>
      <c r="H1161" s="5">
        <v>139.67482140000001</v>
      </c>
      <c r="I1161" s="4">
        <v>50048</v>
      </c>
      <c r="J1161" s="3">
        <v>5.7456019999999997E-2</v>
      </c>
    </row>
    <row r="1162" spans="1:10" x14ac:dyDescent="0.25">
      <c r="A1162" s="1" t="s">
        <v>407</v>
      </c>
      <c r="B1162" s="1" t="s">
        <v>531</v>
      </c>
      <c r="C1162" s="1">
        <v>11</v>
      </c>
      <c r="D1162" s="2">
        <v>4.1961614000000001E-2</v>
      </c>
      <c r="E1162" s="5">
        <v>565.23756633799997</v>
      </c>
      <c r="F1162" s="2">
        <v>0.95803838600000002</v>
      </c>
      <c r="G1162" s="5">
        <v>12905.110906771</v>
      </c>
      <c r="H1162" s="5">
        <v>13470.348473108999</v>
      </c>
      <c r="I1162" s="4">
        <v>78021</v>
      </c>
      <c r="J1162" s="3">
        <v>9.0002605169999992</v>
      </c>
    </row>
    <row r="1163" spans="1:10" x14ac:dyDescent="0.25">
      <c r="A1163" s="1" t="s">
        <v>844</v>
      </c>
      <c r="B1163" s="1" t="s">
        <v>887</v>
      </c>
      <c r="C1163" s="1">
        <v>8</v>
      </c>
      <c r="D1163" s="2">
        <v>1.4275925E-2</v>
      </c>
      <c r="E1163" s="5">
        <v>138.07768453899999</v>
      </c>
      <c r="F1163" s="2">
        <v>0.98572407500000003</v>
      </c>
      <c r="G1163" s="5">
        <v>9533.9879619790008</v>
      </c>
      <c r="H1163" s="5">
        <v>9672.065646518</v>
      </c>
      <c r="I1163" s="4">
        <v>67708</v>
      </c>
      <c r="J1163" s="3">
        <v>8.4269060689999993</v>
      </c>
    </row>
    <row r="1164" spans="1:10" x14ac:dyDescent="0.25">
      <c r="A1164" s="1" t="s">
        <v>959</v>
      </c>
      <c r="B1164" s="1" t="s">
        <v>965</v>
      </c>
      <c r="C1164" s="1">
        <v>0</v>
      </c>
      <c r="D1164" s="2">
        <v>3.6563070000000001E-3</v>
      </c>
      <c r="E1164" s="5">
        <v>6.1871692840000003</v>
      </c>
      <c r="F1164" s="2">
        <v>0.99634369300000003</v>
      </c>
      <c r="G1164" s="5">
        <v>1686.0036299149999</v>
      </c>
      <c r="H1164" s="5">
        <v>1692.1907991989999</v>
      </c>
      <c r="I1164" s="4">
        <v>50795</v>
      </c>
      <c r="J1164" s="3">
        <v>2.0201698119999998</v>
      </c>
    </row>
    <row r="1165" spans="1:10" x14ac:dyDescent="0.25">
      <c r="A1165" s="1" t="s">
        <v>1385</v>
      </c>
      <c r="B1165" s="1" t="s">
        <v>1387</v>
      </c>
      <c r="C1165" s="1">
        <v>0</v>
      </c>
      <c r="D1165" s="2">
        <v>1</v>
      </c>
      <c r="E1165" s="5">
        <v>36.449801780999998</v>
      </c>
      <c r="F1165" s="2">
        <v>0</v>
      </c>
      <c r="G1165" s="5">
        <v>0</v>
      </c>
      <c r="H1165" s="5">
        <v>36.449801780999998</v>
      </c>
      <c r="I1165" s="4">
        <v>24091</v>
      </c>
      <c r="J1165" s="3">
        <v>2.9148799460000001</v>
      </c>
    </row>
    <row r="1166" spans="1:10" x14ac:dyDescent="0.25">
      <c r="A1166" s="1" t="s">
        <v>710</v>
      </c>
      <c r="B1166" s="1" t="s">
        <v>716</v>
      </c>
      <c r="C1166" s="1">
        <v>0</v>
      </c>
      <c r="D1166" s="2">
        <v>1</v>
      </c>
      <c r="E1166" s="5">
        <v>18.55159613</v>
      </c>
      <c r="F1166" s="2">
        <v>0</v>
      </c>
      <c r="G1166" s="5">
        <v>0</v>
      </c>
      <c r="H1166" s="5">
        <v>18.55159613</v>
      </c>
      <c r="I1166" s="4">
        <v>116667</v>
      </c>
      <c r="J1166" s="3">
        <v>0.19784337499999999</v>
      </c>
    </row>
    <row r="1167" spans="1:10" x14ac:dyDescent="0.25">
      <c r="A1167" s="1" t="s">
        <v>921</v>
      </c>
      <c r="B1167" s="1" t="s">
        <v>921</v>
      </c>
      <c r="C1167" s="1">
        <v>123</v>
      </c>
      <c r="D1167" s="2">
        <v>2.1098536000000001E-2</v>
      </c>
      <c r="E1167" s="5">
        <v>3757.5374349600002</v>
      </c>
      <c r="F1167" s="2">
        <v>0.978901464</v>
      </c>
      <c r="G1167" s="5">
        <v>174337.165690275</v>
      </c>
      <c r="H1167" s="5">
        <v>178094.70312523501</v>
      </c>
      <c r="I1167" s="4">
        <v>63646</v>
      </c>
      <c r="J1167" s="3">
        <v>86.803435480000005</v>
      </c>
    </row>
    <row r="1168" spans="1:10" x14ac:dyDescent="0.25">
      <c r="A1168" s="1" t="s">
        <v>1330</v>
      </c>
      <c r="B1168" s="1" t="s">
        <v>1349</v>
      </c>
      <c r="C1168" s="1">
        <v>5</v>
      </c>
      <c r="D1168" s="2">
        <v>1.2242627000000001E-2</v>
      </c>
      <c r="E1168" s="5">
        <v>43.897801008000002</v>
      </c>
      <c r="F1168" s="2">
        <v>0.98775737299999999</v>
      </c>
      <c r="G1168" s="5">
        <v>3541.7543994809998</v>
      </c>
      <c r="H1168" s="5">
        <v>3585.6522004889998</v>
      </c>
      <c r="I1168" s="4">
        <v>59966</v>
      </c>
      <c r="J1168" s="3">
        <v>3.6166978140000001</v>
      </c>
    </row>
    <row r="1169" spans="1:10" x14ac:dyDescent="0.25">
      <c r="A1169" s="1" t="s">
        <v>682</v>
      </c>
      <c r="B1169" s="1" t="s">
        <v>709</v>
      </c>
      <c r="C1169" s="1">
        <v>41</v>
      </c>
      <c r="D1169" s="2">
        <v>1.5150741000000001E-2</v>
      </c>
      <c r="E1169" s="5">
        <v>609.95856733200003</v>
      </c>
      <c r="F1169" s="2">
        <v>0.98484925899999998</v>
      </c>
      <c r="G1169" s="5">
        <v>39649.364074664998</v>
      </c>
      <c r="H1169" s="5">
        <v>40259.322641997001</v>
      </c>
      <c r="I1169" s="4">
        <v>68125</v>
      </c>
      <c r="J1169" s="3">
        <v>17.732223071</v>
      </c>
    </row>
    <row r="1170" spans="1:10" x14ac:dyDescent="0.25">
      <c r="A1170" s="1" t="s">
        <v>1294</v>
      </c>
      <c r="B1170" s="1" t="s">
        <v>1299</v>
      </c>
      <c r="C1170" s="1">
        <v>0</v>
      </c>
      <c r="D1170" s="2">
        <v>0</v>
      </c>
      <c r="E1170" s="5">
        <v>0</v>
      </c>
      <c r="F1170" s="2">
        <v>1</v>
      </c>
      <c r="G1170" s="5">
        <v>23.874463351999999</v>
      </c>
      <c r="H1170" s="5">
        <v>23.874463351999999</v>
      </c>
      <c r="I1170" s="4">
        <v>60391</v>
      </c>
      <c r="J1170" s="3">
        <v>0.157235135</v>
      </c>
    </row>
    <row r="1171" spans="1:10" x14ac:dyDescent="0.25">
      <c r="A1171" s="1" t="s">
        <v>271</v>
      </c>
      <c r="B1171" s="1" t="s">
        <v>286</v>
      </c>
      <c r="C1171" s="1">
        <v>2</v>
      </c>
      <c r="D1171" s="2">
        <v>0.40381125200000001</v>
      </c>
      <c r="E1171" s="5">
        <v>454.76461465800003</v>
      </c>
      <c r="F1171" s="2">
        <v>0.59618874799999999</v>
      </c>
      <c r="G1171" s="5">
        <v>671.41652099400005</v>
      </c>
      <c r="H1171" s="5">
        <v>1126.181135652</v>
      </c>
      <c r="I1171" s="4">
        <v>27743</v>
      </c>
      <c r="J1171" s="3">
        <v>16.056691246</v>
      </c>
    </row>
    <row r="1172" spans="1:10" x14ac:dyDescent="0.25">
      <c r="A1172" s="1" t="s">
        <v>271</v>
      </c>
      <c r="B1172" s="1" t="s">
        <v>280</v>
      </c>
      <c r="C1172" s="1">
        <v>0</v>
      </c>
      <c r="D1172" s="2">
        <v>0.34117647099999998</v>
      </c>
      <c r="E1172" s="5">
        <v>59.272691350000002</v>
      </c>
      <c r="F1172" s="2">
        <v>0.65882352899999996</v>
      </c>
      <c r="G1172" s="5">
        <v>114.457610887</v>
      </c>
      <c r="H1172" s="5">
        <v>173.73030223699999</v>
      </c>
      <c r="I1172" s="4">
        <v>34984</v>
      </c>
      <c r="J1172" s="3">
        <v>0.19000437000000001</v>
      </c>
    </row>
    <row r="1173" spans="1:10" x14ac:dyDescent="0.25">
      <c r="A1173" s="1" t="s">
        <v>236</v>
      </c>
      <c r="B1173" s="1" t="s">
        <v>240</v>
      </c>
      <c r="C1173" s="1">
        <v>0</v>
      </c>
      <c r="D1173" s="2">
        <v>0.19117647099999999</v>
      </c>
      <c r="E1173" s="5">
        <v>13.044907237</v>
      </c>
      <c r="F1173" s="2">
        <v>0.80882352899999999</v>
      </c>
      <c r="G1173" s="5">
        <v>55.189992160000003</v>
      </c>
      <c r="H1173" s="5">
        <v>68.234899397000007</v>
      </c>
      <c r="I1173" s="4">
        <v>43427</v>
      </c>
      <c r="J1173" s="3">
        <v>0.121028752</v>
      </c>
    </row>
    <row r="1174" spans="1:10" x14ac:dyDescent="0.25">
      <c r="A1174" s="1" t="s">
        <v>85</v>
      </c>
      <c r="B1174" s="1" t="s">
        <v>88</v>
      </c>
      <c r="C1174" s="1">
        <v>1</v>
      </c>
      <c r="D1174" s="2">
        <v>1.828154E-3</v>
      </c>
      <c r="E1174" s="5">
        <v>0.96432989599999996</v>
      </c>
      <c r="F1174" s="2">
        <v>0.99817184599999997</v>
      </c>
      <c r="G1174" s="5">
        <v>526.52412351700002</v>
      </c>
      <c r="H1174" s="5">
        <v>527.488453413</v>
      </c>
      <c r="I1174" s="4">
        <v>42616</v>
      </c>
      <c r="J1174" s="3">
        <v>0.73619289499999996</v>
      </c>
    </row>
    <row r="1175" spans="1:10" x14ac:dyDescent="0.25">
      <c r="A1175" s="1" t="s">
        <v>561</v>
      </c>
      <c r="B1175" s="1" t="s">
        <v>575</v>
      </c>
      <c r="C1175" s="1">
        <v>3</v>
      </c>
      <c r="D1175" s="2">
        <v>8.0192499999999999E-4</v>
      </c>
      <c r="E1175" s="5">
        <v>3.0429160980000001</v>
      </c>
      <c r="F1175" s="2">
        <v>0.99919807500000002</v>
      </c>
      <c r="G1175" s="5">
        <v>3791.4734582040001</v>
      </c>
      <c r="H1175" s="5">
        <v>3794.5163743019998</v>
      </c>
      <c r="I1175" s="4">
        <v>130625</v>
      </c>
      <c r="J1175" s="3">
        <v>1.4825217770000001</v>
      </c>
    </row>
    <row r="1176" spans="1:10" ht="30" x14ac:dyDescent="0.25">
      <c r="A1176" s="1" t="s">
        <v>959</v>
      </c>
      <c r="B1176" s="1" t="s">
        <v>968</v>
      </c>
      <c r="C1176" s="1">
        <v>0</v>
      </c>
      <c r="D1176" s="2">
        <v>1.3947001000000001E-2</v>
      </c>
      <c r="E1176" s="5">
        <v>10.311948807</v>
      </c>
      <c r="F1176" s="2">
        <v>0.98605299899999999</v>
      </c>
      <c r="G1176" s="5">
        <v>729.05478063299995</v>
      </c>
      <c r="H1176" s="5">
        <v>739.36672943999997</v>
      </c>
      <c r="I1176" s="4">
        <v>88242</v>
      </c>
      <c r="J1176" s="3">
        <v>1.066933157</v>
      </c>
    </row>
    <row r="1177" spans="1:10" x14ac:dyDescent="0.25">
      <c r="A1177" s="1" t="s">
        <v>682</v>
      </c>
      <c r="B1177" s="1" t="s">
        <v>703</v>
      </c>
      <c r="C1177" s="1">
        <v>0</v>
      </c>
      <c r="D1177" s="2">
        <v>1</v>
      </c>
      <c r="E1177" s="5">
        <v>106.329259878</v>
      </c>
      <c r="F1177" s="2">
        <v>0</v>
      </c>
      <c r="G1177" s="5">
        <v>0</v>
      </c>
      <c r="H1177" s="5">
        <v>106.329259878</v>
      </c>
      <c r="I1177" s="4">
        <v>55750</v>
      </c>
      <c r="J1177" s="3">
        <v>0.14834681899999999</v>
      </c>
    </row>
    <row r="1178" spans="1:10" x14ac:dyDescent="0.25">
      <c r="A1178" s="1" t="s">
        <v>959</v>
      </c>
      <c r="B1178" s="1" t="s">
        <v>959</v>
      </c>
      <c r="C1178" s="1">
        <v>61</v>
      </c>
      <c r="D1178" s="2">
        <v>1.3641255999999999E-2</v>
      </c>
      <c r="E1178" s="5">
        <v>716.63466055000004</v>
      </c>
      <c r="F1178" s="2">
        <v>0.98635874400000001</v>
      </c>
      <c r="G1178" s="5">
        <v>51817.723989120997</v>
      </c>
      <c r="H1178" s="5">
        <v>52534.358649670998</v>
      </c>
      <c r="I1178" s="4">
        <v>46639</v>
      </c>
      <c r="J1178" s="3">
        <v>40.001238452999999</v>
      </c>
    </row>
    <row r="1179" spans="1:10" x14ac:dyDescent="0.25">
      <c r="A1179" s="1" t="s">
        <v>1118</v>
      </c>
      <c r="B1179" s="1" t="s">
        <v>1147</v>
      </c>
      <c r="C1179" s="1">
        <v>7</v>
      </c>
      <c r="D1179" s="2">
        <v>1.6768410000000001E-2</v>
      </c>
      <c r="E1179" s="5">
        <v>229.87149604999999</v>
      </c>
      <c r="F1179" s="2">
        <v>0.98323159000000004</v>
      </c>
      <c r="G1179" s="5">
        <v>13478.732333284999</v>
      </c>
      <c r="H1179" s="5">
        <v>13708.603829334999</v>
      </c>
      <c r="I1179" s="4">
        <v>120000</v>
      </c>
      <c r="J1179" s="3">
        <v>4.1962143730000001</v>
      </c>
    </row>
    <row r="1180" spans="1:10" ht="30" x14ac:dyDescent="0.25">
      <c r="A1180" s="1" t="s">
        <v>1474</v>
      </c>
      <c r="B1180" s="1" t="s">
        <v>1496</v>
      </c>
      <c r="C1180" s="1">
        <v>26</v>
      </c>
      <c r="D1180" s="2">
        <v>2.7770998000000002E-2</v>
      </c>
      <c r="E1180" s="5">
        <v>1045.3979076569999</v>
      </c>
      <c r="F1180" s="2">
        <v>0.97222900199999995</v>
      </c>
      <c r="G1180" s="5">
        <v>36598.114834532003</v>
      </c>
      <c r="H1180" s="5">
        <v>37643.512742188999</v>
      </c>
      <c r="I1180" s="4">
        <v>87105</v>
      </c>
      <c r="J1180" s="3">
        <v>16.852086774</v>
      </c>
    </row>
    <row r="1181" spans="1:10" x14ac:dyDescent="0.25">
      <c r="A1181" s="1" t="s">
        <v>1118</v>
      </c>
      <c r="B1181" s="1" t="s">
        <v>1142</v>
      </c>
      <c r="C1181" s="1">
        <v>8</v>
      </c>
      <c r="D1181" s="2">
        <v>1.4407739999999999E-3</v>
      </c>
      <c r="E1181" s="5">
        <v>14.216242916000001</v>
      </c>
      <c r="F1181" s="2">
        <v>0.99855922600000002</v>
      </c>
      <c r="G1181" s="5">
        <v>9852.8717864310001</v>
      </c>
      <c r="H1181" s="5">
        <v>9867.088029347</v>
      </c>
      <c r="I1181" s="4">
        <v>213162</v>
      </c>
      <c r="J1181" s="3">
        <v>3.7939688450000002</v>
      </c>
    </row>
    <row r="1182" spans="1:10" x14ac:dyDescent="0.25">
      <c r="A1182" s="1" t="s">
        <v>735</v>
      </c>
      <c r="B1182" s="1" t="s">
        <v>752</v>
      </c>
      <c r="C1182" s="1">
        <v>6</v>
      </c>
      <c r="D1182" s="2">
        <v>1.9064541000000001E-2</v>
      </c>
      <c r="E1182" s="5">
        <v>404.15746324600002</v>
      </c>
      <c r="F1182" s="2">
        <v>0.98093545900000001</v>
      </c>
      <c r="G1182" s="5">
        <v>20795.275822969001</v>
      </c>
      <c r="H1182" s="5">
        <v>21199.433286215</v>
      </c>
      <c r="I1182" s="4">
        <v>107472</v>
      </c>
      <c r="J1182" s="3">
        <v>13.753208132999999</v>
      </c>
    </row>
    <row r="1183" spans="1:10" x14ac:dyDescent="0.25">
      <c r="A1183" s="1" t="s">
        <v>1010</v>
      </c>
      <c r="B1183" s="1" t="s">
        <v>1010</v>
      </c>
      <c r="C1183" s="1">
        <v>292</v>
      </c>
      <c r="D1183" s="2">
        <v>1.1754557000000001E-2</v>
      </c>
      <c r="E1183" s="5">
        <v>5997.2690486399997</v>
      </c>
      <c r="F1183" s="2">
        <v>0.98824544299999995</v>
      </c>
      <c r="G1183" s="5">
        <v>504210.71706238203</v>
      </c>
      <c r="H1183" s="5">
        <v>510207.98611102201</v>
      </c>
      <c r="I1183" s="4">
        <v>81842</v>
      </c>
      <c r="J1183" s="3">
        <v>278.84332683600002</v>
      </c>
    </row>
    <row r="1184" spans="1:10" ht="30" x14ac:dyDescent="0.25">
      <c r="A1184" s="1" t="s">
        <v>1010</v>
      </c>
      <c r="B1184" s="1" t="s">
        <v>1026</v>
      </c>
      <c r="C1184" s="1">
        <v>2</v>
      </c>
      <c r="D1184" s="2">
        <v>1.6168716999999999E-2</v>
      </c>
      <c r="E1184" s="5">
        <v>47.650753227000003</v>
      </c>
      <c r="F1184" s="2">
        <v>0.983831283</v>
      </c>
      <c r="G1184" s="5">
        <v>2899.4447450329999</v>
      </c>
      <c r="H1184" s="5">
        <v>2947.0954982600001</v>
      </c>
      <c r="I1184" s="4">
        <v>120078</v>
      </c>
      <c r="J1184" s="3">
        <v>8.0431569249999999</v>
      </c>
    </row>
    <row r="1185" spans="1:10" x14ac:dyDescent="0.25">
      <c r="A1185" s="1" t="s">
        <v>407</v>
      </c>
      <c r="B1185" s="1" t="s">
        <v>537</v>
      </c>
      <c r="C1185" s="1">
        <v>11</v>
      </c>
      <c r="D1185" s="2">
        <v>8.3836553999999994E-2</v>
      </c>
      <c r="E1185" s="5">
        <v>844.21749489299998</v>
      </c>
      <c r="F1185" s="2">
        <v>0.91616344599999999</v>
      </c>
      <c r="G1185" s="5">
        <v>9225.5844607159997</v>
      </c>
      <c r="H1185" s="5">
        <v>10069.801955609</v>
      </c>
      <c r="I1185" s="4">
        <v>80817</v>
      </c>
      <c r="J1185" s="3">
        <v>9.9711206160000003</v>
      </c>
    </row>
    <row r="1186" spans="1:10" x14ac:dyDescent="0.25">
      <c r="A1186" s="1" t="s">
        <v>407</v>
      </c>
      <c r="B1186" s="1" t="s">
        <v>482</v>
      </c>
      <c r="C1186" s="1">
        <v>8</v>
      </c>
      <c r="D1186" s="2">
        <v>1.1782032E-2</v>
      </c>
      <c r="E1186" s="5">
        <v>67.239189065000005</v>
      </c>
      <c r="F1186" s="2">
        <v>0.98821796799999995</v>
      </c>
      <c r="G1186" s="5">
        <v>5639.6869820279999</v>
      </c>
      <c r="H1186" s="5">
        <v>5706.9261710930004</v>
      </c>
      <c r="I1186" s="4">
        <v>52250</v>
      </c>
      <c r="J1186" s="3">
        <v>1.8972675640000001</v>
      </c>
    </row>
    <row r="1187" spans="1:10" x14ac:dyDescent="0.25">
      <c r="A1187" s="1" t="s">
        <v>1061</v>
      </c>
      <c r="B1187" s="1" t="s">
        <v>1061</v>
      </c>
      <c r="C1187" s="1">
        <v>133</v>
      </c>
      <c r="D1187" s="2">
        <v>8.8619200000000006E-3</v>
      </c>
      <c r="E1187" s="5">
        <v>3287.9676467529998</v>
      </c>
      <c r="F1187" s="2">
        <v>0.99113808000000003</v>
      </c>
      <c r="G1187" s="5">
        <v>367734.07612325798</v>
      </c>
      <c r="H1187" s="5">
        <v>371022.04377001099</v>
      </c>
      <c r="I1187" s="4">
        <v>119236</v>
      </c>
      <c r="J1187" s="3">
        <v>46.045578702</v>
      </c>
    </row>
    <row r="1188" spans="1:10" x14ac:dyDescent="0.25">
      <c r="A1188" s="1" t="s">
        <v>407</v>
      </c>
      <c r="B1188" s="1" t="s">
        <v>442</v>
      </c>
      <c r="C1188" s="1">
        <v>8</v>
      </c>
      <c r="D1188" s="2">
        <v>8.3521599999999995E-4</v>
      </c>
      <c r="E1188" s="5">
        <v>9.05166279</v>
      </c>
      <c r="F1188" s="2">
        <v>0.99916478399999997</v>
      </c>
      <c r="G1188" s="5">
        <v>10828.454572048</v>
      </c>
      <c r="H1188" s="5">
        <v>10837.506234838</v>
      </c>
      <c r="I1188" s="4">
        <v>65260</v>
      </c>
      <c r="J1188" s="3">
        <v>3.4313130279999999</v>
      </c>
    </row>
    <row r="1189" spans="1:10" x14ac:dyDescent="0.25">
      <c r="A1189" s="1" t="s">
        <v>561</v>
      </c>
      <c r="B1189" s="1" t="s">
        <v>568</v>
      </c>
      <c r="C1189" s="1">
        <v>0</v>
      </c>
      <c r="D1189" s="2">
        <v>0</v>
      </c>
      <c r="E1189" s="5">
        <v>0</v>
      </c>
      <c r="F1189" s="2">
        <v>1</v>
      </c>
      <c r="G1189" s="5">
        <v>37.420968062</v>
      </c>
      <c r="H1189" s="5">
        <v>37.420968062</v>
      </c>
      <c r="I1189" s="4">
        <v>0</v>
      </c>
      <c r="J1189" s="3">
        <v>2.6473409999999999E-2</v>
      </c>
    </row>
    <row r="1190" spans="1:10" x14ac:dyDescent="0.25">
      <c r="A1190" s="1" t="s">
        <v>844</v>
      </c>
      <c r="B1190" s="1" t="s">
        <v>908</v>
      </c>
      <c r="C1190" s="1">
        <v>14</v>
      </c>
      <c r="D1190" s="2">
        <v>4.6114255999999999E-2</v>
      </c>
      <c r="E1190" s="5">
        <v>502.33111166499998</v>
      </c>
      <c r="F1190" s="2">
        <v>0.95388574400000004</v>
      </c>
      <c r="G1190" s="5">
        <v>10390.853598221</v>
      </c>
      <c r="H1190" s="5">
        <v>10893.184709886</v>
      </c>
      <c r="I1190" s="4">
        <v>51071</v>
      </c>
      <c r="J1190" s="3">
        <v>17.480994643999999</v>
      </c>
    </row>
    <row r="1191" spans="1:10" x14ac:dyDescent="0.25">
      <c r="A1191" s="1" t="s">
        <v>187</v>
      </c>
      <c r="B1191" s="1" t="s">
        <v>197</v>
      </c>
      <c r="C1191" s="1">
        <v>1</v>
      </c>
      <c r="D1191" s="2">
        <v>2.6420079999999999E-3</v>
      </c>
      <c r="E1191" s="5">
        <v>2.0385487520000001</v>
      </c>
      <c r="F1191" s="2">
        <v>0.99735799199999997</v>
      </c>
      <c r="G1191" s="5">
        <v>769.552154212</v>
      </c>
      <c r="H1191" s="5">
        <v>771.590702964</v>
      </c>
      <c r="I1191" s="4">
        <v>38458</v>
      </c>
      <c r="J1191" s="3">
        <v>0.53339846899999999</v>
      </c>
    </row>
    <row r="1192" spans="1:10" x14ac:dyDescent="0.25">
      <c r="A1192" s="1" t="s">
        <v>1176</v>
      </c>
      <c r="B1192" s="1" t="s">
        <v>1197</v>
      </c>
      <c r="C1192" s="1">
        <v>220</v>
      </c>
      <c r="D1192" s="2">
        <v>2.1178677E-2</v>
      </c>
      <c r="E1192" s="5">
        <v>6376.0563112339996</v>
      </c>
      <c r="F1192" s="2">
        <v>0.97882132300000002</v>
      </c>
      <c r="G1192" s="5">
        <v>294684.127389659</v>
      </c>
      <c r="H1192" s="5">
        <v>301060.18370089302</v>
      </c>
      <c r="I1192" s="4">
        <v>121500</v>
      </c>
      <c r="J1192" s="3">
        <v>125.264613447</v>
      </c>
    </row>
    <row r="1193" spans="1:10" x14ac:dyDescent="0.25">
      <c r="A1193" s="1" t="s">
        <v>954</v>
      </c>
      <c r="B1193" s="1" t="s">
        <v>955</v>
      </c>
      <c r="C1193" s="1">
        <v>0</v>
      </c>
      <c r="D1193" s="2">
        <v>1.8939390000000001E-3</v>
      </c>
      <c r="E1193" s="5">
        <v>1.1439065470000001</v>
      </c>
      <c r="F1193" s="2">
        <v>0.99810606099999999</v>
      </c>
      <c r="G1193" s="5">
        <v>602.83875041700003</v>
      </c>
      <c r="H1193" s="5">
        <v>603.98265696399994</v>
      </c>
      <c r="I1193" s="4">
        <v>78472</v>
      </c>
      <c r="J1193" s="3">
        <v>0.31472063500000003</v>
      </c>
    </row>
    <row r="1194" spans="1:10" ht="30" x14ac:dyDescent="0.25">
      <c r="A1194" s="1" t="s">
        <v>735</v>
      </c>
      <c r="B1194" s="1" t="s">
        <v>761</v>
      </c>
      <c r="C1194" s="1">
        <v>10</v>
      </c>
      <c r="D1194" s="2">
        <v>8.2373874999999999E-2</v>
      </c>
      <c r="E1194" s="5">
        <v>819.878221768</v>
      </c>
      <c r="F1194" s="2">
        <v>0.91762612499999996</v>
      </c>
      <c r="G1194" s="5">
        <v>9133.2558704090006</v>
      </c>
      <c r="H1194" s="5">
        <v>9953.1340921770006</v>
      </c>
      <c r="I1194" s="4">
        <v>82708</v>
      </c>
      <c r="J1194" s="3">
        <v>8.8214283400000006</v>
      </c>
    </row>
    <row r="1195" spans="1:10" x14ac:dyDescent="0.25">
      <c r="A1195" s="1" t="s">
        <v>10</v>
      </c>
      <c r="B1195" s="1" t="s">
        <v>18</v>
      </c>
      <c r="C1195" s="1">
        <v>2</v>
      </c>
      <c r="D1195" s="2">
        <v>0.148083624</v>
      </c>
      <c r="E1195" s="5">
        <v>168.66627900899999</v>
      </c>
      <c r="F1195" s="2">
        <v>0.85191637600000003</v>
      </c>
      <c r="G1195" s="5">
        <v>970.32718154400004</v>
      </c>
      <c r="H1195" s="5">
        <v>1138.993460553</v>
      </c>
      <c r="I1195" s="4">
        <v>77120</v>
      </c>
      <c r="J1195" s="3">
        <v>0.311404499</v>
      </c>
    </row>
    <row r="1196" spans="1:10" x14ac:dyDescent="0.25">
      <c r="A1196" s="1" t="s">
        <v>10</v>
      </c>
      <c r="B1196" s="1" t="s">
        <v>17</v>
      </c>
      <c r="C1196" s="1">
        <v>7</v>
      </c>
      <c r="D1196" s="2">
        <v>1.2549538000000001E-2</v>
      </c>
      <c r="E1196" s="5">
        <v>76.600016455000002</v>
      </c>
      <c r="F1196" s="2">
        <v>0.98745046199999997</v>
      </c>
      <c r="G1196" s="5">
        <v>6027.2118212810001</v>
      </c>
      <c r="H1196" s="5">
        <v>6103.8118377359997</v>
      </c>
      <c r="I1196" s="4">
        <v>96667</v>
      </c>
      <c r="J1196" s="3">
        <v>1.988797132</v>
      </c>
    </row>
    <row r="1197" spans="1:10" x14ac:dyDescent="0.25">
      <c r="A1197" s="1" t="s">
        <v>682</v>
      </c>
      <c r="B1197" s="1" t="s">
        <v>700</v>
      </c>
      <c r="C1197" s="1">
        <v>0</v>
      </c>
      <c r="D1197" s="2">
        <v>1</v>
      </c>
      <c r="E1197" s="5">
        <v>58.087280856</v>
      </c>
      <c r="F1197" s="2">
        <v>0</v>
      </c>
      <c r="G1197" s="5">
        <v>0</v>
      </c>
      <c r="H1197" s="5">
        <v>58.087280856</v>
      </c>
      <c r="I1197" s="4">
        <v>51020</v>
      </c>
      <c r="J1197" s="3">
        <v>0.19652697799999999</v>
      </c>
    </row>
    <row r="1198" spans="1:10" x14ac:dyDescent="0.25">
      <c r="A1198" s="1" t="s">
        <v>1090</v>
      </c>
      <c r="B1198" s="1" t="s">
        <v>1090</v>
      </c>
      <c r="C1198" s="1">
        <v>6</v>
      </c>
      <c r="D1198" s="2">
        <v>2.0017680999999999E-2</v>
      </c>
      <c r="E1198" s="5">
        <v>332.64100566299999</v>
      </c>
      <c r="F1198" s="2">
        <v>0.97998231899999999</v>
      </c>
      <c r="G1198" s="5">
        <v>16284.718507068999</v>
      </c>
      <c r="H1198" s="5">
        <v>16617.359512732</v>
      </c>
      <c r="I1198" s="4">
        <v>60729</v>
      </c>
      <c r="J1198" s="3">
        <v>7.2224968010000001</v>
      </c>
    </row>
    <row r="1199" spans="1:10" x14ac:dyDescent="0.25">
      <c r="A1199" s="1" t="s">
        <v>1010</v>
      </c>
      <c r="B1199" s="1" t="s">
        <v>1058</v>
      </c>
      <c r="C1199" s="1">
        <v>22</v>
      </c>
      <c r="D1199" s="2">
        <v>9.7535164999999993E-2</v>
      </c>
      <c r="E1199" s="5">
        <v>2512.710169464</v>
      </c>
      <c r="F1199" s="2">
        <v>0.90246483499999997</v>
      </c>
      <c r="G1199" s="5">
        <v>23249.384736734999</v>
      </c>
      <c r="H1199" s="5">
        <v>25762.094906199</v>
      </c>
      <c r="I1199" s="4">
        <v>78672</v>
      </c>
      <c r="J1199" s="3">
        <v>16.070038819000001</v>
      </c>
    </row>
    <row r="1200" spans="1:10" x14ac:dyDescent="0.25">
      <c r="A1200" s="1" t="s">
        <v>407</v>
      </c>
      <c r="B1200" s="1" t="s">
        <v>438</v>
      </c>
      <c r="C1200" s="1">
        <v>3</v>
      </c>
      <c r="D1200" s="2">
        <v>1.410835E-3</v>
      </c>
      <c r="E1200" s="5">
        <v>4.9584324300000002</v>
      </c>
      <c r="F1200" s="2">
        <v>0.99858916499999995</v>
      </c>
      <c r="G1200" s="5">
        <v>3509.5784744540001</v>
      </c>
      <c r="H1200" s="5">
        <v>3514.536906884</v>
      </c>
      <c r="I1200" s="4">
        <v>162045</v>
      </c>
      <c r="J1200" s="3">
        <v>3.2325241189999998</v>
      </c>
    </row>
    <row r="1201" spans="1:10" x14ac:dyDescent="0.25">
      <c r="A1201" s="1" t="s">
        <v>1176</v>
      </c>
      <c r="B1201" s="1" t="s">
        <v>1191</v>
      </c>
      <c r="C1201" s="1">
        <v>1</v>
      </c>
      <c r="D1201" s="2">
        <v>0.124454148</v>
      </c>
      <c r="E1201" s="5">
        <v>160.15430415200001</v>
      </c>
      <c r="F1201" s="2">
        <v>0.87554585200000001</v>
      </c>
      <c r="G1201" s="5">
        <v>1126.6995782280001</v>
      </c>
      <c r="H1201" s="5">
        <v>1286.85388238</v>
      </c>
      <c r="I1201" s="4">
        <v>91154</v>
      </c>
      <c r="J1201" s="3">
        <v>7.6277290759999996</v>
      </c>
    </row>
    <row r="1202" spans="1:10" x14ac:dyDescent="0.25">
      <c r="A1202" s="1" t="s">
        <v>1118</v>
      </c>
      <c r="B1202" s="1" t="s">
        <v>1118</v>
      </c>
      <c r="C1202" s="1">
        <v>20</v>
      </c>
      <c r="D1202" s="2">
        <v>8.2858770000000005E-3</v>
      </c>
      <c r="E1202" s="5">
        <v>295.863563349</v>
      </c>
      <c r="F1202" s="2">
        <v>0.99171412299999995</v>
      </c>
      <c r="G1202" s="5">
        <v>35411.106698037001</v>
      </c>
      <c r="H1202" s="5">
        <v>35706.970261385999</v>
      </c>
      <c r="I1202" s="4">
        <v>129853</v>
      </c>
      <c r="J1202" s="3">
        <v>10.631778798999999</v>
      </c>
    </row>
    <row r="1203" spans="1:10" x14ac:dyDescent="0.25">
      <c r="A1203" s="1" t="s">
        <v>111</v>
      </c>
      <c r="B1203" s="1" t="s">
        <v>126</v>
      </c>
      <c r="C1203" s="1">
        <v>0</v>
      </c>
      <c r="D1203" s="2">
        <v>0</v>
      </c>
      <c r="E1203" s="5">
        <v>0</v>
      </c>
      <c r="F1203" s="2">
        <v>1</v>
      </c>
      <c r="G1203" s="5">
        <v>556.95848825300004</v>
      </c>
      <c r="H1203" s="5">
        <v>556.95848825300004</v>
      </c>
      <c r="I1203" s="4">
        <v>150391</v>
      </c>
      <c r="J1203" s="3">
        <v>0.42931445499999998</v>
      </c>
    </row>
    <row r="1204" spans="1:10" x14ac:dyDescent="0.25">
      <c r="A1204" s="1" t="s">
        <v>1090</v>
      </c>
      <c r="B1204" s="1" t="s">
        <v>126</v>
      </c>
      <c r="C1204" s="1">
        <v>2</v>
      </c>
      <c r="D1204" s="2">
        <v>0</v>
      </c>
      <c r="E1204" s="5">
        <v>0</v>
      </c>
      <c r="F1204" s="2">
        <v>1</v>
      </c>
      <c r="G1204" s="5">
        <v>528.74669037900003</v>
      </c>
      <c r="H1204" s="5">
        <v>528.74669037900003</v>
      </c>
      <c r="I1204" s="4">
        <v>63447</v>
      </c>
      <c r="J1204" s="3">
        <v>0.53422450200000005</v>
      </c>
    </row>
    <row r="1205" spans="1:10" x14ac:dyDescent="0.25">
      <c r="A1205" s="1" t="s">
        <v>111</v>
      </c>
      <c r="B1205" s="1" t="s">
        <v>127</v>
      </c>
      <c r="C1205" s="1">
        <v>1</v>
      </c>
      <c r="D1205" s="2">
        <v>0</v>
      </c>
      <c r="E1205" s="5">
        <v>0</v>
      </c>
      <c r="F1205" s="2">
        <v>1</v>
      </c>
      <c r="G1205" s="5">
        <v>227.17411208999999</v>
      </c>
      <c r="H1205" s="5">
        <v>227.17411208999999</v>
      </c>
      <c r="I1205" s="4">
        <v>50227</v>
      </c>
      <c r="J1205" s="3">
        <v>5.3294231999999997E-2</v>
      </c>
    </row>
    <row r="1206" spans="1:10" x14ac:dyDescent="0.25">
      <c r="A1206" s="1" t="s">
        <v>407</v>
      </c>
      <c r="B1206" s="1" t="s">
        <v>423</v>
      </c>
      <c r="C1206" s="1">
        <v>1</v>
      </c>
      <c r="D1206" s="2">
        <v>1.461988E-3</v>
      </c>
      <c r="E1206" s="5">
        <v>0.98302185500000006</v>
      </c>
      <c r="F1206" s="2">
        <v>0.99853801200000003</v>
      </c>
      <c r="G1206" s="5">
        <v>671.40392672400003</v>
      </c>
      <c r="H1206" s="5">
        <v>672.38694857899998</v>
      </c>
      <c r="I1206" s="4">
        <v>199792</v>
      </c>
      <c r="J1206" s="3">
        <v>0.17685267700000001</v>
      </c>
    </row>
    <row r="1207" spans="1:10" x14ac:dyDescent="0.25">
      <c r="A1207" s="1" t="s">
        <v>561</v>
      </c>
      <c r="B1207" s="1" t="s">
        <v>587</v>
      </c>
      <c r="C1207" s="1">
        <v>11</v>
      </c>
      <c r="D1207" s="2">
        <v>6.6346249999999999E-3</v>
      </c>
      <c r="E1207" s="5">
        <v>129.17584794800001</v>
      </c>
      <c r="F1207" s="2">
        <v>0.99336537499999999</v>
      </c>
      <c r="G1207" s="5">
        <v>19340.777548302001</v>
      </c>
      <c r="H1207" s="5">
        <v>19469.953396249999</v>
      </c>
      <c r="I1207" s="4">
        <v>103393</v>
      </c>
      <c r="J1207" s="3">
        <v>10.185311408</v>
      </c>
    </row>
    <row r="1208" spans="1:10" x14ac:dyDescent="0.25">
      <c r="A1208" s="1" t="s">
        <v>111</v>
      </c>
      <c r="B1208" s="1" t="s">
        <v>161</v>
      </c>
      <c r="C1208" s="1">
        <v>16</v>
      </c>
      <c r="D1208" s="2">
        <v>1.9726027E-2</v>
      </c>
      <c r="E1208" s="5">
        <v>478.47381332800001</v>
      </c>
      <c r="F1208" s="2">
        <v>0.98027397299999997</v>
      </c>
      <c r="G1208" s="5">
        <v>23777.490331790999</v>
      </c>
      <c r="H1208" s="5">
        <v>24255.964145119</v>
      </c>
      <c r="I1208" s="4">
        <v>172586</v>
      </c>
      <c r="J1208" s="3">
        <v>13.541386426000001</v>
      </c>
    </row>
    <row r="1209" spans="1:10" x14ac:dyDescent="0.25">
      <c r="A1209" s="1" t="s">
        <v>1090</v>
      </c>
      <c r="B1209" s="1" t="s">
        <v>1103</v>
      </c>
      <c r="C1209" s="1">
        <v>0</v>
      </c>
      <c r="D1209" s="2">
        <v>1</v>
      </c>
      <c r="E1209" s="5">
        <v>31.039785469000002</v>
      </c>
      <c r="F1209" s="2">
        <v>0</v>
      </c>
      <c r="G1209" s="5">
        <v>0</v>
      </c>
      <c r="H1209" s="5">
        <v>31.039785469000002</v>
      </c>
      <c r="I1209" s="4">
        <v>61319</v>
      </c>
      <c r="J1209" s="3">
        <v>6.2841079999999994E-2</v>
      </c>
    </row>
    <row r="1210" spans="1:10" x14ac:dyDescent="0.25">
      <c r="A1210" s="1" t="s">
        <v>682</v>
      </c>
      <c r="B1210" s="1" t="s">
        <v>690</v>
      </c>
      <c r="C1210" s="1">
        <v>0</v>
      </c>
      <c r="D1210" s="2">
        <v>1.2125400999999999E-2</v>
      </c>
      <c r="E1210" s="5">
        <v>4.205809253</v>
      </c>
      <c r="F1210" s="2">
        <v>0.98787459899999996</v>
      </c>
      <c r="G1210" s="5">
        <v>342.653576977</v>
      </c>
      <c r="H1210" s="5">
        <v>346.85938622999998</v>
      </c>
      <c r="I1210" s="4">
        <v>52218</v>
      </c>
      <c r="J1210" s="3">
        <v>0.43143193000000002</v>
      </c>
    </row>
    <row r="1211" spans="1:10" x14ac:dyDescent="0.25">
      <c r="A1211" s="1" t="s">
        <v>187</v>
      </c>
      <c r="B1211" s="1" t="s">
        <v>211</v>
      </c>
      <c r="C1211" s="1">
        <v>15</v>
      </c>
      <c r="D1211" s="2">
        <v>5.875814E-3</v>
      </c>
      <c r="E1211" s="5">
        <v>40.800582927999997</v>
      </c>
      <c r="F1211" s="2">
        <v>0.99412418599999997</v>
      </c>
      <c r="G1211" s="5">
        <v>6903.0175448540003</v>
      </c>
      <c r="H1211" s="5">
        <v>6943.8181277820004</v>
      </c>
      <c r="I1211" s="4">
        <v>49397</v>
      </c>
      <c r="J1211" s="3">
        <v>4.1654118999999996</v>
      </c>
    </row>
    <row r="1212" spans="1:10" x14ac:dyDescent="0.25">
      <c r="A1212" s="1" t="s">
        <v>735</v>
      </c>
      <c r="B1212" s="1" t="s">
        <v>771</v>
      </c>
      <c r="C1212" s="1">
        <v>73</v>
      </c>
      <c r="D1212" s="2">
        <v>5.9669405000000002E-2</v>
      </c>
      <c r="E1212" s="5">
        <v>4365.6886620859996</v>
      </c>
      <c r="F1212" s="2">
        <v>0.94033059500000005</v>
      </c>
      <c r="G1212" s="5">
        <v>68798.919917196006</v>
      </c>
      <c r="H1212" s="5">
        <v>73164.608579281994</v>
      </c>
      <c r="I1212" s="4">
        <v>68037</v>
      </c>
      <c r="J1212" s="3">
        <v>25.974521372000002</v>
      </c>
    </row>
    <row r="1213" spans="1:10" x14ac:dyDescent="0.25">
      <c r="A1213" s="1" t="s">
        <v>1150</v>
      </c>
      <c r="B1213" s="1" t="s">
        <v>1150</v>
      </c>
      <c r="C1213" s="1">
        <v>19</v>
      </c>
      <c r="D1213" s="2">
        <v>4.4506770000000001E-3</v>
      </c>
      <c r="E1213" s="5">
        <v>153.54114681999999</v>
      </c>
      <c r="F1213" s="2">
        <v>0.99554932299999999</v>
      </c>
      <c r="G1213" s="5">
        <v>34344.840909621002</v>
      </c>
      <c r="H1213" s="5">
        <v>34498.382056440998</v>
      </c>
      <c r="I1213" s="4">
        <v>79571</v>
      </c>
      <c r="J1213" s="3">
        <v>14.410167255999999</v>
      </c>
    </row>
    <row r="1214" spans="1:10" x14ac:dyDescent="0.25">
      <c r="A1214" s="1" t="s">
        <v>1176</v>
      </c>
      <c r="B1214" s="1" t="s">
        <v>1176</v>
      </c>
      <c r="C1214" s="1">
        <v>24</v>
      </c>
      <c r="D1214" s="2">
        <v>1.5058505E-2</v>
      </c>
      <c r="E1214" s="5">
        <v>648.02274236000005</v>
      </c>
      <c r="F1214" s="2">
        <v>0.98494149499999994</v>
      </c>
      <c r="G1214" s="5">
        <v>42385.647262965998</v>
      </c>
      <c r="H1214" s="5">
        <v>43033.670005325999</v>
      </c>
      <c r="I1214" s="4">
        <v>122188</v>
      </c>
      <c r="J1214" s="3">
        <v>16.621901134000002</v>
      </c>
    </row>
    <row r="1215" spans="1:10" x14ac:dyDescent="0.25">
      <c r="A1215" s="1" t="s">
        <v>407</v>
      </c>
      <c r="B1215" s="1" t="s">
        <v>546</v>
      </c>
      <c r="C1215" s="1">
        <v>41</v>
      </c>
      <c r="D1215" s="2">
        <v>7.4459552999999998E-2</v>
      </c>
      <c r="E1215" s="5">
        <v>4974.2522664150001</v>
      </c>
      <c r="F1215" s="2">
        <v>0.92554044700000004</v>
      </c>
      <c r="G1215" s="5">
        <v>61830.503934394001</v>
      </c>
      <c r="H1215" s="5">
        <v>66804.756200809003</v>
      </c>
      <c r="I1215" s="4">
        <v>101250</v>
      </c>
      <c r="J1215" s="3">
        <v>40.032198403000002</v>
      </c>
    </row>
    <row r="1216" spans="1:10" x14ac:dyDescent="0.25">
      <c r="A1216" s="1" t="s">
        <v>1198</v>
      </c>
      <c r="B1216" s="1" t="s">
        <v>1198</v>
      </c>
      <c r="C1216" s="1">
        <v>13</v>
      </c>
      <c r="D1216" s="2">
        <v>1.7272902E-2</v>
      </c>
      <c r="E1216" s="5">
        <v>374.76415168599999</v>
      </c>
      <c r="F1216" s="2">
        <v>0.98272709800000002</v>
      </c>
      <c r="G1216" s="5">
        <v>21321.888016937999</v>
      </c>
      <c r="H1216" s="5">
        <v>21696.652168624001</v>
      </c>
      <c r="I1216" s="4">
        <v>85805</v>
      </c>
      <c r="J1216" s="3">
        <v>10.018470203</v>
      </c>
    </row>
    <row r="1217" spans="1:10" x14ac:dyDescent="0.25">
      <c r="A1217" s="1" t="s">
        <v>407</v>
      </c>
      <c r="B1217" s="1" t="s">
        <v>464</v>
      </c>
      <c r="C1217" s="1">
        <v>4</v>
      </c>
      <c r="D1217" s="2">
        <v>1.1925794999999999E-2</v>
      </c>
      <c r="E1217" s="5">
        <v>30.372894479999999</v>
      </c>
      <c r="F1217" s="2">
        <v>0.98807420499999998</v>
      </c>
      <c r="G1217" s="5">
        <v>2516.4505535660001</v>
      </c>
      <c r="H1217" s="5">
        <v>2546.8234480460001</v>
      </c>
      <c r="I1217" s="4">
        <v>78250</v>
      </c>
      <c r="J1217" s="3">
        <v>5.3960858590000003</v>
      </c>
    </row>
    <row r="1218" spans="1:10" x14ac:dyDescent="0.25">
      <c r="A1218" s="1" t="s">
        <v>1090</v>
      </c>
      <c r="B1218" s="1" t="s">
        <v>1105</v>
      </c>
      <c r="C1218" s="1">
        <v>0</v>
      </c>
      <c r="D1218" s="2">
        <v>0.10951008600000001</v>
      </c>
      <c r="E1218" s="5">
        <v>40.672822339</v>
      </c>
      <c r="F1218" s="2">
        <v>0.89048991399999999</v>
      </c>
      <c r="G1218" s="5">
        <v>330.734265838</v>
      </c>
      <c r="H1218" s="5">
        <v>371.40708817699999</v>
      </c>
      <c r="I1218" s="4">
        <v>65417</v>
      </c>
      <c r="J1218" s="3">
        <v>0.26701765100000002</v>
      </c>
    </row>
    <row r="1219" spans="1:10" x14ac:dyDescent="0.25">
      <c r="A1219" s="1" t="s">
        <v>1150</v>
      </c>
      <c r="B1219" s="1" t="s">
        <v>1170</v>
      </c>
      <c r="C1219" s="1">
        <v>20</v>
      </c>
      <c r="D1219" s="2">
        <v>5.6342379999999997E-3</v>
      </c>
      <c r="E1219" s="5">
        <v>157.44859096299999</v>
      </c>
      <c r="F1219" s="2">
        <v>0.99436576200000004</v>
      </c>
      <c r="G1219" s="5">
        <v>27787.519470502</v>
      </c>
      <c r="H1219" s="5">
        <v>27944.968061464999</v>
      </c>
      <c r="I1219" s="4">
        <v>65657</v>
      </c>
      <c r="J1219" s="3">
        <v>17.202237239999999</v>
      </c>
    </row>
    <row r="1220" spans="1:10" x14ac:dyDescent="0.25">
      <c r="A1220" s="1" t="s">
        <v>407</v>
      </c>
      <c r="B1220" s="1" t="s">
        <v>517</v>
      </c>
      <c r="C1220" s="1">
        <v>14</v>
      </c>
      <c r="D1220" s="2">
        <v>6.9765390000000004E-3</v>
      </c>
      <c r="E1220" s="5">
        <v>325.128008298</v>
      </c>
      <c r="F1220" s="2">
        <v>0.99302346100000005</v>
      </c>
      <c r="G1220" s="5">
        <v>46277.920699666</v>
      </c>
      <c r="H1220" s="5">
        <v>46603.048707964001</v>
      </c>
      <c r="I1220" s="4">
        <v>103050</v>
      </c>
      <c r="J1220" s="3">
        <v>7.4497473899999997</v>
      </c>
    </row>
    <row r="1221" spans="1:10" x14ac:dyDescent="0.25">
      <c r="A1221" s="1" t="s">
        <v>628</v>
      </c>
      <c r="B1221" s="1" t="s">
        <v>640</v>
      </c>
      <c r="C1221" s="1">
        <v>1</v>
      </c>
      <c r="D1221" s="2">
        <v>0.110144928</v>
      </c>
      <c r="E1221" s="5">
        <v>39.292391096999999</v>
      </c>
      <c r="F1221" s="2">
        <v>0.88985507200000002</v>
      </c>
      <c r="G1221" s="5">
        <v>317.44115966999999</v>
      </c>
      <c r="H1221" s="5">
        <v>356.733550767</v>
      </c>
      <c r="I1221" s="4">
        <v>59773</v>
      </c>
      <c r="J1221" s="3">
        <v>0.49228728900000002</v>
      </c>
    </row>
    <row r="1222" spans="1:10" x14ac:dyDescent="0.25">
      <c r="A1222" s="1" t="s">
        <v>1474</v>
      </c>
      <c r="B1222" s="1" t="s">
        <v>1491</v>
      </c>
      <c r="C1222" s="1">
        <v>9</v>
      </c>
      <c r="D1222" s="2">
        <v>4.9854535999999998E-2</v>
      </c>
      <c r="E1222" s="5">
        <v>395.87919873300001</v>
      </c>
      <c r="F1222" s="2">
        <v>0.950145464</v>
      </c>
      <c r="G1222" s="5">
        <v>7544.8064800909997</v>
      </c>
      <c r="H1222" s="5">
        <v>7940.6856788240002</v>
      </c>
      <c r="I1222" s="4">
        <v>60656</v>
      </c>
      <c r="J1222" s="3">
        <v>3.062551488</v>
      </c>
    </row>
    <row r="1223" spans="1:10" x14ac:dyDescent="0.25">
      <c r="A1223" s="1" t="s">
        <v>1294</v>
      </c>
      <c r="B1223" s="1" t="s">
        <v>1329</v>
      </c>
      <c r="C1223" s="1">
        <v>32</v>
      </c>
      <c r="D1223" s="2">
        <v>1.2901608E-2</v>
      </c>
      <c r="E1223" s="5">
        <v>694.89080159599996</v>
      </c>
      <c r="F1223" s="2">
        <v>0.98709839200000005</v>
      </c>
      <c r="G1223" s="5">
        <v>53165.89787475</v>
      </c>
      <c r="H1223" s="5">
        <v>53860.788676345997</v>
      </c>
      <c r="I1223" s="4">
        <v>80208</v>
      </c>
      <c r="J1223" s="3">
        <v>25.044574352000001</v>
      </c>
    </row>
    <row r="1224" spans="1:10" x14ac:dyDescent="0.25">
      <c r="A1224" s="1" t="s">
        <v>1474</v>
      </c>
      <c r="B1224" s="1" t="s">
        <v>1486</v>
      </c>
      <c r="C1224" s="1">
        <v>1</v>
      </c>
      <c r="D1224" s="2">
        <v>1.2307692E-2</v>
      </c>
      <c r="E1224" s="5">
        <v>12.008641667999999</v>
      </c>
      <c r="F1224" s="2">
        <v>0.98769230799999996</v>
      </c>
      <c r="G1224" s="5">
        <v>963.69349388199998</v>
      </c>
      <c r="H1224" s="5">
        <v>975.70213554999998</v>
      </c>
      <c r="I1224" s="4">
        <v>200594</v>
      </c>
      <c r="J1224" s="3">
        <v>4.5341593070000004</v>
      </c>
    </row>
    <row r="1225" spans="1:10" x14ac:dyDescent="0.25">
      <c r="A1225" s="1" t="s">
        <v>1474</v>
      </c>
      <c r="B1225" s="1" t="s">
        <v>1482</v>
      </c>
      <c r="C1225" s="1">
        <v>0</v>
      </c>
      <c r="D1225" s="2">
        <v>1.1560694E-2</v>
      </c>
      <c r="E1225" s="5">
        <v>2.001440278</v>
      </c>
      <c r="F1225" s="2">
        <v>0.98843930599999996</v>
      </c>
      <c r="G1225" s="5">
        <v>171.123143766</v>
      </c>
      <c r="H1225" s="5">
        <v>173.12458404399999</v>
      </c>
      <c r="I1225" s="4">
        <v>98542</v>
      </c>
      <c r="J1225" s="3">
        <v>0.10056324</v>
      </c>
    </row>
    <row r="1226" spans="1:10" x14ac:dyDescent="0.25">
      <c r="A1226" s="1" t="s">
        <v>561</v>
      </c>
      <c r="B1226" s="1" t="s">
        <v>573</v>
      </c>
      <c r="C1226" s="1">
        <v>2</v>
      </c>
      <c r="D1226" s="2">
        <v>1.5873020000000001E-3</v>
      </c>
      <c r="E1226" s="5">
        <v>2.0227550299999999</v>
      </c>
      <c r="F1226" s="2">
        <v>0.99841269799999999</v>
      </c>
      <c r="G1226" s="5">
        <v>1272.31291412</v>
      </c>
      <c r="H1226" s="5">
        <v>1274.3356691500001</v>
      </c>
      <c r="I1226" s="4">
        <v>95587</v>
      </c>
      <c r="J1226" s="3">
        <v>0.87440690899999995</v>
      </c>
    </row>
    <row r="1227" spans="1:10" x14ac:dyDescent="0.25">
      <c r="A1227" s="1" t="s">
        <v>1150</v>
      </c>
      <c r="B1227" s="1" t="s">
        <v>1158</v>
      </c>
      <c r="C1227" s="1">
        <v>5</v>
      </c>
      <c r="D1227" s="2">
        <v>3.2520330000000001E-3</v>
      </c>
      <c r="E1227" s="5">
        <v>4.2495905580000004</v>
      </c>
      <c r="F1227" s="2">
        <v>0.99674796700000001</v>
      </c>
      <c r="G1227" s="5">
        <v>1302.4995059979999</v>
      </c>
      <c r="H1227" s="5">
        <v>1306.749096556</v>
      </c>
      <c r="I1227" s="4">
        <v>101442</v>
      </c>
      <c r="J1227" s="3">
        <v>2.108265415</v>
      </c>
    </row>
    <row r="1228" spans="1:10" x14ac:dyDescent="0.25">
      <c r="A1228" s="1" t="s">
        <v>1010</v>
      </c>
      <c r="B1228" s="1" t="s">
        <v>1055</v>
      </c>
      <c r="C1228" s="1">
        <v>9</v>
      </c>
      <c r="D1228" s="2">
        <v>0.103592669</v>
      </c>
      <c r="E1228" s="5">
        <v>1823.0049946889999</v>
      </c>
      <c r="F1228" s="2">
        <v>0.89640733100000003</v>
      </c>
      <c r="G1228" s="5">
        <v>15774.813577229001</v>
      </c>
      <c r="H1228" s="5">
        <v>17597.818571918</v>
      </c>
      <c r="I1228" s="4">
        <v>93710</v>
      </c>
      <c r="J1228" s="3">
        <v>12.902861913000001</v>
      </c>
    </row>
    <row r="1229" spans="1:10" x14ac:dyDescent="0.25">
      <c r="A1229" s="1" t="s">
        <v>111</v>
      </c>
      <c r="B1229" s="1" t="s">
        <v>128</v>
      </c>
      <c r="C1229" s="1">
        <v>0</v>
      </c>
      <c r="D1229" s="2">
        <v>0</v>
      </c>
      <c r="E1229" s="5">
        <v>0</v>
      </c>
      <c r="F1229" s="2">
        <v>1</v>
      </c>
      <c r="G1229" s="5">
        <v>1293.276489634</v>
      </c>
      <c r="H1229" s="5">
        <v>1293.276489634</v>
      </c>
      <c r="I1229" s="4">
        <v>161779</v>
      </c>
      <c r="J1229" s="3">
        <v>0.53249108999999994</v>
      </c>
    </row>
    <row r="1230" spans="1:10" x14ac:dyDescent="0.25">
      <c r="A1230" s="1" t="s">
        <v>1176</v>
      </c>
      <c r="B1230" s="1" t="s">
        <v>1183</v>
      </c>
      <c r="C1230" s="1">
        <v>9</v>
      </c>
      <c r="D1230" s="2">
        <v>1.776199E-3</v>
      </c>
      <c r="E1230" s="5">
        <v>16.098371748000002</v>
      </c>
      <c r="F1230" s="2">
        <v>0.99822380099999997</v>
      </c>
      <c r="G1230" s="5">
        <v>9047.2849227429997</v>
      </c>
      <c r="H1230" s="5">
        <v>9063.3832944909991</v>
      </c>
      <c r="I1230" s="4">
        <v>169375</v>
      </c>
      <c r="J1230" s="3">
        <v>9.0183387669999995</v>
      </c>
    </row>
    <row r="1231" spans="1:10" x14ac:dyDescent="0.25">
      <c r="A1231" s="1" t="s">
        <v>1474</v>
      </c>
      <c r="B1231" s="1" t="s">
        <v>1478</v>
      </c>
      <c r="C1231" s="1">
        <v>0</v>
      </c>
      <c r="D1231" s="2">
        <v>0</v>
      </c>
      <c r="E1231" s="5">
        <v>0</v>
      </c>
      <c r="F1231" s="2">
        <v>1</v>
      </c>
      <c r="G1231" s="5">
        <v>236.16995281000001</v>
      </c>
      <c r="H1231" s="5">
        <v>236.16995281000001</v>
      </c>
      <c r="I1231" s="4">
        <v>45909</v>
      </c>
      <c r="J1231" s="3">
        <v>0.13945636</v>
      </c>
    </row>
    <row r="1232" spans="1:10" x14ac:dyDescent="0.25">
      <c r="A1232" s="1" t="s">
        <v>1250</v>
      </c>
      <c r="B1232" s="1" t="s">
        <v>1254</v>
      </c>
      <c r="C1232" s="1">
        <v>0</v>
      </c>
      <c r="D1232" s="2">
        <v>1</v>
      </c>
      <c r="E1232" s="5">
        <v>12.047703818</v>
      </c>
      <c r="F1232" s="2">
        <v>0</v>
      </c>
      <c r="G1232" s="5">
        <v>0</v>
      </c>
      <c r="H1232" s="5">
        <v>12.047703818</v>
      </c>
      <c r="I1232" s="4">
        <v>53459.5</v>
      </c>
      <c r="J1232" s="3">
        <v>0.28550176999999999</v>
      </c>
    </row>
    <row r="1233" spans="1:10" x14ac:dyDescent="0.25">
      <c r="A1233" s="1" t="s">
        <v>561</v>
      </c>
      <c r="B1233" s="1" t="s">
        <v>582</v>
      </c>
      <c r="C1233" s="1">
        <v>1</v>
      </c>
      <c r="D1233" s="2">
        <v>8.1371689999999997E-3</v>
      </c>
      <c r="E1233" s="5">
        <v>28.204297359000002</v>
      </c>
      <c r="F1233" s="2">
        <v>0.99186283099999994</v>
      </c>
      <c r="G1233" s="5">
        <v>3437.9023888649999</v>
      </c>
      <c r="H1233" s="5">
        <v>3466.106686224</v>
      </c>
      <c r="I1233" s="4">
        <v>118750</v>
      </c>
      <c r="J1233" s="3">
        <v>1.3456598070000001</v>
      </c>
    </row>
    <row r="1234" spans="1:10" x14ac:dyDescent="0.25">
      <c r="A1234" s="1" t="s">
        <v>236</v>
      </c>
      <c r="B1234" s="1" t="s">
        <v>265</v>
      </c>
      <c r="C1234" s="1">
        <v>1</v>
      </c>
      <c r="D1234" s="2">
        <v>0.56666666700000001</v>
      </c>
      <c r="E1234" s="5">
        <v>136.469798782</v>
      </c>
      <c r="F1234" s="2">
        <v>0.43333333299999999</v>
      </c>
      <c r="G1234" s="5">
        <v>104.35925789300001</v>
      </c>
      <c r="H1234" s="5">
        <v>240.829056675</v>
      </c>
      <c r="I1234" s="4">
        <v>32639</v>
      </c>
      <c r="J1234" s="3">
        <v>0.35788688699999999</v>
      </c>
    </row>
    <row r="1235" spans="1:10" x14ac:dyDescent="0.25">
      <c r="A1235" s="1" t="s">
        <v>1198</v>
      </c>
      <c r="B1235" s="1" t="s">
        <v>1225</v>
      </c>
      <c r="C1235" s="1">
        <v>3</v>
      </c>
      <c r="D1235" s="2">
        <v>5.1026757999999998E-2</v>
      </c>
      <c r="E1235" s="5">
        <v>167.557164804</v>
      </c>
      <c r="F1235" s="2">
        <v>0.94897324199999999</v>
      </c>
      <c r="G1235" s="5">
        <v>3116.1545893540001</v>
      </c>
      <c r="H1235" s="5">
        <v>3283.7117541580001</v>
      </c>
      <c r="I1235" s="4">
        <v>136875</v>
      </c>
      <c r="J1235" s="3">
        <v>2.3639445530000001</v>
      </c>
    </row>
    <row r="1236" spans="1:10" x14ac:dyDescent="0.25">
      <c r="A1236" s="1" t="s">
        <v>1294</v>
      </c>
      <c r="B1236" s="1" t="s">
        <v>1327</v>
      </c>
      <c r="C1236" s="1">
        <v>0</v>
      </c>
      <c r="D1236" s="2">
        <v>1</v>
      </c>
      <c r="E1236" s="5">
        <v>219.64506285499999</v>
      </c>
      <c r="F1236" s="2">
        <v>0</v>
      </c>
      <c r="G1236" s="5">
        <v>0</v>
      </c>
      <c r="H1236" s="5">
        <v>219.64506285499999</v>
      </c>
      <c r="I1236" s="4">
        <v>80257.5</v>
      </c>
      <c r="J1236" s="3">
        <v>1.689980161</v>
      </c>
    </row>
    <row r="1237" spans="1:10" x14ac:dyDescent="0.25">
      <c r="A1237" s="1" t="s">
        <v>1198</v>
      </c>
      <c r="B1237" s="1" t="s">
        <v>1218</v>
      </c>
      <c r="C1237" s="1">
        <v>0</v>
      </c>
      <c r="D1237" s="2">
        <v>2.5298665000000001E-2</v>
      </c>
      <c r="E1237" s="5">
        <v>37.463884360000002</v>
      </c>
      <c r="F1237" s="2">
        <v>0.974701335</v>
      </c>
      <c r="G1237" s="5">
        <v>1443.4002115139999</v>
      </c>
      <c r="H1237" s="5">
        <v>1480.864095874</v>
      </c>
      <c r="I1237" s="4">
        <v>78704</v>
      </c>
      <c r="J1237" s="3">
        <v>0.44934722199999999</v>
      </c>
    </row>
    <row r="1238" spans="1:10" x14ac:dyDescent="0.25">
      <c r="A1238" s="1" t="s">
        <v>735</v>
      </c>
      <c r="B1238" s="1" t="s">
        <v>744</v>
      </c>
      <c r="C1238" s="1">
        <v>1</v>
      </c>
      <c r="D1238" s="2">
        <v>2.8918450000000001E-3</v>
      </c>
      <c r="E1238" s="5">
        <v>36.134667434999997</v>
      </c>
      <c r="F1238" s="2">
        <v>0.99710815500000005</v>
      </c>
      <c r="G1238" s="5">
        <v>12459.233331154001</v>
      </c>
      <c r="H1238" s="5">
        <v>12495.367998588999</v>
      </c>
      <c r="I1238" s="4">
        <v>111190</v>
      </c>
      <c r="J1238" s="3">
        <v>10.240466373</v>
      </c>
    </row>
    <row r="1239" spans="1:10" x14ac:dyDescent="0.25">
      <c r="A1239" s="1" t="s">
        <v>959</v>
      </c>
      <c r="B1239" s="1" t="s">
        <v>998</v>
      </c>
      <c r="C1239" s="1">
        <v>0</v>
      </c>
      <c r="D1239" s="2">
        <v>0.87268993800000005</v>
      </c>
      <c r="E1239" s="5">
        <v>438.25782429700001</v>
      </c>
      <c r="F1239" s="2">
        <v>0.127310062</v>
      </c>
      <c r="G1239" s="5">
        <v>63.934082601999997</v>
      </c>
      <c r="H1239" s="5">
        <v>502.191906899</v>
      </c>
      <c r="I1239" s="4">
        <v>24118</v>
      </c>
      <c r="J1239" s="3">
        <v>1.07291625</v>
      </c>
    </row>
    <row r="1240" spans="1:10" x14ac:dyDescent="0.25">
      <c r="A1240" s="1" t="s">
        <v>682</v>
      </c>
      <c r="B1240" s="1" t="s">
        <v>705</v>
      </c>
      <c r="C1240" s="1">
        <v>13</v>
      </c>
      <c r="D1240" s="2">
        <v>2.4305189000000001E-2</v>
      </c>
      <c r="E1240" s="5">
        <v>224.91813538299999</v>
      </c>
      <c r="F1240" s="2">
        <v>0.975694811</v>
      </c>
      <c r="G1240" s="5">
        <v>9028.996278519</v>
      </c>
      <c r="H1240" s="5">
        <v>9253.9144139020009</v>
      </c>
      <c r="I1240" s="4">
        <v>68224</v>
      </c>
      <c r="J1240" s="3">
        <v>6.2123978959999997</v>
      </c>
    </row>
    <row r="1241" spans="1:10" x14ac:dyDescent="0.25">
      <c r="A1241" s="1" t="s">
        <v>1294</v>
      </c>
      <c r="B1241" s="1" t="s">
        <v>1325</v>
      </c>
      <c r="C1241" s="1">
        <v>5</v>
      </c>
      <c r="D1241" s="2">
        <v>6.1703002999999999E-2</v>
      </c>
      <c r="E1241" s="5">
        <v>154.39562151000001</v>
      </c>
      <c r="F1241" s="2">
        <v>0.93829699700000002</v>
      </c>
      <c r="G1241" s="5">
        <v>2347.8427511650002</v>
      </c>
      <c r="H1241" s="5">
        <v>2502.2383726749999</v>
      </c>
      <c r="I1241" s="4">
        <v>83854</v>
      </c>
      <c r="J1241" s="3">
        <v>1.059957847</v>
      </c>
    </row>
    <row r="1242" spans="1:10" x14ac:dyDescent="0.25">
      <c r="A1242" s="1" t="s">
        <v>271</v>
      </c>
      <c r="B1242" s="1" t="s">
        <v>273</v>
      </c>
      <c r="C1242" s="1">
        <v>1</v>
      </c>
      <c r="D1242" s="2">
        <v>0</v>
      </c>
      <c r="E1242" s="5">
        <v>0</v>
      </c>
      <c r="F1242" s="2">
        <v>1</v>
      </c>
      <c r="G1242" s="5">
        <v>459.87432940899998</v>
      </c>
      <c r="H1242" s="5">
        <v>459.87432940899998</v>
      </c>
      <c r="I1242" s="4">
        <v>29595</v>
      </c>
      <c r="J1242" s="3">
        <v>0.34396350999999997</v>
      </c>
    </row>
    <row r="1243" spans="1:10" x14ac:dyDescent="0.25">
      <c r="A1243" s="1" t="s">
        <v>187</v>
      </c>
      <c r="B1243" s="1" t="s">
        <v>217</v>
      </c>
      <c r="C1243" s="1">
        <v>10</v>
      </c>
      <c r="D1243" s="2">
        <v>1.7220171999999999E-2</v>
      </c>
      <c r="E1243" s="5">
        <v>101.52839180399999</v>
      </c>
      <c r="F1243" s="2">
        <v>0.98277982799999997</v>
      </c>
      <c r="G1243" s="5">
        <v>5794.3703598640004</v>
      </c>
      <c r="H1243" s="5">
        <v>5895.8987516679999</v>
      </c>
      <c r="I1243" s="4">
        <v>37546</v>
      </c>
      <c r="J1243" s="3">
        <v>3.7050098400000002</v>
      </c>
    </row>
    <row r="1244" spans="1:10" x14ac:dyDescent="0.25">
      <c r="A1244" s="1" t="s">
        <v>1398</v>
      </c>
      <c r="B1244" s="1" t="s">
        <v>1405</v>
      </c>
      <c r="C1244" s="1">
        <v>0</v>
      </c>
      <c r="D1244" s="2">
        <v>0</v>
      </c>
      <c r="E1244" s="5">
        <v>0</v>
      </c>
      <c r="F1244" s="2">
        <v>1</v>
      </c>
      <c r="G1244" s="5">
        <v>2.0037858919999998</v>
      </c>
      <c r="H1244" s="5">
        <v>2.0037858919999998</v>
      </c>
      <c r="I1244" s="4">
        <v>48642</v>
      </c>
      <c r="J1244" s="3">
        <v>8.2553546000000005E-2</v>
      </c>
    </row>
    <row r="1245" spans="1:10" x14ac:dyDescent="0.25">
      <c r="A1245" s="1" t="s">
        <v>1294</v>
      </c>
      <c r="B1245" s="1" t="s">
        <v>1300</v>
      </c>
      <c r="C1245" s="1">
        <v>0</v>
      </c>
      <c r="D1245" s="2">
        <v>0</v>
      </c>
      <c r="E1245" s="5">
        <v>0</v>
      </c>
      <c r="F1245" s="2">
        <v>1</v>
      </c>
      <c r="G1245" s="5">
        <v>18.144592149000001</v>
      </c>
      <c r="H1245" s="5">
        <v>18.144592149000001</v>
      </c>
      <c r="I1245" s="4">
        <v>60391</v>
      </c>
      <c r="J1245" s="3">
        <v>0.16628926699999999</v>
      </c>
    </row>
    <row r="1246" spans="1:10" x14ac:dyDescent="0.25">
      <c r="A1246" s="1" t="s">
        <v>1398</v>
      </c>
      <c r="B1246" s="1" t="s">
        <v>1431</v>
      </c>
      <c r="C1246" s="1">
        <v>1</v>
      </c>
      <c r="D1246" s="2">
        <v>1</v>
      </c>
      <c r="E1246" s="5">
        <v>50.094647276000003</v>
      </c>
      <c r="F1246" s="2">
        <v>0</v>
      </c>
      <c r="G1246" s="5">
        <v>0</v>
      </c>
      <c r="H1246" s="5">
        <v>50.094647276000003</v>
      </c>
      <c r="I1246" s="4">
        <v>54355</v>
      </c>
      <c r="J1246" s="3">
        <v>0.18512795600000001</v>
      </c>
    </row>
    <row r="1247" spans="1:10" x14ac:dyDescent="0.25">
      <c r="A1247" s="1" t="s">
        <v>1330</v>
      </c>
      <c r="B1247" s="1" t="s">
        <v>1336</v>
      </c>
      <c r="C1247" s="1">
        <v>1</v>
      </c>
      <c r="D1247" s="2">
        <v>0</v>
      </c>
      <c r="E1247" s="5">
        <v>0</v>
      </c>
      <c r="F1247" s="2">
        <v>1</v>
      </c>
      <c r="G1247" s="5">
        <v>678.420561034</v>
      </c>
      <c r="H1247" s="5">
        <v>678.420561034</v>
      </c>
      <c r="I1247" s="4">
        <v>36019</v>
      </c>
      <c r="J1247" s="3">
        <v>0.41863903699999999</v>
      </c>
    </row>
    <row r="1248" spans="1:10" x14ac:dyDescent="0.25">
      <c r="A1248" s="1" t="s">
        <v>309</v>
      </c>
      <c r="B1248" s="1" t="s">
        <v>327</v>
      </c>
      <c r="C1248" s="1">
        <v>5</v>
      </c>
      <c r="D1248" s="2">
        <v>3.783102E-3</v>
      </c>
      <c r="E1248" s="5">
        <v>17.76596103</v>
      </c>
      <c r="F1248" s="2">
        <v>0.99621689800000002</v>
      </c>
      <c r="G1248" s="5">
        <v>4678.3697381880002</v>
      </c>
      <c r="H1248" s="5">
        <v>4696.1356992179999</v>
      </c>
      <c r="I1248" s="4">
        <v>34750</v>
      </c>
      <c r="J1248" s="3">
        <v>17.962843552999999</v>
      </c>
    </row>
    <row r="1249" spans="1:10" x14ac:dyDescent="0.25">
      <c r="A1249" s="1" t="s">
        <v>1090</v>
      </c>
      <c r="B1249" s="1" t="s">
        <v>1117</v>
      </c>
      <c r="C1249" s="1">
        <v>0</v>
      </c>
      <c r="D1249" s="2">
        <v>1</v>
      </c>
      <c r="E1249" s="5">
        <v>276.14705691299997</v>
      </c>
      <c r="F1249" s="2">
        <v>0</v>
      </c>
      <c r="G1249" s="5">
        <v>0</v>
      </c>
      <c r="H1249" s="5">
        <v>276.14705691299997</v>
      </c>
      <c r="I1249" s="4">
        <v>51518</v>
      </c>
      <c r="J1249" s="3">
        <v>0.28590655399999998</v>
      </c>
    </row>
    <row r="1250" spans="1:10" x14ac:dyDescent="0.25">
      <c r="A1250" s="1" t="s">
        <v>1228</v>
      </c>
      <c r="B1250" s="1" t="s">
        <v>1228</v>
      </c>
      <c r="C1250" s="1">
        <v>1</v>
      </c>
      <c r="D1250" s="2">
        <v>0.31261101200000002</v>
      </c>
      <c r="E1250" s="5">
        <v>170.852882292</v>
      </c>
      <c r="F1250" s="2">
        <v>0.68738898800000003</v>
      </c>
      <c r="G1250" s="5">
        <v>375.68218999099997</v>
      </c>
      <c r="H1250" s="5">
        <v>546.53507228299998</v>
      </c>
      <c r="I1250" s="4">
        <v>40909</v>
      </c>
      <c r="J1250" s="3">
        <v>5.353492965</v>
      </c>
    </row>
    <row r="1251" spans="1:10" x14ac:dyDescent="0.25">
      <c r="A1251" s="1" t="s">
        <v>1228</v>
      </c>
      <c r="B1251" s="1" t="s">
        <v>1244</v>
      </c>
      <c r="C1251" s="1">
        <v>4</v>
      </c>
      <c r="D1251" s="2">
        <v>0.04</v>
      </c>
      <c r="E1251" s="5">
        <v>154.86639968</v>
      </c>
      <c r="F1251" s="2">
        <v>0.96</v>
      </c>
      <c r="G1251" s="5">
        <v>3716.7935924580001</v>
      </c>
      <c r="H1251" s="5">
        <v>3871.6599921379998</v>
      </c>
      <c r="I1251" s="4">
        <v>41103</v>
      </c>
      <c r="J1251" s="3">
        <v>7.5409851479999999</v>
      </c>
    </row>
    <row r="1252" spans="1:10" x14ac:dyDescent="0.25">
      <c r="A1252" s="1" t="s">
        <v>187</v>
      </c>
      <c r="B1252" s="1" t="s">
        <v>218</v>
      </c>
      <c r="C1252" s="1">
        <v>0</v>
      </c>
      <c r="D1252" s="2">
        <v>0.94656488500000002</v>
      </c>
      <c r="E1252" s="5">
        <v>124.604357652</v>
      </c>
      <c r="F1252" s="2">
        <v>5.3435114999999998E-2</v>
      </c>
      <c r="G1252" s="5">
        <v>7.0341169639999999</v>
      </c>
      <c r="H1252" s="5">
        <v>131.638474616</v>
      </c>
      <c r="I1252" s="4">
        <v>98750</v>
      </c>
      <c r="J1252" s="3">
        <v>9.1030266300000005</v>
      </c>
    </row>
    <row r="1253" spans="1:10" x14ac:dyDescent="0.25">
      <c r="A1253" s="1" t="s">
        <v>111</v>
      </c>
      <c r="B1253" s="1" t="s">
        <v>129</v>
      </c>
      <c r="C1253" s="1">
        <v>0</v>
      </c>
      <c r="D1253" s="2">
        <v>0</v>
      </c>
      <c r="E1253" s="5">
        <v>0</v>
      </c>
      <c r="F1253" s="2">
        <v>1</v>
      </c>
      <c r="G1253" s="5">
        <v>95.44862981</v>
      </c>
      <c r="H1253" s="5">
        <v>95.44862981</v>
      </c>
      <c r="I1253" s="4">
        <v>115833</v>
      </c>
      <c r="J1253" s="3">
        <v>5.1085634999999997E-2</v>
      </c>
    </row>
    <row r="1254" spans="1:10" x14ac:dyDescent="0.25">
      <c r="A1254" s="1" t="s">
        <v>236</v>
      </c>
      <c r="B1254" s="1" t="s">
        <v>268</v>
      </c>
      <c r="C1254" s="1">
        <v>0</v>
      </c>
      <c r="D1254" s="2">
        <v>1</v>
      </c>
      <c r="E1254" s="5">
        <v>256.88432712700001</v>
      </c>
      <c r="F1254" s="2">
        <v>0</v>
      </c>
      <c r="G1254" s="5">
        <v>0</v>
      </c>
      <c r="H1254" s="5">
        <v>256.88432712700001</v>
      </c>
      <c r="I1254" s="4">
        <v>0</v>
      </c>
      <c r="J1254" s="3">
        <v>1.9147029929999999</v>
      </c>
    </row>
    <row r="1255" spans="1:10" x14ac:dyDescent="0.25">
      <c r="A1255" s="1" t="s">
        <v>775</v>
      </c>
      <c r="B1255" s="1" t="s">
        <v>790</v>
      </c>
      <c r="C1255" s="1">
        <v>1</v>
      </c>
      <c r="D1255" s="2">
        <v>1</v>
      </c>
      <c r="E1255" s="5">
        <v>269.350736681</v>
      </c>
      <c r="F1255" s="2">
        <v>0</v>
      </c>
      <c r="G1255" s="5">
        <v>0</v>
      </c>
      <c r="H1255" s="5">
        <v>269.350736681</v>
      </c>
      <c r="I1255" s="4">
        <v>53782</v>
      </c>
      <c r="J1255" s="3">
        <v>11.912477846</v>
      </c>
    </row>
    <row r="1256" spans="1:10" x14ac:dyDescent="0.25">
      <c r="A1256" s="1" t="s">
        <v>172</v>
      </c>
      <c r="B1256" s="1" t="s">
        <v>176</v>
      </c>
      <c r="C1256" s="1">
        <v>0</v>
      </c>
      <c r="D1256" s="2">
        <v>6.8143100999999998E-2</v>
      </c>
      <c r="E1256" s="5">
        <v>43.064251855999998</v>
      </c>
      <c r="F1256" s="2">
        <v>0.93185689900000002</v>
      </c>
      <c r="G1256" s="5">
        <v>588.90364406499998</v>
      </c>
      <c r="H1256" s="5">
        <v>631.96789592100004</v>
      </c>
      <c r="I1256" s="4">
        <v>71696</v>
      </c>
      <c r="J1256" s="3">
        <v>2.0742666769999998</v>
      </c>
    </row>
    <row r="1257" spans="1:10" x14ac:dyDescent="0.25">
      <c r="A1257" s="1" t="s">
        <v>1228</v>
      </c>
      <c r="B1257" s="1" t="s">
        <v>1249</v>
      </c>
      <c r="C1257" s="1">
        <v>0</v>
      </c>
      <c r="D1257" s="2">
        <v>0.99474605999999999</v>
      </c>
      <c r="E1257" s="5">
        <v>551.38884738000002</v>
      </c>
      <c r="F1257" s="2">
        <v>5.2539400000000003E-3</v>
      </c>
      <c r="G1257" s="5">
        <v>2.9122650390000002</v>
      </c>
      <c r="H1257" s="5">
        <v>554.30111241899999</v>
      </c>
      <c r="I1257" s="4">
        <v>43897</v>
      </c>
      <c r="J1257" s="3">
        <v>9.6843574409999995</v>
      </c>
    </row>
    <row r="1258" spans="1:10" x14ac:dyDescent="0.25">
      <c r="A1258" s="1" t="s">
        <v>288</v>
      </c>
      <c r="B1258" s="1" t="s">
        <v>296</v>
      </c>
      <c r="C1258" s="1">
        <v>2</v>
      </c>
      <c r="D1258" s="2">
        <v>1</v>
      </c>
      <c r="E1258" s="5">
        <v>6.14283512</v>
      </c>
      <c r="F1258" s="2">
        <v>0</v>
      </c>
      <c r="G1258" s="5">
        <v>0</v>
      </c>
      <c r="H1258" s="5">
        <v>6.14283512</v>
      </c>
      <c r="I1258" s="4">
        <v>34181</v>
      </c>
      <c r="J1258" s="3">
        <v>0.365285468</v>
      </c>
    </row>
    <row r="1259" spans="1:10" x14ac:dyDescent="0.25">
      <c r="A1259" s="1" t="s">
        <v>1250</v>
      </c>
      <c r="B1259" s="1" t="s">
        <v>1260</v>
      </c>
      <c r="C1259" s="1">
        <v>0</v>
      </c>
      <c r="D1259" s="2">
        <v>1</v>
      </c>
      <c r="E1259" s="5">
        <v>99.161869890000006</v>
      </c>
      <c r="F1259" s="2">
        <v>0</v>
      </c>
      <c r="G1259" s="5">
        <v>0</v>
      </c>
      <c r="H1259" s="5">
        <v>99.161869890000006</v>
      </c>
      <c r="I1259" s="4">
        <v>74464</v>
      </c>
      <c r="J1259" s="3">
        <v>0.32540655800000001</v>
      </c>
    </row>
    <row r="1260" spans="1:10" x14ac:dyDescent="0.25">
      <c r="A1260" s="1" t="s">
        <v>1250</v>
      </c>
      <c r="B1260" s="1" t="s">
        <v>1259</v>
      </c>
      <c r="C1260" s="1">
        <v>0</v>
      </c>
      <c r="D1260" s="2">
        <v>1</v>
      </c>
      <c r="E1260" s="5">
        <v>65.798997780999997</v>
      </c>
      <c r="F1260" s="2">
        <v>0</v>
      </c>
      <c r="G1260" s="5">
        <v>0</v>
      </c>
      <c r="H1260" s="5">
        <v>65.798997780999997</v>
      </c>
      <c r="I1260" s="4">
        <v>32455</v>
      </c>
      <c r="J1260" s="3">
        <v>0.211690353</v>
      </c>
    </row>
    <row r="1261" spans="1:10" x14ac:dyDescent="0.25">
      <c r="A1261" s="1" t="s">
        <v>407</v>
      </c>
      <c r="B1261" s="1" t="s">
        <v>415</v>
      </c>
      <c r="C1261" s="1">
        <v>0</v>
      </c>
      <c r="D1261" s="2">
        <v>0</v>
      </c>
      <c r="E1261" s="5">
        <v>0</v>
      </c>
      <c r="F1261" s="2">
        <v>0</v>
      </c>
      <c r="G1261" s="5">
        <v>0</v>
      </c>
      <c r="H1261" s="5">
        <v>0</v>
      </c>
      <c r="I1261" s="4">
        <v>0</v>
      </c>
      <c r="J1261" s="3">
        <v>2.5608129999999999E-3</v>
      </c>
    </row>
    <row r="1262" spans="1:10" x14ac:dyDescent="0.25">
      <c r="A1262" s="1" t="s">
        <v>1456</v>
      </c>
      <c r="B1262" s="1" t="s">
        <v>1470</v>
      </c>
      <c r="C1262" s="1">
        <v>0</v>
      </c>
      <c r="D1262" s="2">
        <v>0.53271027999999998</v>
      </c>
      <c r="E1262" s="5">
        <v>58.899354125999999</v>
      </c>
      <c r="F1262" s="2">
        <v>0.46728972000000002</v>
      </c>
      <c r="G1262" s="5">
        <v>51.666100110999999</v>
      </c>
      <c r="H1262" s="5">
        <v>110.565454237</v>
      </c>
      <c r="I1262" s="4">
        <v>111987</v>
      </c>
      <c r="J1262" s="3">
        <v>0.86505362699999999</v>
      </c>
    </row>
    <row r="1263" spans="1:10" x14ac:dyDescent="0.25">
      <c r="A1263" s="1" t="s">
        <v>1250</v>
      </c>
      <c r="B1263" s="1" t="s">
        <v>1257</v>
      </c>
      <c r="C1263" s="1">
        <v>1</v>
      </c>
      <c r="D1263" s="2">
        <v>1</v>
      </c>
      <c r="E1263" s="5">
        <v>48.190815278000002</v>
      </c>
      <c r="F1263" s="2">
        <v>0</v>
      </c>
      <c r="G1263" s="5">
        <v>0</v>
      </c>
      <c r="H1263" s="5">
        <v>48.190815278000002</v>
      </c>
      <c r="I1263" s="4">
        <v>74464</v>
      </c>
      <c r="J1263" s="3">
        <v>1.5392415660000001</v>
      </c>
    </row>
    <row r="1264" spans="1:10" x14ac:dyDescent="0.25">
      <c r="A1264" s="1" t="s">
        <v>407</v>
      </c>
      <c r="B1264" s="1" t="s">
        <v>416</v>
      </c>
      <c r="C1264" s="1">
        <v>0</v>
      </c>
      <c r="D1264" s="2">
        <v>0</v>
      </c>
      <c r="E1264" s="5">
        <v>0</v>
      </c>
      <c r="F1264" s="2">
        <v>0</v>
      </c>
      <c r="G1264" s="5">
        <v>0</v>
      </c>
      <c r="H1264" s="5">
        <v>0</v>
      </c>
      <c r="I1264" s="4">
        <v>0</v>
      </c>
      <c r="J1264" s="3">
        <v>2.7864040000000001E-3</v>
      </c>
    </row>
    <row r="1265" spans="1:10" x14ac:dyDescent="0.25">
      <c r="A1265" s="1" t="s">
        <v>959</v>
      </c>
      <c r="B1265" s="1" t="s">
        <v>967</v>
      </c>
      <c r="C1265" s="1">
        <v>2</v>
      </c>
      <c r="D1265" s="2">
        <v>4.0180809999999997E-3</v>
      </c>
      <c r="E1265" s="5">
        <v>8.2495590449999998</v>
      </c>
      <c r="F1265" s="2">
        <v>0.99598191899999999</v>
      </c>
      <c r="G1265" s="5">
        <v>2044.859448314</v>
      </c>
      <c r="H1265" s="5">
        <v>2053.1090073589999</v>
      </c>
      <c r="I1265" s="4">
        <v>65956</v>
      </c>
      <c r="J1265" s="3">
        <v>4.1808653040000001</v>
      </c>
    </row>
    <row r="1266" spans="1:10" x14ac:dyDescent="0.25">
      <c r="A1266" s="1" t="s">
        <v>710</v>
      </c>
      <c r="B1266" s="1" t="s">
        <v>714</v>
      </c>
      <c r="C1266" s="1">
        <v>0</v>
      </c>
      <c r="D1266" s="2">
        <v>5.0505051000000002E-2</v>
      </c>
      <c r="E1266" s="5">
        <v>13.913697096</v>
      </c>
      <c r="F1266" s="2">
        <v>0.94949494899999998</v>
      </c>
      <c r="G1266" s="5">
        <v>261.57750536200001</v>
      </c>
      <c r="H1266" s="5">
        <v>275.49120245799998</v>
      </c>
      <c r="I1266" s="4">
        <v>146726</v>
      </c>
      <c r="J1266" s="3">
        <v>0.84174923300000004</v>
      </c>
    </row>
    <row r="1267" spans="1:10" x14ac:dyDescent="0.25">
      <c r="A1267" s="1" t="s">
        <v>1474</v>
      </c>
      <c r="B1267" s="1" t="s">
        <v>1492</v>
      </c>
      <c r="C1267" s="1">
        <v>40</v>
      </c>
      <c r="D1267" s="2">
        <v>1.0228044E-2</v>
      </c>
      <c r="E1267" s="5">
        <v>398.492747264</v>
      </c>
      <c r="F1267" s="2">
        <v>0.98977195600000001</v>
      </c>
      <c r="G1267" s="5">
        <v>38562.305805169999</v>
      </c>
      <c r="H1267" s="5">
        <v>38960.798552433997</v>
      </c>
      <c r="I1267" s="4">
        <v>99583</v>
      </c>
      <c r="J1267" s="3">
        <v>25.247953784</v>
      </c>
    </row>
    <row r="1268" spans="1:10" x14ac:dyDescent="0.25">
      <c r="A1268" s="1" t="s">
        <v>1150</v>
      </c>
      <c r="B1268" s="1" t="s">
        <v>1164</v>
      </c>
      <c r="C1268" s="1">
        <v>1</v>
      </c>
      <c r="D1268" s="2">
        <v>1</v>
      </c>
      <c r="E1268" s="5">
        <v>55.244677258000003</v>
      </c>
      <c r="F1268" s="2">
        <v>0</v>
      </c>
      <c r="G1268" s="5">
        <v>0</v>
      </c>
      <c r="H1268" s="5">
        <v>55.244677258000003</v>
      </c>
      <c r="I1268" s="4">
        <v>107656</v>
      </c>
      <c r="J1268" s="3">
        <v>0.110307803</v>
      </c>
    </row>
    <row r="1269" spans="1:10" x14ac:dyDescent="0.25">
      <c r="A1269" s="1" t="s">
        <v>844</v>
      </c>
      <c r="B1269" s="1" t="s">
        <v>913</v>
      </c>
      <c r="C1269" s="1">
        <v>0</v>
      </c>
      <c r="D1269" s="2">
        <v>0.63336875699999995</v>
      </c>
      <c r="E1269" s="5">
        <v>639.94626856599996</v>
      </c>
      <c r="F1269" s="2">
        <v>0.366631243</v>
      </c>
      <c r="G1269" s="5">
        <v>370.43869574600001</v>
      </c>
      <c r="H1269" s="5">
        <v>1010.384964312</v>
      </c>
      <c r="I1269" s="4">
        <v>39063</v>
      </c>
      <c r="J1269" s="3">
        <v>8.9166849050000003</v>
      </c>
    </row>
    <row r="1270" spans="1:10" x14ac:dyDescent="0.25">
      <c r="A1270" s="1" t="s">
        <v>561</v>
      </c>
      <c r="B1270" s="1" t="s">
        <v>569</v>
      </c>
      <c r="C1270" s="1">
        <v>1</v>
      </c>
      <c r="D1270" s="2">
        <v>0</v>
      </c>
      <c r="E1270" s="5">
        <v>0</v>
      </c>
      <c r="F1270" s="2">
        <v>1</v>
      </c>
      <c r="G1270" s="5">
        <v>367.21654893900001</v>
      </c>
      <c r="H1270" s="5">
        <v>367.21654893900001</v>
      </c>
      <c r="I1270" s="4">
        <v>229632</v>
      </c>
      <c r="J1270" s="3">
        <v>0.67588379899999995</v>
      </c>
    </row>
    <row r="1271" spans="1:10" x14ac:dyDescent="0.25">
      <c r="A1271" s="1" t="s">
        <v>1511</v>
      </c>
      <c r="B1271" s="1" t="s">
        <v>1516</v>
      </c>
      <c r="C1271" s="1">
        <v>0</v>
      </c>
      <c r="D1271" s="2">
        <v>1</v>
      </c>
      <c r="E1271" s="5">
        <v>19.102374431000001</v>
      </c>
      <c r="F1271" s="2">
        <v>0</v>
      </c>
      <c r="G1271" s="5">
        <v>0</v>
      </c>
      <c r="H1271" s="5">
        <v>19.102374431000001</v>
      </c>
      <c r="I1271" s="4">
        <v>69844</v>
      </c>
      <c r="J1271" s="3">
        <v>4.8414969000000002E-2</v>
      </c>
    </row>
    <row r="1272" spans="1:10" x14ac:dyDescent="0.25">
      <c r="A1272" s="1" t="s">
        <v>165</v>
      </c>
      <c r="B1272" s="1" t="s">
        <v>170</v>
      </c>
      <c r="C1272" s="1">
        <v>1</v>
      </c>
      <c r="D1272" s="2">
        <v>4.7272727E-2</v>
      </c>
      <c r="E1272" s="5">
        <v>13.221954018</v>
      </c>
      <c r="F1272" s="2">
        <v>0.95272727300000004</v>
      </c>
      <c r="G1272" s="5">
        <v>266.473227221</v>
      </c>
      <c r="H1272" s="5">
        <v>279.69518123900002</v>
      </c>
      <c r="I1272" s="4">
        <v>68056</v>
      </c>
      <c r="J1272" s="3">
        <v>1.0921134320000001</v>
      </c>
    </row>
    <row r="1273" spans="1:10" x14ac:dyDescent="0.25">
      <c r="A1273" s="1" t="s">
        <v>628</v>
      </c>
      <c r="B1273" s="1" t="s">
        <v>644</v>
      </c>
      <c r="C1273" s="1">
        <v>0</v>
      </c>
      <c r="D1273" s="2">
        <v>1</v>
      </c>
      <c r="E1273" s="5">
        <v>53.768535190000001</v>
      </c>
      <c r="F1273" s="2">
        <v>0</v>
      </c>
      <c r="G1273" s="5">
        <v>0</v>
      </c>
      <c r="H1273" s="5">
        <v>53.768535190000001</v>
      </c>
      <c r="I1273" s="4">
        <v>59231</v>
      </c>
      <c r="J1273" s="3">
        <v>0.11520190199999999</v>
      </c>
    </row>
    <row r="1274" spans="1:10" x14ac:dyDescent="0.25">
      <c r="A1274" s="1" t="s">
        <v>377</v>
      </c>
      <c r="B1274" s="1" t="s">
        <v>379</v>
      </c>
      <c r="C1274" s="1">
        <v>0</v>
      </c>
      <c r="D1274" s="2">
        <v>7.7519379999999999E-3</v>
      </c>
      <c r="E1274" s="5">
        <v>2.0437109750000002</v>
      </c>
      <c r="F1274" s="2">
        <v>0.99224806200000004</v>
      </c>
      <c r="G1274" s="5">
        <v>261.59500475200002</v>
      </c>
      <c r="H1274" s="5">
        <v>263.63871572699998</v>
      </c>
      <c r="I1274" s="4">
        <v>70893</v>
      </c>
      <c r="J1274" s="3">
        <v>0.37994073699999997</v>
      </c>
    </row>
    <row r="1275" spans="1:10" x14ac:dyDescent="0.25">
      <c r="A1275" s="1" t="s">
        <v>721</v>
      </c>
      <c r="B1275" s="1" t="s">
        <v>726</v>
      </c>
      <c r="C1275" s="1">
        <v>0</v>
      </c>
      <c r="D1275" s="2">
        <v>0.178571429</v>
      </c>
      <c r="E1275" s="5">
        <v>5.1208987280000002</v>
      </c>
      <c r="F1275" s="2">
        <v>0.821428571</v>
      </c>
      <c r="G1275" s="5">
        <v>23.556134148000002</v>
      </c>
      <c r="H1275" s="5">
        <v>28.677032875999998</v>
      </c>
      <c r="I1275" s="4">
        <v>95469</v>
      </c>
      <c r="J1275" s="3">
        <v>0.1374727</v>
      </c>
    </row>
    <row r="1276" spans="1:10" x14ac:dyDescent="0.25">
      <c r="A1276" s="1" t="s">
        <v>1010</v>
      </c>
      <c r="B1276" s="1" t="s">
        <v>1018</v>
      </c>
      <c r="C1276" s="1">
        <v>3</v>
      </c>
      <c r="D1276" s="2">
        <v>2.186987E-3</v>
      </c>
      <c r="E1276" s="5">
        <v>8.4205328910000006</v>
      </c>
      <c r="F1276" s="2">
        <v>0.99781301300000003</v>
      </c>
      <c r="G1276" s="5">
        <v>3841.868131404</v>
      </c>
      <c r="H1276" s="5">
        <v>3850.2886642950002</v>
      </c>
      <c r="I1276" s="4">
        <v>126367</v>
      </c>
      <c r="J1276" s="3">
        <v>2.3130404580000001</v>
      </c>
    </row>
    <row r="1277" spans="1:10" x14ac:dyDescent="0.25">
      <c r="A1277" s="1" t="s">
        <v>682</v>
      </c>
      <c r="B1277" s="1" t="s">
        <v>704</v>
      </c>
      <c r="C1277" s="1">
        <v>7</v>
      </c>
      <c r="D1277" s="2">
        <v>4.1249263000000001E-2</v>
      </c>
      <c r="E1277" s="5">
        <v>145.96064135099999</v>
      </c>
      <c r="F1277" s="2">
        <v>0.95875073700000002</v>
      </c>
      <c r="G1277" s="5">
        <v>3392.5423354740001</v>
      </c>
      <c r="H1277" s="5">
        <v>3538.5029768250001</v>
      </c>
      <c r="I1277" s="4">
        <v>76220</v>
      </c>
      <c r="J1277" s="3">
        <v>2.8525111239999998</v>
      </c>
    </row>
    <row r="1278" spans="1:10" x14ac:dyDescent="0.25">
      <c r="A1278" s="1" t="s">
        <v>1150</v>
      </c>
      <c r="B1278" s="1" t="s">
        <v>1160</v>
      </c>
      <c r="C1278" s="1">
        <v>1</v>
      </c>
      <c r="D1278" s="2">
        <v>5.4495910000000002E-3</v>
      </c>
      <c r="E1278" s="5">
        <v>10.579839679999999</v>
      </c>
      <c r="F1278" s="2">
        <v>0.99455040900000002</v>
      </c>
      <c r="G1278" s="5">
        <v>1930.820741925</v>
      </c>
      <c r="H1278" s="5">
        <v>1941.4005816050001</v>
      </c>
      <c r="I1278" s="4">
        <v>78571</v>
      </c>
      <c r="J1278" s="3">
        <v>1.6161449000000001</v>
      </c>
    </row>
    <row r="1279" spans="1:10" x14ac:dyDescent="0.25">
      <c r="A1279" s="1" t="s">
        <v>1294</v>
      </c>
      <c r="B1279" s="1" t="s">
        <v>1294</v>
      </c>
      <c r="C1279" s="1">
        <v>4</v>
      </c>
      <c r="D1279" s="2">
        <v>6.3583820000000001E-3</v>
      </c>
      <c r="E1279" s="5">
        <v>22.332990120000002</v>
      </c>
      <c r="F1279" s="2">
        <v>0.99364161799999995</v>
      </c>
      <c r="G1279" s="5">
        <v>3490.03727385</v>
      </c>
      <c r="H1279" s="5">
        <v>3512.37026397</v>
      </c>
      <c r="I1279" s="4">
        <v>85870</v>
      </c>
      <c r="J1279" s="3">
        <v>1.533403176</v>
      </c>
    </row>
    <row r="1280" spans="1:10" x14ac:dyDescent="0.25">
      <c r="A1280" s="1" t="s">
        <v>1456</v>
      </c>
      <c r="B1280" s="1" t="s">
        <v>1467</v>
      </c>
      <c r="C1280" s="1">
        <v>5</v>
      </c>
      <c r="D1280" s="2">
        <v>1.971448E-2</v>
      </c>
      <c r="E1280" s="5">
        <v>28.498861373</v>
      </c>
      <c r="F1280" s="2">
        <v>0.98028552000000002</v>
      </c>
      <c r="G1280" s="5">
        <v>1417.0813137820001</v>
      </c>
      <c r="H1280" s="5">
        <v>1445.580175155</v>
      </c>
      <c r="I1280" s="4">
        <v>47171</v>
      </c>
      <c r="J1280" s="3">
        <v>1.2696339830000001</v>
      </c>
    </row>
    <row r="1281" spans="1:10" x14ac:dyDescent="0.25">
      <c r="A1281" s="1" t="s">
        <v>1198</v>
      </c>
      <c r="B1281" s="1" t="s">
        <v>1226</v>
      </c>
      <c r="C1281" s="1">
        <v>3</v>
      </c>
      <c r="D1281" s="2">
        <v>5.8880000000000002E-2</v>
      </c>
      <c r="E1281" s="5">
        <v>191.48207564399999</v>
      </c>
      <c r="F1281" s="2">
        <v>0.94111999999999996</v>
      </c>
      <c r="G1281" s="5">
        <v>3060.591219762</v>
      </c>
      <c r="H1281" s="5">
        <v>3252.0732954059999</v>
      </c>
      <c r="I1281" s="4">
        <v>96477</v>
      </c>
      <c r="J1281" s="3">
        <v>3.1729343270000001</v>
      </c>
    </row>
    <row r="1282" spans="1:10" x14ac:dyDescent="0.25">
      <c r="A1282" s="1" t="s">
        <v>1456</v>
      </c>
      <c r="B1282" s="1" t="s">
        <v>1462</v>
      </c>
      <c r="C1282" s="1">
        <v>0</v>
      </c>
      <c r="D1282" s="2">
        <v>1.4056225E-2</v>
      </c>
      <c r="E1282" s="5">
        <v>7.233254015</v>
      </c>
      <c r="F1282" s="2">
        <v>0.98594377499999997</v>
      </c>
      <c r="G1282" s="5">
        <v>507.36110308999997</v>
      </c>
      <c r="H1282" s="5">
        <v>514.59435710499997</v>
      </c>
      <c r="I1282" s="4">
        <v>81987</v>
      </c>
      <c r="J1282" s="3">
        <v>0.748041595</v>
      </c>
    </row>
    <row r="1283" spans="1:10" x14ac:dyDescent="0.25">
      <c r="A1283" s="1" t="s">
        <v>628</v>
      </c>
      <c r="B1283" s="1" t="s">
        <v>648</v>
      </c>
      <c r="C1283" s="1">
        <v>3</v>
      </c>
      <c r="D1283" s="2">
        <v>0.85161290300000003</v>
      </c>
      <c r="E1283" s="5">
        <v>272.978717109</v>
      </c>
      <c r="F1283" s="2">
        <v>0.148387097</v>
      </c>
      <c r="G1283" s="5">
        <v>47.56447344</v>
      </c>
      <c r="H1283" s="5">
        <v>320.54319054899997</v>
      </c>
      <c r="I1283" s="4">
        <v>27750</v>
      </c>
      <c r="J1283" s="3">
        <v>0.72352712200000002</v>
      </c>
    </row>
    <row r="1284" spans="1:10" x14ac:dyDescent="0.25">
      <c r="A1284" s="1" t="s">
        <v>407</v>
      </c>
      <c r="B1284" s="1" t="s">
        <v>417</v>
      </c>
      <c r="C1284" s="1">
        <v>2</v>
      </c>
      <c r="D1284" s="2">
        <v>0</v>
      </c>
      <c r="E1284" s="5">
        <v>0</v>
      </c>
      <c r="F1284" s="2">
        <v>1</v>
      </c>
      <c r="G1284" s="5">
        <v>806.86885837800003</v>
      </c>
      <c r="H1284" s="5">
        <v>806.86885837800003</v>
      </c>
      <c r="I1284" s="4">
        <v>66429</v>
      </c>
      <c r="J1284" s="3">
        <v>0.38262231600000002</v>
      </c>
    </row>
    <row r="1285" spans="1:10" x14ac:dyDescent="0.25">
      <c r="A1285" s="1" t="s">
        <v>407</v>
      </c>
      <c r="B1285" s="1" t="s">
        <v>504</v>
      </c>
      <c r="C1285" s="1">
        <v>23</v>
      </c>
      <c r="D1285" s="2">
        <v>1.0376709E-2</v>
      </c>
      <c r="E1285" s="5">
        <v>216.01262724200001</v>
      </c>
      <c r="F1285" s="2">
        <v>0.98962329100000002</v>
      </c>
      <c r="G1285" s="5">
        <v>20601.052596342</v>
      </c>
      <c r="H1285" s="5">
        <v>20817.065223583999</v>
      </c>
      <c r="I1285" s="4">
        <v>51563</v>
      </c>
      <c r="J1285" s="3">
        <v>6.0438742330000004</v>
      </c>
    </row>
    <row r="1286" spans="1:10" x14ac:dyDescent="0.25">
      <c r="A1286" s="1" t="s">
        <v>172</v>
      </c>
      <c r="B1286" s="1" t="s">
        <v>179</v>
      </c>
      <c r="C1286" s="1">
        <v>4</v>
      </c>
      <c r="D1286" s="2">
        <v>1.2857486E-2</v>
      </c>
      <c r="E1286" s="5">
        <v>113.19105103</v>
      </c>
      <c r="F1286" s="2">
        <v>0.98714251399999997</v>
      </c>
      <c r="G1286" s="5">
        <v>8690.3222824620007</v>
      </c>
      <c r="H1286" s="5">
        <v>8803.5133334919992</v>
      </c>
      <c r="I1286" s="4">
        <v>50568</v>
      </c>
      <c r="J1286" s="3">
        <v>8.4227063649999998</v>
      </c>
    </row>
    <row r="1287" spans="1:10" ht="30" x14ac:dyDescent="0.25">
      <c r="A1287" s="1" t="s">
        <v>407</v>
      </c>
      <c r="B1287" s="1" t="s">
        <v>443</v>
      </c>
      <c r="C1287" s="1">
        <v>0</v>
      </c>
      <c r="D1287" s="2">
        <v>1.1111111E-2</v>
      </c>
      <c r="E1287" s="5">
        <v>9.8302185459999993</v>
      </c>
      <c r="F1287" s="2">
        <v>0.98888888900000005</v>
      </c>
      <c r="G1287" s="5">
        <v>874.88945055399995</v>
      </c>
      <c r="H1287" s="5">
        <v>884.71966910000003</v>
      </c>
      <c r="I1287" s="4">
        <v>66094</v>
      </c>
      <c r="J1287" s="3">
        <v>0.32995894799999997</v>
      </c>
    </row>
    <row r="1288" spans="1:10" x14ac:dyDescent="0.25">
      <c r="A1288" s="1" t="s">
        <v>54</v>
      </c>
      <c r="B1288" s="1" t="s">
        <v>61</v>
      </c>
      <c r="C1288" s="1">
        <v>2</v>
      </c>
      <c r="D1288" s="2">
        <v>1.3473054E-2</v>
      </c>
      <c r="E1288" s="5">
        <v>15.934140084999999</v>
      </c>
      <c r="F1288" s="2">
        <v>0.98652694600000002</v>
      </c>
      <c r="G1288" s="5">
        <v>1166.7331464020001</v>
      </c>
      <c r="H1288" s="5">
        <v>1182.667286487</v>
      </c>
      <c r="I1288" s="4">
        <v>46964</v>
      </c>
      <c r="J1288" s="3">
        <v>1.4564006270000001</v>
      </c>
    </row>
    <row r="1289" spans="1:10" x14ac:dyDescent="0.25">
      <c r="A1289" s="1" t="s">
        <v>407</v>
      </c>
      <c r="B1289" s="1" t="s">
        <v>468</v>
      </c>
      <c r="C1289" s="1">
        <v>5</v>
      </c>
      <c r="D1289" s="2">
        <v>5.4871720000000002E-3</v>
      </c>
      <c r="E1289" s="5">
        <v>36.618211307000003</v>
      </c>
      <c r="F1289" s="2">
        <v>0.99451282799999996</v>
      </c>
      <c r="G1289" s="5">
        <v>6636.8033789760002</v>
      </c>
      <c r="H1289" s="5">
        <v>6673.4215902830001</v>
      </c>
      <c r="I1289" s="4">
        <v>86442</v>
      </c>
      <c r="J1289" s="3">
        <v>2.2138343090000001</v>
      </c>
    </row>
    <row r="1290" spans="1:10" ht="30" x14ac:dyDescent="0.25">
      <c r="A1290" s="1" t="s">
        <v>1118</v>
      </c>
      <c r="B1290" s="1" t="s">
        <v>1143</v>
      </c>
      <c r="C1290" s="1">
        <v>13</v>
      </c>
      <c r="D1290" s="2">
        <v>1.346877E-3</v>
      </c>
      <c r="E1290" s="5">
        <v>24.539890440000001</v>
      </c>
      <c r="F1290" s="2">
        <v>0.99865312299999998</v>
      </c>
      <c r="G1290" s="5">
        <v>18195.306268999</v>
      </c>
      <c r="H1290" s="5">
        <v>18219.846159438999</v>
      </c>
      <c r="I1290" s="4">
        <v>108438</v>
      </c>
      <c r="J1290" s="3">
        <v>7.4049263700000001</v>
      </c>
    </row>
    <row r="1291" spans="1:10" x14ac:dyDescent="0.25">
      <c r="A1291" s="1" t="s">
        <v>407</v>
      </c>
      <c r="B1291" s="1" t="s">
        <v>435</v>
      </c>
      <c r="C1291" s="1">
        <v>0</v>
      </c>
      <c r="D1291" s="2">
        <v>2.9325509999999998E-3</v>
      </c>
      <c r="E1291" s="5">
        <v>3.9320874190000001</v>
      </c>
      <c r="F1291" s="2">
        <v>0.99706744899999999</v>
      </c>
      <c r="G1291" s="5">
        <v>1336.9097222380001</v>
      </c>
      <c r="H1291" s="5">
        <v>1340.8418096570001</v>
      </c>
      <c r="I1291" s="4">
        <v>66678</v>
      </c>
      <c r="J1291" s="3">
        <v>0.49393455600000002</v>
      </c>
    </row>
    <row r="1292" spans="1:10" ht="30" x14ac:dyDescent="0.25">
      <c r="A1292" s="1" t="s">
        <v>407</v>
      </c>
      <c r="B1292" s="1" t="s">
        <v>519</v>
      </c>
      <c r="C1292" s="1">
        <v>4</v>
      </c>
      <c r="D1292" s="2">
        <v>0.115115115</v>
      </c>
      <c r="E1292" s="5">
        <v>339.14253984499999</v>
      </c>
      <c r="F1292" s="2">
        <v>0.88488488499999995</v>
      </c>
      <c r="G1292" s="5">
        <v>2606.9739582779998</v>
      </c>
      <c r="H1292" s="5">
        <v>2946.1164981229999</v>
      </c>
      <c r="I1292" s="4">
        <v>66339</v>
      </c>
      <c r="J1292" s="3">
        <v>0.94512422900000004</v>
      </c>
    </row>
    <row r="1293" spans="1:10" x14ac:dyDescent="0.25">
      <c r="A1293" s="1" t="s">
        <v>309</v>
      </c>
      <c r="B1293" s="1" t="s">
        <v>316</v>
      </c>
      <c r="C1293" s="1">
        <v>1</v>
      </c>
      <c r="D1293" s="2">
        <v>1.872659E-3</v>
      </c>
      <c r="E1293" s="5">
        <v>1.052626941</v>
      </c>
      <c r="F1293" s="2">
        <v>0.998127341</v>
      </c>
      <c r="G1293" s="5">
        <v>561.05015943800004</v>
      </c>
      <c r="H1293" s="5">
        <v>562.10278637900001</v>
      </c>
      <c r="I1293" s="4">
        <v>26528</v>
      </c>
      <c r="J1293" s="3">
        <v>0.50686562899999998</v>
      </c>
    </row>
    <row r="1294" spans="1:10" x14ac:dyDescent="0.25">
      <c r="A1294" s="1" t="s">
        <v>407</v>
      </c>
      <c r="B1294" s="1" t="s">
        <v>494</v>
      </c>
      <c r="C1294" s="1">
        <v>9</v>
      </c>
      <c r="D1294" s="2">
        <v>1.0060799E-2</v>
      </c>
      <c r="E1294" s="5">
        <v>136.64003778899999</v>
      </c>
      <c r="F1294" s="2">
        <v>0.98993920099999999</v>
      </c>
      <c r="G1294" s="5">
        <v>13444.789904881</v>
      </c>
      <c r="H1294" s="5">
        <v>13581.42994267</v>
      </c>
      <c r="I1294" s="4">
        <v>75110</v>
      </c>
      <c r="J1294" s="3">
        <v>4.8139232999999999</v>
      </c>
    </row>
    <row r="1295" spans="1:10" x14ac:dyDescent="0.25">
      <c r="A1295" s="1" t="s">
        <v>393</v>
      </c>
      <c r="B1295" s="1" t="s">
        <v>401</v>
      </c>
      <c r="C1295" s="1">
        <v>0</v>
      </c>
      <c r="D1295" s="2">
        <v>1</v>
      </c>
      <c r="E1295" s="5">
        <v>83.29640603</v>
      </c>
      <c r="F1295" s="2">
        <v>0</v>
      </c>
      <c r="G1295" s="5">
        <v>0</v>
      </c>
      <c r="H1295" s="5">
        <v>83.29640603</v>
      </c>
      <c r="I1295" s="4">
        <v>57468</v>
      </c>
      <c r="J1295" s="3">
        <v>1.021896709</v>
      </c>
    </row>
    <row r="1296" spans="1:10" x14ac:dyDescent="0.25">
      <c r="A1296" s="1" t="s">
        <v>682</v>
      </c>
      <c r="B1296" s="1" t="s">
        <v>688</v>
      </c>
      <c r="C1296" s="1">
        <v>1</v>
      </c>
      <c r="D1296" s="2">
        <v>0</v>
      </c>
      <c r="E1296" s="5">
        <v>0</v>
      </c>
      <c r="F1296" s="2">
        <v>1</v>
      </c>
      <c r="G1296" s="5">
        <v>180.16902366799999</v>
      </c>
      <c r="H1296" s="5">
        <v>180.16902366799999</v>
      </c>
      <c r="I1296" s="4">
        <v>88705</v>
      </c>
      <c r="J1296" s="3">
        <v>8.2502225999999998E-2</v>
      </c>
    </row>
    <row r="1297" spans="1:10" x14ac:dyDescent="0.25">
      <c r="A1297" s="1" t="s">
        <v>796</v>
      </c>
      <c r="B1297" s="1" t="s">
        <v>807</v>
      </c>
      <c r="C1297" s="1">
        <v>0</v>
      </c>
      <c r="D1297" s="2">
        <v>1</v>
      </c>
      <c r="E1297" s="5">
        <v>3.7636585970000001</v>
      </c>
      <c r="F1297" s="2">
        <v>0</v>
      </c>
      <c r="G1297" s="5">
        <v>0</v>
      </c>
      <c r="H1297" s="5">
        <v>3.7636585970000001</v>
      </c>
      <c r="I1297" s="4">
        <v>55662</v>
      </c>
      <c r="J1297" s="3">
        <v>7.7592474999999994E-2</v>
      </c>
    </row>
    <row r="1298" spans="1:10" x14ac:dyDescent="0.25">
      <c r="A1298" s="1" t="s">
        <v>377</v>
      </c>
      <c r="B1298" s="1" t="s">
        <v>391</v>
      </c>
      <c r="C1298" s="1">
        <v>0</v>
      </c>
      <c r="D1298" s="2">
        <v>1</v>
      </c>
      <c r="E1298" s="5">
        <v>278.966548047</v>
      </c>
      <c r="F1298" s="2">
        <v>0</v>
      </c>
      <c r="G1298" s="5">
        <v>0</v>
      </c>
      <c r="H1298" s="5">
        <v>278.966548047</v>
      </c>
      <c r="I1298" s="4">
        <v>56643</v>
      </c>
      <c r="J1298" s="3">
        <v>1.3609471360000001</v>
      </c>
    </row>
    <row r="1299" spans="1:10" x14ac:dyDescent="0.25">
      <c r="A1299" s="1" t="s">
        <v>1010</v>
      </c>
      <c r="B1299" s="1" t="s">
        <v>391</v>
      </c>
      <c r="C1299" s="1">
        <v>4</v>
      </c>
      <c r="D1299" s="2">
        <v>6.9808646000000002E-2</v>
      </c>
      <c r="E1299" s="5">
        <v>612.20859033299996</v>
      </c>
      <c r="F1299" s="2">
        <v>0.93019135399999997</v>
      </c>
      <c r="G1299" s="5">
        <v>8157.601774881</v>
      </c>
      <c r="H1299" s="5">
        <v>8769.8103652139998</v>
      </c>
      <c r="I1299" s="4">
        <v>75250</v>
      </c>
      <c r="J1299" s="3">
        <v>6.2617467290000004</v>
      </c>
    </row>
    <row r="1300" spans="1:10" x14ac:dyDescent="0.25">
      <c r="A1300" s="1" t="s">
        <v>959</v>
      </c>
      <c r="B1300" s="1" t="s">
        <v>960</v>
      </c>
      <c r="C1300" s="1">
        <v>0</v>
      </c>
      <c r="D1300" s="2">
        <v>0</v>
      </c>
      <c r="E1300" s="5">
        <v>0</v>
      </c>
      <c r="F1300" s="2">
        <v>1</v>
      </c>
      <c r="G1300" s="5">
        <v>2946.1237739210001</v>
      </c>
      <c r="H1300" s="5">
        <v>2946.1237739210001</v>
      </c>
      <c r="I1300" s="4">
        <v>81319</v>
      </c>
      <c r="J1300" s="3">
        <v>2.1212214459999998</v>
      </c>
    </row>
    <row r="1301" spans="1:10" x14ac:dyDescent="0.25">
      <c r="A1301" s="1" t="s">
        <v>1398</v>
      </c>
      <c r="B1301" s="1" t="s">
        <v>1426</v>
      </c>
      <c r="C1301" s="1">
        <v>0</v>
      </c>
      <c r="D1301" s="2">
        <v>0.15483870999999999</v>
      </c>
      <c r="E1301" s="5">
        <v>24.045430693</v>
      </c>
      <c r="F1301" s="2">
        <v>0.84516128999999995</v>
      </c>
      <c r="G1301" s="5">
        <v>131.247975862</v>
      </c>
      <c r="H1301" s="5">
        <v>155.29340655499999</v>
      </c>
      <c r="I1301" s="4">
        <v>9000</v>
      </c>
      <c r="J1301" s="3">
        <v>0.358123629</v>
      </c>
    </row>
    <row r="1302" spans="1:10" x14ac:dyDescent="0.25">
      <c r="A1302" s="1" t="s">
        <v>187</v>
      </c>
      <c r="B1302" s="1" t="s">
        <v>226</v>
      </c>
      <c r="C1302" s="1">
        <v>0</v>
      </c>
      <c r="D1302" s="2">
        <v>0.53357314099999997</v>
      </c>
      <c r="E1302" s="5">
        <v>447.16886417299997</v>
      </c>
      <c r="F1302" s="2">
        <v>0.46642685900000003</v>
      </c>
      <c r="G1302" s="5">
        <v>390.89592846300002</v>
      </c>
      <c r="H1302" s="5">
        <v>838.06479263599999</v>
      </c>
      <c r="I1302" s="4">
        <v>73203</v>
      </c>
      <c r="J1302" s="3">
        <v>22.474268506000001</v>
      </c>
    </row>
    <row r="1303" spans="1:10" ht="30" x14ac:dyDescent="0.25">
      <c r="A1303" s="1" t="s">
        <v>309</v>
      </c>
      <c r="B1303" s="1" t="s">
        <v>317</v>
      </c>
      <c r="C1303" s="1">
        <v>0</v>
      </c>
      <c r="D1303" s="2">
        <v>8.0000000000000002E-3</v>
      </c>
      <c r="E1303" s="5">
        <v>1.052626941</v>
      </c>
      <c r="F1303" s="2">
        <v>0.99199999999999999</v>
      </c>
      <c r="G1303" s="5">
        <v>130.52574066</v>
      </c>
      <c r="H1303" s="5">
        <v>131.578367601</v>
      </c>
      <c r="I1303" s="4">
        <v>50750</v>
      </c>
      <c r="J1303" s="3">
        <v>0.32696061700000001</v>
      </c>
    </row>
    <row r="1304" spans="1:10" x14ac:dyDescent="0.25">
      <c r="A1304" s="1" t="s">
        <v>710</v>
      </c>
      <c r="B1304" s="1" t="s">
        <v>713</v>
      </c>
      <c r="C1304" s="1">
        <v>2</v>
      </c>
      <c r="D1304" s="2">
        <v>3.640777E-3</v>
      </c>
      <c r="E1304" s="5">
        <v>6.1899208059999999</v>
      </c>
      <c r="F1304" s="2">
        <v>0.99635922300000002</v>
      </c>
      <c r="G1304" s="5">
        <v>1693.9749937280001</v>
      </c>
      <c r="H1304" s="5">
        <v>1700.164914534</v>
      </c>
      <c r="I1304" s="4">
        <v>97885</v>
      </c>
      <c r="J1304" s="3">
        <v>1.7298653639999999</v>
      </c>
    </row>
    <row r="1305" spans="1:10" x14ac:dyDescent="0.25">
      <c r="A1305" s="1" t="s">
        <v>309</v>
      </c>
      <c r="B1305" s="1" t="s">
        <v>318</v>
      </c>
      <c r="C1305" s="1">
        <v>0</v>
      </c>
      <c r="D1305" s="2">
        <v>1.2610340000000001E-3</v>
      </c>
      <c r="E1305" s="5">
        <v>1.052626941</v>
      </c>
      <c r="F1305" s="2">
        <v>0.99873896600000001</v>
      </c>
      <c r="G1305" s="5">
        <v>833.68053709100002</v>
      </c>
      <c r="H1305" s="5">
        <v>834.73316403199999</v>
      </c>
      <c r="I1305" s="4">
        <v>51525</v>
      </c>
      <c r="J1305" s="3">
        <v>6.3219430409999999</v>
      </c>
    </row>
    <row r="1306" spans="1:10" x14ac:dyDescent="0.25">
      <c r="A1306" s="1" t="s">
        <v>1176</v>
      </c>
      <c r="B1306" s="1" t="s">
        <v>1195</v>
      </c>
      <c r="C1306" s="1">
        <v>1</v>
      </c>
      <c r="D1306" s="2">
        <v>0.56059356999999999</v>
      </c>
      <c r="E1306" s="5">
        <v>1910.6127510379999</v>
      </c>
      <c r="F1306" s="2">
        <v>0.43940643000000001</v>
      </c>
      <c r="G1306" s="5">
        <v>1497.5832299240001</v>
      </c>
      <c r="H1306" s="5">
        <v>3408.1959809619998</v>
      </c>
      <c r="I1306" s="4">
        <v>39786</v>
      </c>
      <c r="J1306" s="3">
        <v>1.8387734410000001</v>
      </c>
    </row>
    <row r="1307" spans="1:10" x14ac:dyDescent="0.25">
      <c r="A1307" s="1" t="s">
        <v>735</v>
      </c>
      <c r="B1307" s="1" t="s">
        <v>758</v>
      </c>
      <c r="C1307" s="1">
        <v>2</v>
      </c>
      <c r="D1307" s="2">
        <v>7.4112856000000005E-2</v>
      </c>
      <c r="E1307" s="5">
        <v>652.77074097699995</v>
      </c>
      <c r="F1307" s="2">
        <v>0.92588714400000005</v>
      </c>
      <c r="G1307" s="5">
        <v>8155.0228521609997</v>
      </c>
      <c r="H1307" s="5">
        <v>8807.7935931379998</v>
      </c>
      <c r="I1307" s="4">
        <v>59567</v>
      </c>
      <c r="J1307" s="3">
        <v>2.3031082340000002</v>
      </c>
    </row>
    <row r="1308" spans="1:10" x14ac:dyDescent="0.25">
      <c r="A1308" s="1" t="s">
        <v>407</v>
      </c>
      <c r="B1308" s="1" t="s">
        <v>470</v>
      </c>
      <c r="C1308" s="1">
        <v>2</v>
      </c>
      <c r="D1308" s="2">
        <v>1.1857708E-2</v>
      </c>
      <c r="E1308" s="5">
        <v>44.235983453999999</v>
      </c>
      <c r="F1308" s="2">
        <v>0.98814229200000003</v>
      </c>
      <c r="G1308" s="5">
        <v>3686.3319546849998</v>
      </c>
      <c r="H1308" s="5">
        <v>3730.567938139</v>
      </c>
      <c r="I1308" s="4">
        <v>143047</v>
      </c>
      <c r="J1308" s="3">
        <v>1.652592767</v>
      </c>
    </row>
    <row r="1309" spans="1:10" x14ac:dyDescent="0.25">
      <c r="A1309" s="1" t="s">
        <v>628</v>
      </c>
      <c r="B1309" s="1" t="s">
        <v>638</v>
      </c>
      <c r="C1309" s="1">
        <v>1</v>
      </c>
      <c r="D1309" s="2">
        <v>1</v>
      </c>
      <c r="E1309" s="5">
        <v>28.952288177</v>
      </c>
      <c r="F1309" s="2">
        <v>0</v>
      </c>
      <c r="G1309" s="5">
        <v>0</v>
      </c>
      <c r="H1309" s="5">
        <v>28.952288177</v>
      </c>
      <c r="I1309" s="4">
        <v>40714</v>
      </c>
      <c r="J1309" s="3">
        <v>0.147448986</v>
      </c>
    </row>
    <row r="1310" spans="1:10" x14ac:dyDescent="0.25">
      <c r="A1310" s="1" t="s">
        <v>561</v>
      </c>
      <c r="B1310" s="1" t="s">
        <v>586</v>
      </c>
      <c r="C1310" s="1">
        <v>0</v>
      </c>
      <c r="D1310" s="2">
        <v>1</v>
      </c>
      <c r="E1310" s="5">
        <v>115.29703672700001</v>
      </c>
      <c r="F1310" s="2">
        <v>0</v>
      </c>
      <c r="G1310" s="5">
        <v>0</v>
      </c>
      <c r="H1310" s="5">
        <v>115.29703672700001</v>
      </c>
      <c r="I1310" s="4">
        <v>121071</v>
      </c>
      <c r="J1310" s="3">
        <v>0.19320010700000001</v>
      </c>
    </row>
    <row r="1311" spans="1:10" x14ac:dyDescent="0.25">
      <c r="A1311" s="1" t="s">
        <v>54</v>
      </c>
      <c r="B1311" s="1" t="s">
        <v>67</v>
      </c>
      <c r="C1311" s="1">
        <v>0</v>
      </c>
      <c r="D1311" s="2">
        <v>1</v>
      </c>
      <c r="E1311" s="5">
        <v>54.884260304000001</v>
      </c>
      <c r="F1311" s="2">
        <v>0</v>
      </c>
      <c r="G1311" s="5">
        <v>0</v>
      </c>
      <c r="H1311" s="5">
        <v>54.884260304000001</v>
      </c>
      <c r="I1311" s="4">
        <v>62357</v>
      </c>
      <c r="J1311" s="3">
        <v>5.5058639999999999E-2</v>
      </c>
    </row>
    <row r="1312" spans="1:10" x14ac:dyDescent="0.25">
      <c r="A1312" s="1" t="s">
        <v>197</v>
      </c>
      <c r="B1312" s="1" t="s">
        <v>1089</v>
      </c>
      <c r="C1312" s="1">
        <v>83</v>
      </c>
      <c r="D1312" s="2">
        <v>1.7684750999999999E-2</v>
      </c>
      <c r="E1312" s="5">
        <v>1531.061594006</v>
      </c>
      <c r="F1312" s="2">
        <v>0.982315249</v>
      </c>
      <c r="G1312" s="5">
        <v>85044.179516081</v>
      </c>
      <c r="H1312" s="5">
        <v>86575.241110086994</v>
      </c>
      <c r="I1312" s="4">
        <v>51357</v>
      </c>
      <c r="J1312" s="3">
        <v>50.660641556999998</v>
      </c>
    </row>
    <row r="1313" spans="1:10" x14ac:dyDescent="0.25">
      <c r="A1313" s="1" t="s">
        <v>102</v>
      </c>
      <c r="B1313" s="1" t="s">
        <v>103</v>
      </c>
      <c r="C1313" s="1">
        <v>1</v>
      </c>
      <c r="D1313" s="2">
        <v>1</v>
      </c>
      <c r="E1313" s="5">
        <v>31.244017501999998</v>
      </c>
      <c r="F1313" s="2">
        <v>0</v>
      </c>
      <c r="G1313" s="5">
        <v>0</v>
      </c>
      <c r="H1313" s="5">
        <v>31.244017501999998</v>
      </c>
      <c r="I1313" s="4">
        <v>33750</v>
      </c>
      <c r="J1313" s="3">
        <v>0.58767763699999997</v>
      </c>
    </row>
    <row r="1314" spans="1:10" x14ac:dyDescent="0.25">
      <c r="A1314" s="1" t="s">
        <v>796</v>
      </c>
      <c r="B1314" s="1" t="s">
        <v>803</v>
      </c>
      <c r="C1314" s="1">
        <v>0</v>
      </c>
      <c r="D1314" s="2">
        <v>1</v>
      </c>
      <c r="E1314" s="5">
        <v>0.94091464899999999</v>
      </c>
      <c r="F1314" s="2">
        <v>0</v>
      </c>
      <c r="G1314" s="5">
        <v>0</v>
      </c>
      <c r="H1314" s="5">
        <v>0.94091464899999999</v>
      </c>
      <c r="I1314" s="4">
        <v>45769</v>
      </c>
      <c r="J1314" s="3">
        <v>2.398032E-3</v>
      </c>
    </row>
    <row r="1315" spans="1:10" x14ac:dyDescent="0.25">
      <c r="A1315" s="1" t="s">
        <v>365</v>
      </c>
      <c r="B1315" s="1" t="s">
        <v>370</v>
      </c>
      <c r="C1315" s="1">
        <v>1</v>
      </c>
      <c r="D1315" s="2">
        <v>7.9136690999999995E-2</v>
      </c>
      <c r="E1315" s="5">
        <v>21.963821777</v>
      </c>
      <c r="F1315" s="2">
        <v>0.92086330900000002</v>
      </c>
      <c r="G1315" s="5">
        <v>255.57901707600001</v>
      </c>
      <c r="H1315" s="5">
        <v>277.54283885299998</v>
      </c>
      <c r="I1315" s="4">
        <v>50962</v>
      </c>
      <c r="J1315" s="3">
        <v>0.289801103</v>
      </c>
    </row>
    <row r="1316" spans="1:10" x14ac:dyDescent="0.25">
      <c r="A1316" s="1" t="s">
        <v>1398</v>
      </c>
      <c r="B1316" s="1" t="s">
        <v>1424</v>
      </c>
      <c r="C1316" s="1">
        <v>2</v>
      </c>
      <c r="D1316" s="2">
        <v>3.3485540000000001E-2</v>
      </c>
      <c r="E1316" s="5">
        <v>22.041644803000001</v>
      </c>
      <c r="F1316" s="2">
        <v>0.96651445999999996</v>
      </c>
      <c r="G1316" s="5">
        <v>636.20202044400003</v>
      </c>
      <c r="H1316" s="5">
        <v>658.24366524699997</v>
      </c>
      <c r="I1316" s="4">
        <v>0</v>
      </c>
      <c r="J1316" s="3">
        <v>1.0132625019999999</v>
      </c>
    </row>
    <row r="1317" spans="1:10" x14ac:dyDescent="0.25">
      <c r="A1317" s="1" t="s">
        <v>561</v>
      </c>
      <c r="B1317" s="1" t="s">
        <v>584</v>
      </c>
      <c r="C1317" s="1">
        <v>1</v>
      </c>
      <c r="D1317" s="2">
        <v>4.1950112999999997E-2</v>
      </c>
      <c r="E1317" s="5">
        <v>74.841936118999996</v>
      </c>
      <c r="F1317" s="2">
        <v>0.95804988700000004</v>
      </c>
      <c r="G1317" s="5">
        <v>1709.2280006779999</v>
      </c>
      <c r="H1317" s="5">
        <v>1784.0699367970001</v>
      </c>
      <c r="I1317" s="4">
        <v>94667</v>
      </c>
      <c r="J1317" s="3">
        <v>0.77639340700000004</v>
      </c>
    </row>
    <row r="1318" spans="1:10" x14ac:dyDescent="0.25">
      <c r="A1318" s="1" t="s">
        <v>1456</v>
      </c>
      <c r="B1318" s="1" t="s">
        <v>584</v>
      </c>
      <c r="C1318" s="1">
        <v>0</v>
      </c>
      <c r="D1318" s="2">
        <v>1</v>
      </c>
      <c r="E1318" s="5">
        <v>22.733084048999999</v>
      </c>
      <c r="F1318" s="2">
        <v>0</v>
      </c>
      <c r="G1318" s="5">
        <v>0</v>
      </c>
      <c r="H1318" s="5">
        <v>22.733084048999999</v>
      </c>
      <c r="I1318" s="4">
        <v>47500</v>
      </c>
      <c r="J1318" s="3">
        <v>0.116281069</v>
      </c>
    </row>
    <row r="1319" spans="1:10" x14ac:dyDescent="0.25">
      <c r="A1319" s="1" t="s">
        <v>1398</v>
      </c>
      <c r="B1319" s="1" t="s">
        <v>1414</v>
      </c>
      <c r="C1319" s="1">
        <v>0</v>
      </c>
      <c r="D1319" s="2">
        <v>1</v>
      </c>
      <c r="E1319" s="5">
        <v>4.0075717830000004</v>
      </c>
      <c r="F1319" s="2">
        <v>0</v>
      </c>
      <c r="G1319" s="5">
        <v>0</v>
      </c>
      <c r="H1319" s="5">
        <v>4.0075717830000004</v>
      </c>
      <c r="I1319" s="4">
        <v>41900</v>
      </c>
      <c r="J1319" s="3">
        <v>3.5909783000000001E-2</v>
      </c>
    </row>
    <row r="1320" spans="1:10" x14ac:dyDescent="0.25">
      <c r="A1320" s="1" t="s">
        <v>1283</v>
      </c>
      <c r="B1320" s="1" t="s">
        <v>1289</v>
      </c>
      <c r="C1320" s="1">
        <v>3</v>
      </c>
      <c r="D1320" s="2">
        <v>2.6406712999999998E-2</v>
      </c>
      <c r="E1320" s="5">
        <v>222.54263658799999</v>
      </c>
      <c r="F1320" s="2">
        <v>0.97359328700000003</v>
      </c>
      <c r="G1320" s="5">
        <v>8204.9598258219994</v>
      </c>
      <c r="H1320" s="5">
        <v>8427.5024624100006</v>
      </c>
      <c r="I1320" s="4">
        <v>74921</v>
      </c>
      <c r="J1320" s="3">
        <v>3.3037089879999999</v>
      </c>
    </row>
    <row r="1321" spans="1:10" x14ac:dyDescent="0.25">
      <c r="A1321" s="1" t="s">
        <v>1398</v>
      </c>
      <c r="B1321" s="1" t="s">
        <v>1438</v>
      </c>
      <c r="C1321" s="1">
        <v>1</v>
      </c>
      <c r="D1321" s="2">
        <v>0.87050359700000002</v>
      </c>
      <c r="E1321" s="5">
        <v>121.229046415</v>
      </c>
      <c r="F1321" s="2">
        <v>0.12949640300000001</v>
      </c>
      <c r="G1321" s="5">
        <v>18.034073020000001</v>
      </c>
      <c r="H1321" s="5">
        <v>139.26311943499999</v>
      </c>
      <c r="I1321" s="4">
        <v>35625</v>
      </c>
      <c r="J1321" s="3">
        <v>0.105336754</v>
      </c>
    </row>
    <row r="1322" spans="1:10" x14ac:dyDescent="0.25">
      <c r="A1322" s="1" t="s">
        <v>1150</v>
      </c>
      <c r="B1322" s="1" t="s">
        <v>1171</v>
      </c>
      <c r="C1322" s="1">
        <v>1</v>
      </c>
      <c r="D1322" s="2">
        <v>0.25581395299999998</v>
      </c>
      <c r="E1322" s="5">
        <v>163.60923648100001</v>
      </c>
      <c r="F1322" s="2">
        <v>0.74418604700000002</v>
      </c>
      <c r="G1322" s="5">
        <v>475.95414251</v>
      </c>
      <c r="H1322" s="5">
        <v>639.56337899100004</v>
      </c>
      <c r="I1322" s="4">
        <v>49258</v>
      </c>
      <c r="J1322" s="3">
        <v>1.292394112</v>
      </c>
    </row>
    <row r="1323" spans="1:10" x14ac:dyDescent="0.25">
      <c r="A1323" s="1" t="s">
        <v>407</v>
      </c>
      <c r="B1323" s="1" t="s">
        <v>476</v>
      </c>
      <c r="C1323" s="1">
        <v>3</v>
      </c>
      <c r="D1323" s="2">
        <v>2.2169438E-2</v>
      </c>
      <c r="E1323" s="5">
        <v>55.049223859999998</v>
      </c>
      <c r="F1323" s="2">
        <v>0.97783056199999996</v>
      </c>
      <c r="G1323" s="5">
        <v>2428.063980805</v>
      </c>
      <c r="H1323" s="5">
        <v>2483.113204665</v>
      </c>
      <c r="I1323" s="4">
        <v>56613</v>
      </c>
      <c r="J1323" s="3">
        <v>7.9354498290000004</v>
      </c>
    </row>
    <row r="1324" spans="1:10" x14ac:dyDescent="0.25">
      <c r="A1324" s="1" t="s">
        <v>666</v>
      </c>
      <c r="B1324" s="1" t="s">
        <v>669</v>
      </c>
      <c r="C1324" s="1">
        <v>0</v>
      </c>
      <c r="D1324" s="2">
        <v>0</v>
      </c>
      <c r="E1324" s="5">
        <v>0</v>
      </c>
      <c r="F1324" s="2">
        <v>1</v>
      </c>
      <c r="G1324" s="5">
        <v>26.533299473</v>
      </c>
      <c r="H1324" s="5">
        <v>26.533299473</v>
      </c>
      <c r="I1324" s="4">
        <v>86250</v>
      </c>
      <c r="J1324" s="3">
        <v>0.16953942499999999</v>
      </c>
    </row>
    <row r="1325" spans="1:10" x14ac:dyDescent="0.25">
      <c r="A1325" s="1" t="s">
        <v>187</v>
      </c>
      <c r="B1325" s="1" t="s">
        <v>194</v>
      </c>
      <c r="C1325" s="1">
        <v>0</v>
      </c>
      <c r="D1325" s="2">
        <v>0</v>
      </c>
      <c r="E1325" s="5">
        <v>0</v>
      </c>
      <c r="F1325" s="2">
        <v>1</v>
      </c>
      <c r="G1325" s="5">
        <v>875.24512519300004</v>
      </c>
      <c r="H1325" s="5">
        <v>875.24512519300004</v>
      </c>
      <c r="I1325" s="4">
        <v>95766</v>
      </c>
      <c r="J1325" s="3">
        <v>0.90311064399999996</v>
      </c>
    </row>
    <row r="1326" spans="1:10" ht="30" x14ac:dyDescent="0.25">
      <c r="A1326" s="1" t="s">
        <v>775</v>
      </c>
      <c r="B1326" s="1" t="s">
        <v>780</v>
      </c>
      <c r="C1326" s="1">
        <v>0</v>
      </c>
      <c r="D1326" s="2">
        <v>6.8548387000000002E-2</v>
      </c>
      <c r="E1326" s="5">
        <v>35.087835427000002</v>
      </c>
      <c r="F1326" s="2">
        <v>0.93145161300000001</v>
      </c>
      <c r="G1326" s="5">
        <v>476.781763743</v>
      </c>
      <c r="H1326" s="5">
        <v>511.86959917000001</v>
      </c>
      <c r="I1326" s="4">
        <v>80625</v>
      </c>
      <c r="J1326" s="3">
        <v>1.2895561760000001</v>
      </c>
    </row>
    <row r="1327" spans="1:10" x14ac:dyDescent="0.25">
      <c r="A1327" s="1" t="s">
        <v>844</v>
      </c>
      <c r="B1327" s="1" t="s">
        <v>852</v>
      </c>
      <c r="C1327" s="1">
        <v>2</v>
      </c>
      <c r="D1327" s="2">
        <v>0</v>
      </c>
      <c r="E1327" s="5">
        <v>0</v>
      </c>
      <c r="F1327" s="2">
        <v>1</v>
      </c>
      <c r="G1327" s="5">
        <v>1052.704266921</v>
      </c>
      <c r="H1327" s="5">
        <v>1052.704266921</v>
      </c>
      <c r="I1327" s="4">
        <v>83654</v>
      </c>
      <c r="J1327" s="3">
        <v>1.0106612189999999</v>
      </c>
    </row>
    <row r="1328" spans="1:10" x14ac:dyDescent="0.25">
      <c r="A1328" s="1" t="s">
        <v>1176</v>
      </c>
      <c r="B1328" s="1" t="s">
        <v>1196</v>
      </c>
      <c r="C1328" s="1">
        <v>19</v>
      </c>
      <c r="D1328" s="2">
        <v>7.8998620000000006E-2</v>
      </c>
      <c r="E1328" s="5">
        <v>4222.5348220420001</v>
      </c>
      <c r="F1328" s="2">
        <v>0.92100137999999998</v>
      </c>
      <c r="G1328" s="5">
        <v>49228.20643256</v>
      </c>
      <c r="H1328" s="5">
        <v>53450.741254601999</v>
      </c>
      <c r="I1328" s="4">
        <v>145893</v>
      </c>
      <c r="J1328" s="3">
        <v>17.387933753999999</v>
      </c>
    </row>
    <row r="1329" spans="1:10" x14ac:dyDescent="0.25">
      <c r="A1329" s="1" t="s">
        <v>10</v>
      </c>
      <c r="B1329" s="1" t="s">
        <v>15</v>
      </c>
      <c r="C1329" s="1">
        <v>1</v>
      </c>
      <c r="D1329" s="2">
        <v>0.222222222</v>
      </c>
      <c r="E1329" s="5">
        <v>32.252638507999997</v>
      </c>
      <c r="F1329" s="2">
        <v>0.77777777800000003</v>
      </c>
      <c r="G1329" s="5">
        <v>112.884234788</v>
      </c>
      <c r="H1329" s="5">
        <v>145.136873296</v>
      </c>
      <c r="I1329" s="4">
        <v>128889</v>
      </c>
      <c r="J1329" s="3">
        <v>7.273695386</v>
      </c>
    </row>
    <row r="1330" spans="1:10" x14ac:dyDescent="0.25">
      <c r="A1330" s="1" t="s">
        <v>735</v>
      </c>
      <c r="B1330" s="1" t="s">
        <v>740</v>
      </c>
      <c r="C1330" s="1">
        <v>0</v>
      </c>
      <c r="D1330" s="2">
        <v>3.1088082999999999E-2</v>
      </c>
      <c r="E1330" s="5">
        <v>6.3919370600000001</v>
      </c>
      <c r="F1330" s="2">
        <v>0.96891191700000001</v>
      </c>
      <c r="G1330" s="5">
        <v>199.21537170799999</v>
      </c>
      <c r="H1330" s="5">
        <v>205.607308768</v>
      </c>
      <c r="I1330" s="4">
        <v>85000</v>
      </c>
      <c r="J1330" s="3">
        <v>0.109644673</v>
      </c>
    </row>
    <row r="1331" spans="1:10" x14ac:dyDescent="0.25">
      <c r="A1331" s="1" t="s">
        <v>393</v>
      </c>
      <c r="B1331" s="1" t="s">
        <v>404</v>
      </c>
      <c r="C1331" s="1">
        <v>7</v>
      </c>
      <c r="D1331" s="2">
        <v>6.2728177999999996E-2</v>
      </c>
      <c r="E1331" s="5">
        <v>170.558637807</v>
      </c>
      <c r="F1331" s="2">
        <v>0.93727182200000003</v>
      </c>
      <c r="G1331" s="5">
        <v>2548.4528739409998</v>
      </c>
      <c r="H1331" s="5">
        <v>2719.011511748</v>
      </c>
      <c r="I1331" s="4">
        <v>51071</v>
      </c>
      <c r="J1331" s="3">
        <v>3.5796113780000001</v>
      </c>
    </row>
    <row r="1332" spans="1:10" x14ac:dyDescent="0.25">
      <c r="A1332" s="1" t="s">
        <v>1361</v>
      </c>
      <c r="B1332" s="1" t="s">
        <v>1361</v>
      </c>
      <c r="C1332" s="1">
        <v>1</v>
      </c>
      <c r="D1332" s="2">
        <v>0</v>
      </c>
      <c r="E1332" s="5">
        <v>0</v>
      </c>
      <c r="F1332" s="2">
        <v>1</v>
      </c>
      <c r="G1332" s="5">
        <v>874.10731378900005</v>
      </c>
      <c r="H1332" s="5">
        <v>874.10731378900005</v>
      </c>
      <c r="I1332" s="4">
        <v>73487</v>
      </c>
      <c r="J1332" s="3">
        <v>1.1571655510000001</v>
      </c>
    </row>
    <row r="1333" spans="1:10" x14ac:dyDescent="0.25">
      <c r="A1333" s="1" t="s">
        <v>36</v>
      </c>
      <c r="B1333" s="1" t="s">
        <v>38</v>
      </c>
      <c r="C1333" s="1">
        <v>3</v>
      </c>
      <c r="D1333" s="2">
        <v>0</v>
      </c>
      <c r="E1333" s="5">
        <v>0</v>
      </c>
      <c r="F1333" s="2">
        <v>1</v>
      </c>
      <c r="G1333" s="5">
        <v>534.99122134200002</v>
      </c>
      <c r="H1333" s="5">
        <v>534.99122134200002</v>
      </c>
      <c r="I1333" s="4">
        <v>56241.5</v>
      </c>
      <c r="J1333" s="3">
        <v>0.53685176000000001</v>
      </c>
    </row>
    <row r="1334" spans="1:10" x14ac:dyDescent="0.25">
      <c r="A1334" s="1" t="s">
        <v>666</v>
      </c>
      <c r="B1334" s="1" t="s">
        <v>672</v>
      </c>
      <c r="C1334" s="1">
        <v>0</v>
      </c>
      <c r="D1334" s="2">
        <v>0.125</v>
      </c>
      <c r="E1334" s="5">
        <v>4.7380891920000003</v>
      </c>
      <c r="F1334" s="2">
        <v>0.875</v>
      </c>
      <c r="G1334" s="5">
        <v>33.166624343999999</v>
      </c>
      <c r="H1334" s="5">
        <v>37.904713536000003</v>
      </c>
      <c r="I1334" s="4">
        <v>86250</v>
      </c>
      <c r="J1334" s="3">
        <v>0.43195939999999999</v>
      </c>
    </row>
    <row r="1335" spans="1:10" x14ac:dyDescent="0.25">
      <c r="A1335" s="1" t="s">
        <v>309</v>
      </c>
      <c r="B1335" s="1" t="s">
        <v>326</v>
      </c>
      <c r="C1335" s="1">
        <v>5</v>
      </c>
      <c r="D1335" s="2">
        <v>9.3355299999999999E-3</v>
      </c>
      <c r="E1335" s="5">
        <v>17.580744137</v>
      </c>
      <c r="F1335" s="2">
        <v>0.99066447000000002</v>
      </c>
      <c r="G1335" s="5">
        <v>1865.627201412</v>
      </c>
      <c r="H1335" s="5">
        <v>1883.207945549</v>
      </c>
      <c r="I1335" s="4">
        <v>16241</v>
      </c>
      <c r="J1335" s="3">
        <v>10.034205579</v>
      </c>
    </row>
    <row r="1336" spans="1:10" x14ac:dyDescent="0.25">
      <c r="A1336" s="1" t="s">
        <v>309</v>
      </c>
      <c r="B1336" s="1" t="s">
        <v>314</v>
      </c>
      <c r="C1336" s="1">
        <v>0</v>
      </c>
      <c r="D1336" s="2">
        <v>0</v>
      </c>
      <c r="E1336" s="5">
        <v>0</v>
      </c>
      <c r="F1336" s="2">
        <v>1</v>
      </c>
      <c r="G1336" s="5">
        <v>582.10269826000001</v>
      </c>
      <c r="H1336" s="5">
        <v>582.10269826000001</v>
      </c>
      <c r="I1336" s="4">
        <v>59375</v>
      </c>
      <c r="J1336" s="3">
        <v>0.177768013</v>
      </c>
    </row>
    <row r="1337" spans="1:10" x14ac:dyDescent="0.25">
      <c r="A1337" s="1" t="s">
        <v>197</v>
      </c>
      <c r="B1337" s="1" t="s">
        <v>1065</v>
      </c>
      <c r="C1337" s="1">
        <v>0</v>
      </c>
      <c r="D1337" s="2">
        <v>0</v>
      </c>
      <c r="E1337" s="5">
        <v>0</v>
      </c>
      <c r="F1337" s="2">
        <v>1</v>
      </c>
      <c r="G1337" s="5">
        <v>187.23315556</v>
      </c>
      <c r="H1337" s="5">
        <v>187.23315556</v>
      </c>
      <c r="I1337" s="4">
        <v>0</v>
      </c>
      <c r="J1337" s="3">
        <v>0.18188921599999999</v>
      </c>
    </row>
    <row r="1338" spans="1:10" x14ac:dyDescent="0.25">
      <c r="A1338" s="1" t="s">
        <v>775</v>
      </c>
      <c r="B1338" s="1" t="s">
        <v>783</v>
      </c>
      <c r="C1338" s="1">
        <v>0</v>
      </c>
      <c r="D1338" s="2">
        <v>0.11442786100000001</v>
      </c>
      <c r="E1338" s="5">
        <v>47.471777348000003</v>
      </c>
      <c r="F1338" s="2">
        <v>0.88557213899999998</v>
      </c>
      <c r="G1338" s="5">
        <v>367.39027685500002</v>
      </c>
      <c r="H1338" s="5">
        <v>414.86205420300001</v>
      </c>
      <c r="I1338" s="4">
        <v>75703</v>
      </c>
      <c r="J1338" s="3">
        <v>1.4202055709999999</v>
      </c>
    </row>
    <row r="1339" spans="1:10" x14ac:dyDescent="0.25">
      <c r="A1339" s="1" t="s">
        <v>172</v>
      </c>
      <c r="B1339" s="1" t="s">
        <v>178</v>
      </c>
      <c r="C1339" s="1">
        <v>0</v>
      </c>
      <c r="D1339" s="2">
        <v>0.22140221400000001</v>
      </c>
      <c r="E1339" s="5">
        <v>64.596377773</v>
      </c>
      <c r="F1339" s="2">
        <v>0.77859778599999996</v>
      </c>
      <c r="G1339" s="5">
        <v>227.16392850099999</v>
      </c>
      <c r="H1339" s="5">
        <v>291.76030627400002</v>
      </c>
      <c r="I1339" s="4">
        <v>71382</v>
      </c>
      <c r="J1339" s="3">
        <v>0.39150168400000002</v>
      </c>
    </row>
    <row r="1340" spans="1:10" x14ac:dyDescent="0.25">
      <c r="A1340" s="1" t="s">
        <v>775</v>
      </c>
      <c r="B1340" s="1" t="s">
        <v>178</v>
      </c>
      <c r="C1340" s="1">
        <v>0</v>
      </c>
      <c r="D1340" s="2">
        <v>0.72611464999999997</v>
      </c>
      <c r="E1340" s="5">
        <v>117.647448212</v>
      </c>
      <c r="F1340" s="2">
        <v>0.27388535000000003</v>
      </c>
      <c r="G1340" s="5">
        <v>44.375791863000003</v>
      </c>
      <c r="H1340" s="5">
        <v>162.02324007499999</v>
      </c>
      <c r="I1340" s="4">
        <v>67788</v>
      </c>
      <c r="J1340" s="3">
        <v>0.469554743</v>
      </c>
    </row>
    <row r="1341" spans="1:10" x14ac:dyDescent="0.25">
      <c r="A1341" s="1" t="s">
        <v>605</v>
      </c>
      <c r="B1341" s="1" t="s">
        <v>612</v>
      </c>
      <c r="C1341" s="1">
        <v>1</v>
      </c>
      <c r="D1341" s="2">
        <v>4.7945204999999998E-2</v>
      </c>
      <c r="E1341" s="5">
        <v>7.0840568189999997</v>
      </c>
      <c r="F1341" s="2">
        <v>0.95205479500000001</v>
      </c>
      <c r="G1341" s="5">
        <v>140.669128288</v>
      </c>
      <c r="H1341" s="5">
        <v>147.75318510700001</v>
      </c>
      <c r="I1341" s="4">
        <v>29438</v>
      </c>
      <c r="J1341" s="3">
        <v>0.35875697200000001</v>
      </c>
    </row>
    <row r="1342" spans="1:10" ht="30" x14ac:dyDescent="0.25">
      <c r="A1342" s="1" t="s">
        <v>561</v>
      </c>
      <c r="B1342" s="1" t="s">
        <v>570</v>
      </c>
      <c r="C1342" s="1">
        <v>0</v>
      </c>
      <c r="D1342" s="2">
        <v>0</v>
      </c>
      <c r="E1342" s="5">
        <v>0</v>
      </c>
      <c r="F1342" s="2">
        <v>1</v>
      </c>
      <c r="G1342" s="5">
        <v>2731.7306685570002</v>
      </c>
      <c r="H1342" s="5">
        <v>2731.7306685570002</v>
      </c>
      <c r="I1342" s="4">
        <v>161204</v>
      </c>
      <c r="J1342" s="3">
        <v>1.1747292680000001</v>
      </c>
    </row>
    <row r="1343" spans="1:10" x14ac:dyDescent="0.25">
      <c r="A1343" s="1" t="s">
        <v>111</v>
      </c>
      <c r="B1343" s="1" t="s">
        <v>130</v>
      </c>
      <c r="C1343" s="1">
        <v>1</v>
      </c>
      <c r="D1343" s="2">
        <v>0</v>
      </c>
      <c r="E1343" s="5">
        <v>0</v>
      </c>
      <c r="F1343" s="2">
        <v>1</v>
      </c>
      <c r="G1343" s="5">
        <v>1128.601380976</v>
      </c>
      <c r="H1343" s="5">
        <v>1128.601380976</v>
      </c>
      <c r="I1343" s="4">
        <v>71066</v>
      </c>
      <c r="J1343" s="3">
        <v>0.45018809500000001</v>
      </c>
    </row>
    <row r="1344" spans="1:10" x14ac:dyDescent="0.25">
      <c r="A1344" s="1" t="s">
        <v>187</v>
      </c>
      <c r="B1344" s="1" t="s">
        <v>195</v>
      </c>
      <c r="C1344" s="1">
        <v>0</v>
      </c>
      <c r="D1344" s="2">
        <v>0</v>
      </c>
      <c r="E1344" s="5">
        <v>0</v>
      </c>
      <c r="F1344" s="2">
        <v>1</v>
      </c>
      <c r="G1344" s="5">
        <v>955.63503331499999</v>
      </c>
      <c r="H1344" s="5">
        <v>955.63503331499999</v>
      </c>
      <c r="I1344" s="4">
        <v>65556</v>
      </c>
      <c r="J1344" s="3">
        <v>0.59074436299999999</v>
      </c>
    </row>
    <row r="1345" spans="1:10" x14ac:dyDescent="0.25">
      <c r="A1345" s="1" t="s">
        <v>796</v>
      </c>
      <c r="B1345" s="1" t="s">
        <v>828</v>
      </c>
      <c r="C1345" s="1">
        <v>0</v>
      </c>
      <c r="D1345" s="2">
        <v>0.98</v>
      </c>
      <c r="E1345" s="5">
        <v>46.104817818999997</v>
      </c>
      <c r="F1345" s="2">
        <v>0.02</v>
      </c>
      <c r="G1345" s="5">
        <v>0.94091464899999999</v>
      </c>
      <c r="H1345" s="5">
        <v>47.045732467999997</v>
      </c>
      <c r="I1345" s="4">
        <v>45769</v>
      </c>
      <c r="J1345" s="3">
        <v>9.9857609999999999E-2</v>
      </c>
    </row>
    <row r="1346" spans="1:10" x14ac:dyDescent="0.25">
      <c r="A1346" s="1" t="s">
        <v>288</v>
      </c>
      <c r="B1346" s="1" t="s">
        <v>304</v>
      </c>
      <c r="C1346" s="1">
        <v>1</v>
      </c>
      <c r="D1346" s="2">
        <v>1</v>
      </c>
      <c r="E1346" s="5">
        <v>42.999845839999999</v>
      </c>
      <c r="F1346" s="2">
        <v>0</v>
      </c>
      <c r="G1346" s="5">
        <v>0</v>
      </c>
      <c r="H1346" s="5">
        <v>42.999845839999999</v>
      </c>
      <c r="I1346" s="4">
        <v>34181</v>
      </c>
      <c r="J1346" s="3">
        <v>0.71609086899999996</v>
      </c>
    </row>
    <row r="1347" spans="1:10" x14ac:dyDescent="0.25">
      <c r="A1347" s="1" t="s">
        <v>309</v>
      </c>
      <c r="B1347" s="1" t="s">
        <v>348</v>
      </c>
      <c r="C1347" s="1">
        <v>4</v>
      </c>
      <c r="D1347" s="2">
        <v>3.8024304000000002E-2</v>
      </c>
      <c r="E1347" s="5">
        <v>101.25796846599999</v>
      </c>
      <c r="F1347" s="2">
        <v>0.96197569599999999</v>
      </c>
      <c r="G1347" s="5">
        <v>2561.7222126749998</v>
      </c>
      <c r="H1347" s="5">
        <v>2662.9801811409998</v>
      </c>
      <c r="I1347" s="4">
        <v>44615</v>
      </c>
      <c r="J1347" s="3">
        <v>3.066229447</v>
      </c>
    </row>
    <row r="1348" spans="1:10" x14ac:dyDescent="0.25">
      <c r="A1348" s="1" t="s">
        <v>1369</v>
      </c>
      <c r="B1348" s="1" t="s">
        <v>1369</v>
      </c>
      <c r="C1348" s="1">
        <v>0</v>
      </c>
      <c r="D1348" s="2">
        <v>1</v>
      </c>
      <c r="E1348" s="5">
        <v>126.21816625699999</v>
      </c>
      <c r="F1348" s="2">
        <v>0</v>
      </c>
      <c r="G1348" s="5">
        <v>0</v>
      </c>
      <c r="H1348" s="5">
        <v>126.21816625699999</v>
      </c>
      <c r="I1348" s="4">
        <v>40857</v>
      </c>
      <c r="J1348" s="3">
        <v>0.236343518</v>
      </c>
    </row>
    <row r="1349" spans="1:10" x14ac:dyDescent="0.25">
      <c r="A1349" s="1" t="s">
        <v>844</v>
      </c>
      <c r="B1349" s="1" t="s">
        <v>900</v>
      </c>
      <c r="C1349" s="1">
        <v>27</v>
      </c>
      <c r="D1349" s="2">
        <v>8.5636570000000006E-3</v>
      </c>
      <c r="E1349" s="5">
        <v>276.90470548799999</v>
      </c>
      <c r="F1349" s="2">
        <v>0.99143634300000005</v>
      </c>
      <c r="G1349" s="5">
        <v>32057.963591193999</v>
      </c>
      <c r="H1349" s="5">
        <v>32334.868296682002</v>
      </c>
      <c r="I1349" s="4">
        <v>103100</v>
      </c>
      <c r="J1349" s="3">
        <v>26.022838924999999</v>
      </c>
    </row>
    <row r="1350" spans="1:10" x14ac:dyDescent="0.25">
      <c r="A1350" s="1" t="s">
        <v>1294</v>
      </c>
      <c r="B1350" s="1" t="s">
        <v>1301</v>
      </c>
      <c r="C1350" s="1">
        <v>0</v>
      </c>
      <c r="D1350" s="2">
        <v>0</v>
      </c>
      <c r="E1350" s="5">
        <v>0</v>
      </c>
      <c r="F1350" s="2">
        <v>1</v>
      </c>
      <c r="G1350" s="5">
        <v>545.29274301400005</v>
      </c>
      <c r="H1350" s="5">
        <v>545.29274301400005</v>
      </c>
      <c r="I1350" s="4">
        <v>54514</v>
      </c>
      <c r="J1350" s="3">
        <v>0.241504306</v>
      </c>
    </row>
    <row r="1351" spans="1:10" x14ac:dyDescent="0.25">
      <c r="A1351" s="1" t="s">
        <v>844</v>
      </c>
      <c r="B1351" s="1" t="s">
        <v>899</v>
      </c>
      <c r="C1351" s="1">
        <v>3</v>
      </c>
      <c r="D1351" s="2">
        <v>3.8977841999999999E-2</v>
      </c>
      <c r="E1351" s="5">
        <v>258.77021933100002</v>
      </c>
      <c r="F1351" s="2">
        <v>0.96102215800000002</v>
      </c>
      <c r="G1351" s="5">
        <v>6380.1354493839999</v>
      </c>
      <c r="H1351" s="5">
        <v>6638.9056687149996</v>
      </c>
      <c r="I1351" s="4">
        <v>110952</v>
      </c>
      <c r="J1351" s="3">
        <v>9.6898732069999998</v>
      </c>
    </row>
    <row r="1352" spans="1:10" x14ac:dyDescent="0.25">
      <c r="A1352" s="1" t="s">
        <v>407</v>
      </c>
      <c r="B1352" s="1" t="s">
        <v>453</v>
      </c>
      <c r="C1352" s="1">
        <v>7</v>
      </c>
      <c r="D1352" s="2">
        <v>2.007184E-3</v>
      </c>
      <c r="E1352" s="5">
        <v>19.214455119</v>
      </c>
      <c r="F1352" s="2">
        <v>0.997992816</v>
      </c>
      <c r="G1352" s="5">
        <v>9553.6293418280002</v>
      </c>
      <c r="H1352" s="5">
        <v>9572.8437969469996</v>
      </c>
      <c r="I1352" s="4">
        <v>76528</v>
      </c>
      <c r="J1352" s="3">
        <v>3.2838800680000002</v>
      </c>
    </row>
    <row r="1353" spans="1:10" x14ac:dyDescent="0.25">
      <c r="A1353" s="1" t="s">
        <v>1090</v>
      </c>
      <c r="B1353" s="1" t="s">
        <v>1107</v>
      </c>
      <c r="C1353" s="1">
        <v>7</v>
      </c>
      <c r="D1353" s="2">
        <v>2.5316456000000001E-2</v>
      </c>
      <c r="E1353" s="5">
        <v>64.220245797000004</v>
      </c>
      <c r="F1353" s="2">
        <v>0.97468354400000001</v>
      </c>
      <c r="G1353" s="5">
        <v>2472.4794630810002</v>
      </c>
      <c r="H1353" s="5">
        <v>2536.6997088779999</v>
      </c>
      <c r="I1353" s="4">
        <v>80417</v>
      </c>
      <c r="J1353" s="3">
        <v>4.313597422</v>
      </c>
    </row>
    <row r="1354" spans="1:10" x14ac:dyDescent="0.25">
      <c r="A1354" s="1" t="s">
        <v>1262</v>
      </c>
      <c r="B1354" s="1" t="s">
        <v>1267</v>
      </c>
      <c r="C1354" s="1">
        <v>0</v>
      </c>
      <c r="D1354" s="2">
        <v>1</v>
      </c>
      <c r="E1354" s="5">
        <v>5.0822460999999999</v>
      </c>
      <c r="F1354" s="2">
        <v>0</v>
      </c>
      <c r="G1354" s="5">
        <v>0</v>
      </c>
      <c r="H1354" s="5">
        <v>5.0822460999999999</v>
      </c>
      <c r="I1354" s="4">
        <v>36731</v>
      </c>
      <c r="J1354" s="3">
        <v>1.4413644E-2</v>
      </c>
    </row>
    <row r="1355" spans="1:10" x14ac:dyDescent="0.25">
      <c r="A1355" s="1" t="s">
        <v>197</v>
      </c>
      <c r="B1355" s="1" t="s">
        <v>1068</v>
      </c>
      <c r="C1355" s="1">
        <v>0</v>
      </c>
      <c r="D1355" s="2">
        <v>1</v>
      </c>
      <c r="E1355" s="5">
        <v>1.082272575</v>
      </c>
      <c r="F1355" s="2">
        <v>0</v>
      </c>
      <c r="G1355" s="5">
        <v>0</v>
      </c>
      <c r="H1355" s="5">
        <v>1.082272575</v>
      </c>
      <c r="I1355" s="4">
        <v>55938</v>
      </c>
      <c r="J1355" s="3">
        <v>3.8231118000000001E-2</v>
      </c>
    </row>
    <row r="1356" spans="1:10" x14ac:dyDescent="0.25">
      <c r="A1356" s="1" t="s">
        <v>1398</v>
      </c>
      <c r="B1356" s="1" t="s">
        <v>1454</v>
      </c>
      <c r="C1356" s="1">
        <v>1</v>
      </c>
      <c r="D1356" s="2">
        <v>1</v>
      </c>
      <c r="E1356" s="5">
        <v>598.13008850999995</v>
      </c>
      <c r="F1356" s="2">
        <v>0</v>
      </c>
      <c r="G1356" s="5">
        <v>0</v>
      </c>
      <c r="H1356" s="5">
        <v>598.13008850999995</v>
      </c>
      <c r="I1356" s="4">
        <v>17525</v>
      </c>
      <c r="J1356" s="3">
        <v>0.77519795599999997</v>
      </c>
    </row>
    <row r="1357" spans="1:10" x14ac:dyDescent="0.25">
      <c r="A1357" s="1" t="s">
        <v>1398</v>
      </c>
      <c r="B1357" s="1" t="s">
        <v>1444</v>
      </c>
      <c r="C1357" s="1">
        <v>0</v>
      </c>
      <c r="D1357" s="2">
        <v>1</v>
      </c>
      <c r="E1357" s="5">
        <v>176.33315841800001</v>
      </c>
      <c r="F1357" s="2">
        <v>0</v>
      </c>
      <c r="G1357" s="5">
        <v>0</v>
      </c>
      <c r="H1357" s="5">
        <v>176.33315841800001</v>
      </c>
      <c r="I1357" s="4">
        <v>40096</v>
      </c>
      <c r="J1357" s="3">
        <v>1.0498743319999999</v>
      </c>
    </row>
    <row r="1358" spans="1:10" x14ac:dyDescent="0.25">
      <c r="A1358" s="1" t="s">
        <v>844</v>
      </c>
      <c r="B1358" s="1" t="s">
        <v>910</v>
      </c>
      <c r="C1358" s="1">
        <v>3</v>
      </c>
      <c r="D1358" s="2">
        <v>0.83552631600000005</v>
      </c>
      <c r="E1358" s="5">
        <v>545.45755777500005</v>
      </c>
      <c r="F1358" s="2">
        <v>0.16447368400000001</v>
      </c>
      <c r="G1358" s="5">
        <v>107.373535</v>
      </c>
      <c r="H1358" s="5">
        <v>652.831092775</v>
      </c>
      <c r="I1358" s="4">
        <v>22409.5</v>
      </c>
      <c r="J1358" s="3">
        <v>6.0846370869999999</v>
      </c>
    </row>
    <row r="1359" spans="1:10" x14ac:dyDescent="0.25">
      <c r="A1359" s="1" t="s">
        <v>54</v>
      </c>
      <c r="B1359" s="1" t="s">
        <v>70</v>
      </c>
      <c r="C1359" s="1">
        <v>2</v>
      </c>
      <c r="D1359" s="2">
        <v>4.4108381000000002E-2</v>
      </c>
      <c r="E1359" s="5">
        <v>61.966100341999997</v>
      </c>
      <c r="F1359" s="2">
        <v>0.95589161899999997</v>
      </c>
      <c r="G1359" s="5">
        <v>1342.8939174449999</v>
      </c>
      <c r="H1359" s="5">
        <v>1404.8600177870001</v>
      </c>
      <c r="I1359" s="4">
        <v>34125</v>
      </c>
      <c r="J1359" s="3">
        <v>7.3913215220000001</v>
      </c>
    </row>
    <row r="1360" spans="1:10" x14ac:dyDescent="0.25">
      <c r="A1360" s="1" t="s">
        <v>197</v>
      </c>
      <c r="B1360" s="1" t="s">
        <v>1082</v>
      </c>
      <c r="C1360" s="1">
        <v>1</v>
      </c>
      <c r="D1360" s="2">
        <v>1</v>
      </c>
      <c r="E1360" s="5">
        <v>227.277240855</v>
      </c>
      <c r="F1360" s="2">
        <v>0</v>
      </c>
      <c r="G1360" s="5">
        <v>0</v>
      </c>
      <c r="H1360" s="5">
        <v>227.277240855</v>
      </c>
      <c r="I1360" s="4">
        <v>33194</v>
      </c>
      <c r="J1360" s="3">
        <v>1.021522222</v>
      </c>
    </row>
    <row r="1361" spans="1:10" x14ac:dyDescent="0.25">
      <c r="A1361" s="1" t="s">
        <v>1474</v>
      </c>
      <c r="B1361" s="1" t="s">
        <v>1493</v>
      </c>
      <c r="C1361" s="1">
        <v>31</v>
      </c>
      <c r="D1361" s="2">
        <v>1.3117988000000001E-2</v>
      </c>
      <c r="E1361" s="5">
        <v>538.22104206999995</v>
      </c>
      <c r="F1361" s="2">
        <v>0.98688201200000003</v>
      </c>
      <c r="G1361" s="5">
        <v>40491.016480044003</v>
      </c>
      <c r="H1361" s="5">
        <v>41029.237522114003</v>
      </c>
      <c r="I1361" s="4">
        <v>112813</v>
      </c>
      <c r="J1361" s="3">
        <v>36.028392945999997</v>
      </c>
    </row>
    <row r="1362" spans="1:10" x14ac:dyDescent="0.25">
      <c r="A1362" s="1" t="s">
        <v>844</v>
      </c>
      <c r="B1362" s="1" t="s">
        <v>860</v>
      </c>
      <c r="C1362" s="1">
        <v>1</v>
      </c>
      <c r="D1362" s="2">
        <v>2.48139E-3</v>
      </c>
      <c r="E1362" s="5">
        <v>6.4424121000000003</v>
      </c>
      <c r="F1362" s="2">
        <v>0.99751860999999997</v>
      </c>
      <c r="G1362" s="5">
        <v>2589.8496640620001</v>
      </c>
      <c r="H1362" s="5">
        <v>2596.2920761619998</v>
      </c>
      <c r="I1362" s="4">
        <v>56774</v>
      </c>
      <c r="J1362" s="3">
        <v>6.460187586</v>
      </c>
    </row>
    <row r="1363" spans="1:10" x14ac:dyDescent="0.25">
      <c r="A1363" s="1" t="s">
        <v>1398</v>
      </c>
      <c r="B1363" s="1" t="s">
        <v>1430</v>
      </c>
      <c r="C1363" s="1">
        <v>1</v>
      </c>
      <c r="D1363" s="2">
        <v>7.5506446000000005E-2</v>
      </c>
      <c r="E1363" s="5">
        <v>41.077610772</v>
      </c>
      <c r="F1363" s="2">
        <v>0.924493554</v>
      </c>
      <c r="G1363" s="5">
        <v>502.95025869199998</v>
      </c>
      <c r="H1363" s="5">
        <v>544.02786946399999</v>
      </c>
      <c r="I1363" s="4">
        <v>59135</v>
      </c>
      <c r="J1363" s="3">
        <v>4.177595535</v>
      </c>
    </row>
    <row r="1364" spans="1:10" x14ac:dyDescent="0.25">
      <c r="A1364" s="1" t="s">
        <v>187</v>
      </c>
      <c r="B1364" s="1" t="s">
        <v>203</v>
      </c>
      <c r="C1364" s="1">
        <v>0</v>
      </c>
      <c r="D1364" s="2">
        <v>1</v>
      </c>
      <c r="E1364" s="5">
        <v>13.063360080000001</v>
      </c>
      <c r="F1364" s="2">
        <v>0</v>
      </c>
      <c r="G1364" s="5">
        <v>0</v>
      </c>
      <c r="H1364" s="5">
        <v>13.063360080000001</v>
      </c>
      <c r="I1364" s="4">
        <v>0</v>
      </c>
      <c r="J1364" s="3">
        <v>7.1816069999999996E-3</v>
      </c>
    </row>
    <row r="1365" spans="1:10" x14ac:dyDescent="0.25">
      <c r="A1365" s="1" t="s">
        <v>561</v>
      </c>
      <c r="B1365" s="1" t="s">
        <v>577</v>
      </c>
      <c r="C1365" s="1">
        <v>3</v>
      </c>
      <c r="D1365" s="2">
        <v>1.333926E-3</v>
      </c>
      <c r="E1365" s="5">
        <v>3.1319375250000001</v>
      </c>
      <c r="F1365" s="2">
        <v>0.99866607399999996</v>
      </c>
      <c r="G1365" s="5">
        <v>2344.777226784</v>
      </c>
      <c r="H1365" s="5">
        <v>2347.9091643090001</v>
      </c>
      <c r="I1365" s="4">
        <v>151272</v>
      </c>
      <c r="J1365" s="3">
        <v>1.305016409</v>
      </c>
    </row>
    <row r="1366" spans="1:10" x14ac:dyDescent="0.25">
      <c r="A1366" s="1" t="s">
        <v>1294</v>
      </c>
      <c r="B1366" s="1" t="s">
        <v>1321</v>
      </c>
      <c r="C1366" s="1">
        <v>0</v>
      </c>
      <c r="D1366" s="2">
        <v>1</v>
      </c>
      <c r="E1366" s="5">
        <v>31.514291628999999</v>
      </c>
      <c r="F1366" s="2">
        <v>0</v>
      </c>
      <c r="G1366" s="5">
        <v>0</v>
      </c>
      <c r="H1366" s="5">
        <v>31.514291628999999</v>
      </c>
      <c r="I1366" s="4">
        <v>77702</v>
      </c>
      <c r="J1366" s="3">
        <v>0.50206910699999996</v>
      </c>
    </row>
    <row r="1367" spans="1:10" x14ac:dyDescent="0.25">
      <c r="A1367" s="1" t="s">
        <v>1398</v>
      </c>
      <c r="B1367" s="1" t="s">
        <v>1450</v>
      </c>
      <c r="C1367" s="1">
        <v>1</v>
      </c>
      <c r="D1367" s="2">
        <v>1</v>
      </c>
      <c r="E1367" s="5">
        <v>443.83857488500001</v>
      </c>
      <c r="F1367" s="2">
        <v>0</v>
      </c>
      <c r="G1367" s="5">
        <v>0</v>
      </c>
      <c r="H1367" s="5">
        <v>443.83857488500001</v>
      </c>
      <c r="I1367" s="4">
        <v>33894</v>
      </c>
      <c r="J1367" s="3">
        <v>0.58599368900000004</v>
      </c>
    </row>
    <row r="1368" spans="1:10" x14ac:dyDescent="0.25">
      <c r="A1368" s="1" t="s">
        <v>796</v>
      </c>
      <c r="B1368" s="1" t="s">
        <v>805</v>
      </c>
      <c r="C1368" s="1">
        <v>0</v>
      </c>
      <c r="D1368" s="2">
        <v>1</v>
      </c>
      <c r="E1368" s="5">
        <v>2.8227439479999998</v>
      </c>
      <c r="F1368" s="2">
        <v>0</v>
      </c>
      <c r="G1368" s="5">
        <v>0</v>
      </c>
      <c r="H1368" s="5">
        <v>2.8227439479999998</v>
      </c>
      <c r="I1368" s="4">
        <v>45769</v>
      </c>
      <c r="J1368" s="3">
        <v>2.5247049000000001E-2</v>
      </c>
    </row>
    <row r="1369" spans="1:10" x14ac:dyDescent="0.25">
      <c r="A1369" s="1" t="s">
        <v>561</v>
      </c>
      <c r="B1369" s="1" t="s">
        <v>583</v>
      </c>
      <c r="C1369" s="1">
        <v>0</v>
      </c>
      <c r="D1369" s="2">
        <v>1</v>
      </c>
      <c r="E1369" s="5">
        <v>52.591630787</v>
      </c>
      <c r="F1369" s="2">
        <v>0</v>
      </c>
      <c r="G1369" s="5">
        <v>0</v>
      </c>
      <c r="H1369" s="5">
        <v>52.591630787</v>
      </c>
      <c r="I1369" s="4">
        <v>115926</v>
      </c>
      <c r="J1369" s="3">
        <v>0.13131415099999999</v>
      </c>
    </row>
    <row r="1370" spans="1:10" x14ac:dyDescent="0.25">
      <c r="A1370" s="1" t="s">
        <v>1398</v>
      </c>
      <c r="B1370" s="1" t="s">
        <v>1409</v>
      </c>
      <c r="C1370" s="1">
        <v>0</v>
      </c>
      <c r="D1370" s="2">
        <v>1</v>
      </c>
      <c r="E1370" s="5">
        <v>1.0018929459999999</v>
      </c>
      <c r="F1370" s="2">
        <v>0</v>
      </c>
      <c r="G1370" s="5">
        <v>0</v>
      </c>
      <c r="H1370" s="5">
        <v>1.0018929459999999</v>
      </c>
      <c r="I1370" s="4">
        <v>25354</v>
      </c>
      <c r="J1370" s="3">
        <v>3.8762240000000002E-3</v>
      </c>
    </row>
    <row r="1371" spans="1:10" x14ac:dyDescent="0.25">
      <c r="A1371" s="1" t="s">
        <v>407</v>
      </c>
      <c r="B1371" s="1" t="s">
        <v>507</v>
      </c>
      <c r="C1371" s="1">
        <v>1</v>
      </c>
      <c r="D1371" s="2">
        <v>9.5727848000000004E-2</v>
      </c>
      <c r="E1371" s="5">
        <v>237.89128882899999</v>
      </c>
      <c r="F1371" s="2">
        <v>0.904272152</v>
      </c>
      <c r="G1371" s="5">
        <v>2247.187959505</v>
      </c>
      <c r="H1371" s="5">
        <v>2485.0792483340001</v>
      </c>
      <c r="I1371" s="4">
        <v>141583</v>
      </c>
      <c r="J1371" s="3">
        <v>8.7939626850000003</v>
      </c>
    </row>
    <row r="1372" spans="1:10" x14ac:dyDescent="0.25">
      <c r="A1372" s="1" t="s">
        <v>666</v>
      </c>
      <c r="B1372" s="1" t="s">
        <v>671</v>
      </c>
      <c r="C1372" s="1">
        <v>0</v>
      </c>
      <c r="D1372" s="2">
        <v>0.33333333300000001</v>
      </c>
      <c r="E1372" s="5">
        <v>1.8952356770000001</v>
      </c>
      <c r="F1372" s="2">
        <v>0.66666666699999999</v>
      </c>
      <c r="G1372" s="5">
        <v>3.7904713540000001</v>
      </c>
      <c r="H1372" s="5">
        <v>5.6857070309999997</v>
      </c>
      <c r="I1372" s="4">
        <v>35714</v>
      </c>
      <c r="J1372" s="3">
        <v>0.34793983499999998</v>
      </c>
    </row>
    <row r="1373" spans="1:10" x14ac:dyDescent="0.25">
      <c r="A1373" s="1" t="s">
        <v>1150</v>
      </c>
      <c r="B1373" s="1" t="s">
        <v>1155</v>
      </c>
      <c r="C1373" s="1">
        <v>0</v>
      </c>
      <c r="D1373" s="2">
        <v>0</v>
      </c>
      <c r="E1373" s="5">
        <v>0</v>
      </c>
      <c r="F1373" s="2">
        <v>1</v>
      </c>
      <c r="G1373" s="5">
        <v>329.34326825599999</v>
      </c>
      <c r="H1373" s="5">
        <v>329.34326825599999</v>
      </c>
      <c r="I1373" s="4">
        <v>0</v>
      </c>
      <c r="J1373" s="3">
        <v>0.84662130999999996</v>
      </c>
    </row>
    <row r="1374" spans="1:10" x14ac:dyDescent="0.25">
      <c r="A1374" s="1" t="s">
        <v>407</v>
      </c>
      <c r="B1374" s="1" t="s">
        <v>544</v>
      </c>
      <c r="C1374" s="1">
        <v>35</v>
      </c>
      <c r="D1374" s="2">
        <v>3.2875682000000003E-2</v>
      </c>
      <c r="E1374" s="5">
        <v>1742.475800961</v>
      </c>
      <c r="F1374" s="2">
        <v>0.96712431799999998</v>
      </c>
      <c r="G1374" s="5">
        <v>51259.491210877997</v>
      </c>
      <c r="H1374" s="5">
        <v>53001.967011838999</v>
      </c>
      <c r="I1374" s="4">
        <v>97639</v>
      </c>
      <c r="J1374" s="3">
        <v>19.246485884999998</v>
      </c>
    </row>
    <row r="1375" spans="1:10" x14ac:dyDescent="0.25">
      <c r="A1375" s="1" t="s">
        <v>197</v>
      </c>
      <c r="B1375" s="1" t="s">
        <v>1086</v>
      </c>
      <c r="C1375" s="1">
        <v>26</v>
      </c>
      <c r="D1375" s="2">
        <v>1.6402641999999999E-2</v>
      </c>
      <c r="E1375" s="5">
        <v>426.07317480099999</v>
      </c>
      <c r="F1375" s="2">
        <v>0.98359735800000003</v>
      </c>
      <c r="G1375" s="5">
        <v>25549.814299445999</v>
      </c>
      <c r="H1375" s="5">
        <v>25975.887474247</v>
      </c>
      <c r="I1375" s="4">
        <v>87173</v>
      </c>
      <c r="J1375" s="3">
        <v>13.497096640000001</v>
      </c>
    </row>
    <row r="1376" spans="1:10" x14ac:dyDescent="0.25">
      <c r="A1376" s="1" t="s">
        <v>187</v>
      </c>
      <c r="B1376" s="1" t="s">
        <v>215</v>
      </c>
      <c r="C1376" s="1">
        <v>1</v>
      </c>
      <c r="D1376" s="2">
        <v>0.37410071900000003</v>
      </c>
      <c r="E1376" s="5">
        <v>52.253440310000002</v>
      </c>
      <c r="F1376" s="2">
        <v>0.62589928100000003</v>
      </c>
      <c r="G1376" s="5">
        <v>87.424025131999997</v>
      </c>
      <c r="H1376" s="5">
        <v>139.677465442</v>
      </c>
      <c r="I1376" s="4">
        <v>39044</v>
      </c>
      <c r="J1376" s="3">
        <v>0.13090165600000001</v>
      </c>
    </row>
    <row r="1377" spans="1:10" x14ac:dyDescent="0.25">
      <c r="A1377" s="1" t="s">
        <v>1398</v>
      </c>
      <c r="B1377" s="1" t="s">
        <v>1442</v>
      </c>
      <c r="C1377" s="1">
        <v>1</v>
      </c>
      <c r="D1377" s="2">
        <v>1</v>
      </c>
      <c r="E1377" s="5">
        <v>162.30665718200001</v>
      </c>
      <c r="F1377" s="2">
        <v>0</v>
      </c>
      <c r="G1377" s="5">
        <v>0</v>
      </c>
      <c r="H1377" s="5">
        <v>162.30665718200001</v>
      </c>
      <c r="I1377" s="4">
        <v>46250</v>
      </c>
      <c r="J1377" s="3">
        <v>0.32039937699999999</v>
      </c>
    </row>
    <row r="1378" spans="1:10" x14ac:dyDescent="0.25">
      <c r="A1378" s="1" t="s">
        <v>954</v>
      </c>
      <c r="B1378" s="1" t="s">
        <v>957</v>
      </c>
      <c r="C1378" s="1">
        <v>0</v>
      </c>
      <c r="D1378" s="2">
        <v>9.3525179999999999E-2</v>
      </c>
      <c r="E1378" s="5">
        <v>13.894485992</v>
      </c>
      <c r="F1378" s="2">
        <v>0.90647482000000001</v>
      </c>
      <c r="G1378" s="5">
        <v>134.669633468</v>
      </c>
      <c r="H1378" s="5">
        <v>148.56411946</v>
      </c>
      <c r="I1378" s="4">
        <v>103438</v>
      </c>
      <c r="J1378" s="3">
        <v>0.62279607199999998</v>
      </c>
    </row>
    <row r="1379" spans="1:10" x14ac:dyDescent="0.25">
      <c r="A1379" s="1" t="s">
        <v>236</v>
      </c>
      <c r="B1379" s="1" t="s">
        <v>241</v>
      </c>
      <c r="C1379" s="1">
        <v>0</v>
      </c>
      <c r="D1379" s="2">
        <v>0.133333333</v>
      </c>
      <c r="E1379" s="5">
        <v>13.101599793</v>
      </c>
      <c r="F1379" s="2">
        <v>0.86666666699999995</v>
      </c>
      <c r="G1379" s="5">
        <v>85.160398654000005</v>
      </c>
      <c r="H1379" s="5">
        <v>98.261998446999996</v>
      </c>
      <c r="I1379" s="4">
        <v>70417</v>
      </c>
      <c r="J1379" s="3">
        <v>0.164897604</v>
      </c>
    </row>
    <row r="1380" spans="1:10" x14ac:dyDescent="0.25">
      <c r="A1380" s="1" t="s">
        <v>1385</v>
      </c>
      <c r="B1380" s="1" t="s">
        <v>1392</v>
      </c>
      <c r="C1380" s="1">
        <v>1</v>
      </c>
      <c r="D1380" s="2">
        <v>1</v>
      </c>
      <c r="E1380" s="5">
        <v>99.224460402000005</v>
      </c>
      <c r="F1380" s="2">
        <v>0</v>
      </c>
      <c r="G1380" s="5">
        <v>0</v>
      </c>
      <c r="H1380" s="5">
        <v>99.224460402000005</v>
      </c>
      <c r="I1380" s="4">
        <v>53565</v>
      </c>
      <c r="J1380" s="3">
        <v>0.760336122</v>
      </c>
    </row>
    <row r="1381" spans="1:10" x14ac:dyDescent="0.25">
      <c r="A1381" s="1" t="s">
        <v>1385</v>
      </c>
      <c r="B1381" s="1" t="s">
        <v>1391</v>
      </c>
      <c r="C1381" s="1">
        <v>0</v>
      </c>
      <c r="D1381" s="2">
        <v>1</v>
      </c>
      <c r="E1381" s="5">
        <v>78.974570524000001</v>
      </c>
      <c r="F1381" s="2">
        <v>0</v>
      </c>
      <c r="G1381" s="5">
        <v>0</v>
      </c>
      <c r="H1381" s="5">
        <v>78.974570524000001</v>
      </c>
      <c r="I1381" s="4">
        <v>33176</v>
      </c>
      <c r="J1381" s="3">
        <v>0.69443049599999995</v>
      </c>
    </row>
    <row r="1382" spans="1:10" x14ac:dyDescent="0.25">
      <c r="A1382" s="1" t="s">
        <v>288</v>
      </c>
      <c r="B1382" s="1" t="s">
        <v>293</v>
      </c>
      <c r="C1382" s="1">
        <v>0</v>
      </c>
      <c r="D1382" s="2">
        <v>1</v>
      </c>
      <c r="E1382" s="5">
        <v>4.0952234130000003</v>
      </c>
      <c r="F1382" s="2">
        <v>0</v>
      </c>
      <c r="G1382" s="5">
        <v>0</v>
      </c>
      <c r="H1382" s="5">
        <v>4.0952234130000003</v>
      </c>
      <c r="I1382" s="4">
        <v>38594</v>
      </c>
      <c r="J1382" s="3">
        <v>2.364680511</v>
      </c>
    </row>
    <row r="1383" spans="1:10" x14ac:dyDescent="0.25">
      <c r="A1383" s="1" t="s">
        <v>1361</v>
      </c>
      <c r="B1383" s="1" t="s">
        <v>1362</v>
      </c>
      <c r="C1383" s="1">
        <v>0</v>
      </c>
      <c r="D1383" s="2">
        <v>1</v>
      </c>
      <c r="E1383" s="5">
        <v>2.8380107579999998</v>
      </c>
      <c r="F1383" s="2">
        <v>0</v>
      </c>
      <c r="G1383" s="5">
        <v>0</v>
      </c>
      <c r="H1383" s="5">
        <v>2.8380107579999998</v>
      </c>
      <c r="I1383" s="4">
        <v>70625</v>
      </c>
      <c r="J1383" s="3">
        <v>0.31246681999999998</v>
      </c>
    </row>
    <row r="1384" spans="1:10" x14ac:dyDescent="0.25">
      <c r="A1384" s="1" t="s">
        <v>721</v>
      </c>
      <c r="B1384" s="1" t="s">
        <v>734</v>
      </c>
      <c r="C1384" s="1">
        <v>8</v>
      </c>
      <c r="D1384" s="2">
        <v>7.4303406000000002E-2</v>
      </c>
      <c r="E1384" s="5">
        <v>398.89266747699997</v>
      </c>
      <c r="F1384" s="2">
        <v>0.92569659400000004</v>
      </c>
      <c r="G1384" s="5">
        <v>4969.5378155540002</v>
      </c>
      <c r="H1384" s="5">
        <v>5368.4304830310002</v>
      </c>
      <c r="I1384" s="4">
        <v>96576</v>
      </c>
      <c r="J1384" s="3">
        <v>24.058046434000001</v>
      </c>
    </row>
    <row r="1385" spans="1:10" x14ac:dyDescent="0.25">
      <c r="A1385" s="1" t="s">
        <v>1398</v>
      </c>
      <c r="B1385" s="1" t="s">
        <v>1398</v>
      </c>
      <c r="C1385" s="1">
        <v>24</v>
      </c>
      <c r="D1385" s="2">
        <v>4.0210626999999999E-2</v>
      </c>
      <c r="E1385" s="5">
        <v>763.16713883</v>
      </c>
      <c r="F1385" s="2">
        <v>0.959789373</v>
      </c>
      <c r="G1385" s="5">
        <v>18216.072778849</v>
      </c>
      <c r="H1385" s="5">
        <v>18979.239917678999</v>
      </c>
      <c r="I1385" s="4">
        <v>48043</v>
      </c>
      <c r="J1385" s="3">
        <v>15.098172154</v>
      </c>
    </row>
    <row r="1386" spans="1:10" x14ac:dyDescent="0.25">
      <c r="A1386" s="1" t="s">
        <v>1262</v>
      </c>
      <c r="B1386" s="1" t="s">
        <v>1281</v>
      </c>
      <c r="C1386" s="1">
        <v>3</v>
      </c>
      <c r="D1386" s="2">
        <v>1</v>
      </c>
      <c r="E1386" s="5">
        <v>267.51881254</v>
      </c>
      <c r="F1386" s="2">
        <v>0</v>
      </c>
      <c r="G1386" s="5">
        <v>0</v>
      </c>
      <c r="H1386" s="5">
        <v>267.51881254</v>
      </c>
      <c r="I1386" s="4">
        <v>29531</v>
      </c>
      <c r="J1386" s="3">
        <v>0.26975145699999997</v>
      </c>
    </row>
    <row r="1387" spans="1:10" x14ac:dyDescent="0.25">
      <c r="A1387" s="1" t="s">
        <v>1456</v>
      </c>
      <c r="B1387" s="1" t="s">
        <v>1460</v>
      </c>
      <c r="C1387" s="1">
        <v>0</v>
      </c>
      <c r="D1387" s="2">
        <v>1.1406843999999999E-2</v>
      </c>
      <c r="E1387" s="5">
        <v>6.1999320119999997</v>
      </c>
      <c r="F1387" s="2">
        <v>0.98859315599999997</v>
      </c>
      <c r="G1387" s="5">
        <v>537.32744112299997</v>
      </c>
      <c r="H1387" s="5">
        <v>543.52737313499995</v>
      </c>
      <c r="I1387" s="4">
        <v>0</v>
      </c>
      <c r="J1387" s="3">
        <v>0.56582328100000001</v>
      </c>
    </row>
    <row r="1388" spans="1:10" x14ac:dyDescent="0.25">
      <c r="A1388" s="1" t="s">
        <v>309</v>
      </c>
      <c r="B1388" s="1" t="s">
        <v>325</v>
      </c>
      <c r="C1388" s="1">
        <v>0</v>
      </c>
      <c r="D1388" s="2">
        <v>1</v>
      </c>
      <c r="E1388" s="5">
        <v>11.578896350000001</v>
      </c>
      <c r="F1388" s="2">
        <v>0</v>
      </c>
      <c r="G1388" s="5">
        <v>0</v>
      </c>
      <c r="H1388" s="5">
        <v>11.578896350000001</v>
      </c>
      <c r="I1388" s="4">
        <v>55625</v>
      </c>
      <c r="J1388" s="3">
        <v>5.9414109999999997E-3</v>
      </c>
    </row>
    <row r="1389" spans="1:10" x14ac:dyDescent="0.25">
      <c r="A1389" s="1" t="s">
        <v>1330</v>
      </c>
      <c r="B1389" s="1" t="s">
        <v>1359</v>
      </c>
      <c r="C1389" s="1">
        <v>15</v>
      </c>
      <c r="D1389" s="2">
        <v>9.9028940000000006E-3</v>
      </c>
      <c r="E1389" s="5">
        <v>216.60215847800001</v>
      </c>
      <c r="F1389" s="2">
        <v>0.990097106</v>
      </c>
      <c r="G1389" s="5">
        <v>21656.009979046001</v>
      </c>
      <c r="H1389" s="5">
        <v>21872.612137524</v>
      </c>
      <c r="I1389" s="4">
        <v>63173</v>
      </c>
      <c r="J1389" s="3">
        <v>14.138033539</v>
      </c>
    </row>
    <row r="1390" spans="1:10" x14ac:dyDescent="0.25">
      <c r="A1390" s="1" t="s">
        <v>735</v>
      </c>
      <c r="B1390" s="1" t="s">
        <v>762</v>
      </c>
      <c r="C1390" s="1">
        <v>13</v>
      </c>
      <c r="D1390" s="2">
        <v>4.0600833000000003E-2</v>
      </c>
      <c r="E1390" s="5">
        <v>872.94324675200005</v>
      </c>
      <c r="F1390" s="2">
        <v>0.95939916700000005</v>
      </c>
      <c r="G1390" s="5">
        <v>20627.680897955001</v>
      </c>
      <c r="H1390" s="5">
        <v>21500.624144706999</v>
      </c>
      <c r="I1390" s="4">
        <v>92000</v>
      </c>
      <c r="J1390" s="3">
        <v>7.7399134549999999</v>
      </c>
    </row>
    <row r="1391" spans="1:10" x14ac:dyDescent="0.25">
      <c r="A1391" s="1" t="s">
        <v>628</v>
      </c>
      <c r="B1391" s="1" t="s">
        <v>630</v>
      </c>
      <c r="C1391" s="1">
        <v>0</v>
      </c>
      <c r="D1391" s="2">
        <v>1</v>
      </c>
      <c r="E1391" s="5">
        <v>1.0340102920000001</v>
      </c>
      <c r="F1391" s="2">
        <v>0</v>
      </c>
      <c r="G1391" s="5">
        <v>0</v>
      </c>
      <c r="H1391" s="5">
        <v>1.0340102920000001</v>
      </c>
      <c r="I1391" s="4">
        <v>35144</v>
      </c>
      <c r="J1391" s="3">
        <v>1.6307846000000001E-2</v>
      </c>
    </row>
    <row r="1392" spans="1:10" x14ac:dyDescent="0.25">
      <c r="A1392" s="1" t="s">
        <v>1456</v>
      </c>
      <c r="B1392" s="1" t="s">
        <v>1469</v>
      </c>
      <c r="C1392" s="1">
        <v>0</v>
      </c>
      <c r="D1392" s="2">
        <v>0.55208333300000001</v>
      </c>
      <c r="E1392" s="5">
        <v>54.766066115999998</v>
      </c>
      <c r="F1392" s="2">
        <v>0.44791666699999999</v>
      </c>
      <c r="G1392" s="5">
        <v>44.432846089999998</v>
      </c>
      <c r="H1392" s="5">
        <v>99.198912206000003</v>
      </c>
      <c r="I1392" s="4">
        <v>46855</v>
      </c>
      <c r="J1392" s="3">
        <v>0.72758272400000001</v>
      </c>
    </row>
    <row r="1393" spans="1:10" x14ac:dyDescent="0.25">
      <c r="A1393" s="1" t="s">
        <v>796</v>
      </c>
      <c r="B1393" s="1" t="s">
        <v>821</v>
      </c>
      <c r="C1393" s="1">
        <v>0</v>
      </c>
      <c r="D1393" s="2">
        <v>1</v>
      </c>
      <c r="E1393" s="5">
        <v>21.641036935999999</v>
      </c>
      <c r="F1393" s="2">
        <v>0</v>
      </c>
      <c r="G1393" s="5">
        <v>0</v>
      </c>
      <c r="H1393" s="5">
        <v>21.641036935999999</v>
      </c>
      <c r="I1393" s="4">
        <v>45769</v>
      </c>
      <c r="J1393" s="3">
        <v>0.52050826400000005</v>
      </c>
    </row>
    <row r="1394" spans="1:10" x14ac:dyDescent="0.25">
      <c r="A1394" s="1" t="s">
        <v>1456</v>
      </c>
      <c r="B1394" s="1" t="s">
        <v>1463</v>
      </c>
      <c r="C1394" s="1">
        <v>2</v>
      </c>
      <c r="D1394" s="2">
        <v>1.5822784999999999E-2</v>
      </c>
      <c r="E1394" s="5">
        <v>10.333220022000001</v>
      </c>
      <c r="F1394" s="2">
        <v>0.98417721499999999</v>
      </c>
      <c r="G1394" s="5">
        <v>642.726285383</v>
      </c>
      <c r="H1394" s="5">
        <v>653.05950540499998</v>
      </c>
      <c r="I1394" s="4">
        <v>50417</v>
      </c>
      <c r="J1394" s="3">
        <v>1.9476637830000001</v>
      </c>
    </row>
    <row r="1395" spans="1:10" x14ac:dyDescent="0.25">
      <c r="A1395" s="1" t="s">
        <v>959</v>
      </c>
      <c r="B1395" s="1" t="s">
        <v>997</v>
      </c>
      <c r="C1395" s="1">
        <v>4</v>
      </c>
      <c r="D1395" s="2">
        <v>5.2504039000000002E-2</v>
      </c>
      <c r="E1395" s="5">
        <v>421.50844676999998</v>
      </c>
      <c r="F1395" s="2">
        <v>0.947495961</v>
      </c>
      <c r="G1395" s="5">
        <v>7606.6062782059998</v>
      </c>
      <c r="H1395" s="5">
        <v>8028.1147249759997</v>
      </c>
      <c r="I1395" s="4">
        <v>49318</v>
      </c>
      <c r="J1395" s="3">
        <v>36.689844549</v>
      </c>
    </row>
    <row r="1396" spans="1:10" x14ac:dyDescent="0.25">
      <c r="A1396" s="1" t="s">
        <v>1198</v>
      </c>
      <c r="B1396" s="1" t="s">
        <v>1222</v>
      </c>
      <c r="C1396" s="1">
        <v>2</v>
      </c>
      <c r="D1396" s="2">
        <v>4.0983606999999998E-2</v>
      </c>
      <c r="E1396" s="5">
        <v>88.456393629999994</v>
      </c>
      <c r="F1396" s="2">
        <v>0.95901639299999997</v>
      </c>
      <c r="G1396" s="5">
        <v>2069.8796112079999</v>
      </c>
      <c r="H1396" s="5">
        <v>2158.336004838</v>
      </c>
      <c r="I1396" s="4">
        <v>52458</v>
      </c>
      <c r="J1396" s="3">
        <v>0.66513475399999999</v>
      </c>
    </row>
    <row r="1397" spans="1:10" x14ac:dyDescent="0.25">
      <c r="A1397" s="1" t="s">
        <v>605</v>
      </c>
      <c r="B1397" s="1" t="s">
        <v>622</v>
      </c>
      <c r="C1397" s="1">
        <v>8</v>
      </c>
      <c r="D1397" s="2">
        <v>3.1675944999999997E-2</v>
      </c>
      <c r="E1397" s="5">
        <v>167.813336685</v>
      </c>
      <c r="F1397" s="2">
        <v>0.96832405499999996</v>
      </c>
      <c r="G1397" s="5">
        <v>5130.002850635</v>
      </c>
      <c r="H1397" s="5">
        <v>5297.8161873199997</v>
      </c>
      <c r="I1397" s="4">
        <v>58984</v>
      </c>
      <c r="J1397" s="3">
        <v>2.683051372</v>
      </c>
    </row>
    <row r="1398" spans="1:10" x14ac:dyDescent="0.25">
      <c r="A1398" s="1" t="s">
        <v>10</v>
      </c>
      <c r="B1398" s="1" t="s">
        <v>22</v>
      </c>
      <c r="C1398" s="1">
        <v>10</v>
      </c>
      <c r="D1398" s="2">
        <v>2.5632911000000001E-2</v>
      </c>
      <c r="E1398" s="5">
        <v>493.56345036200003</v>
      </c>
      <c r="F1398" s="2">
        <v>0.97436708900000002</v>
      </c>
      <c r="G1398" s="5">
        <v>18761.504490398002</v>
      </c>
      <c r="H1398" s="5">
        <v>19255.06794076</v>
      </c>
      <c r="I1398" s="4">
        <v>114412</v>
      </c>
      <c r="J1398" s="3">
        <v>9.6719577640000001</v>
      </c>
    </row>
    <row r="1399" spans="1:10" ht="30" x14ac:dyDescent="0.25">
      <c r="A1399" s="1" t="s">
        <v>1498</v>
      </c>
      <c r="B1399" s="1" t="s">
        <v>1510</v>
      </c>
      <c r="C1399" s="1">
        <v>0</v>
      </c>
      <c r="D1399" s="2">
        <v>0.76551094900000005</v>
      </c>
      <c r="E1399" s="5">
        <v>765.28258902000005</v>
      </c>
      <c r="F1399" s="2">
        <v>0.234489051</v>
      </c>
      <c r="G1399" s="5">
        <v>234.41910060000001</v>
      </c>
      <c r="H1399" s="5">
        <v>999.70168962000002</v>
      </c>
      <c r="I1399" s="4">
        <v>12256</v>
      </c>
      <c r="J1399" s="3">
        <v>1.065961672</v>
      </c>
    </row>
    <row r="1400" spans="1:10" ht="30" x14ac:dyDescent="0.25">
      <c r="A1400" s="1" t="s">
        <v>628</v>
      </c>
      <c r="B1400" s="1" t="s">
        <v>629</v>
      </c>
      <c r="C1400" s="1">
        <v>0</v>
      </c>
      <c r="D1400" s="2">
        <v>0</v>
      </c>
      <c r="E1400" s="5">
        <v>0</v>
      </c>
      <c r="F1400" s="2">
        <v>0</v>
      </c>
      <c r="G1400" s="5">
        <v>0</v>
      </c>
      <c r="H1400" s="5">
        <v>0</v>
      </c>
      <c r="I1400" s="4">
        <v>0</v>
      </c>
      <c r="J1400" s="3">
        <v>7.4733268000000005E-2</v>
      </c>
    </row>
    <row r="1401" spans="1:10" x14ac:dyDescent="0.25">
      <c r="A1401" s="1" t="s">
        <v>959</v>
      </c>
      <c r="B1401" s="1" t="s">
        <v>987</v>
      </c>
      <c r="C1401" s="1">
        <v>15</v>
      </c>
      <c r="D1401" s="2">
        <v>1.011593E-2</v>
      </c>
      <c r="E1401" s="5">
        <v>238.20017141100001</v>
      </c>
      <c r="F1401" s="2">
        <v>0.98988407</v>
      </c>
      <c r="G1401" s="5">
        <v>23308.835358560002</v>
      </c>
      <c r="H1401" s="5">
        <v>23547.035529970999</v>
      </c>
      <c r="I1401" s="4">
        <v>87333</v>
      </c>
      <c r="J1401" s="3">
        <v>13.310714226</v>
      </c>
    </row>
    <row r="1402" spans="1:10" x14ac:dyDescent="0.25">
      <c r="A1402" s="1" t="s">
        <v>377</v>
      </c>
      <c r="B1402" s="1" t="s">
        <v>381</v>
      </c>
      <c r="C1402" s="1">
        <v>1</v>
      </c>
      <c r="D1402" s="2">
        <v>8.0851064E-2</v>
      </c>
      <c r="E1402" s="5">
        <v>19.415254260000001</v>
      </c>
      <c r="F1402" s="2">
        <v>0.91914893600000003</v>
      </c>
      <c r="G1402" s="5">
        <v>220.720785259</v>
      </c>
      <c r="H1402" s="5">
        <v>240.13603951900001</v>
      </c>
      <c r="I1402" s="4">
        <v>53226</v>
      </c>
      <c r="J1402" s="3">
        <v>0.36434873400000001</v>
      </c>
    </row>
    <row r="1403" spans="1:10" x14ac:dyDescent="0.25">
      <c r="A1403" s="1" t="s">
        <v>1283</v>
      </c>
      <c r="B1403" s="1" t="s">
        <v>1292</v>
      </c>
      <c r="C1403" s="1">
        <v>20</v>
      </c>
      <c r="D1403" s="2">
        <v>3.0159459999999999E-2</v>
      </c>
      <c r="E1403" s="5">
        <v>932.36876363800002</v>
      </c>
      <c r="F1403" s="2">
        <v>0.96984053999999997</v>
      </c>
      <c r="G1403" s="5">
        <v>29982.268683717</v>
      </c>
      <c r="H1403" s="5">
        <v>30914.637447354999</v>
      </c>
      <c r="I1403" s="4">
        <v>91458</v>
      </c>
      <c r="J1403" s="3">
        <v>19.129836758</v>
      </c>
    </row>
    <row r="1404" spans="1:10" x14ac:dyDescent="0.25">
      <c r="A1404" s="1" t="s">
        <v>407</v>
      </c>
      <c r="B1404" s="1" t="s">
        <v>497</v>
      </c>
      <c r="C1404" s="1">
        <v>0</v>
      </c>
      <c r="D1404" s="2">
        <v>0.39277108399999999</v>
      </c>
      <c r="E1404" s="5">
        <v>160.23256229500001</v>
      </c>
      <c r="F1404" s="2">
        <v>0.60722891599999995</v>
      </c>
      <c r="G1404" s="5">
        <v>247.721507352</v>
      </c>
      <c r="H1404" s="5">
        <v>407.95406964699998</v>
      </c>
      <c r="I1404" s="4">
        <v>89087</v>
      </c>
      <c r="J1404" s="3">
        <v>0.224945966</v>
      </c>
    </row>
    <row r="1405" spans="1:10" x14ac:dyDescent="0.25">
      <c r="A1405" s="1" t="s">
        <v>407</v>
      </c>
      <c r="B1405" s="1" t="s">
        <v>465</v>
      </c>
      <c r="C1405" s="1">
        <v>4</v>
      </c>
      <c r="D1405" s="2">
        <v>9.0484529999999997E-3</v>
      </c>
      <c r="E1405" s="5">
        <v>30.473677485</v>
      </c>
      <c r="F1405" s="2">
        <v>0.99095154699999999</v>
      </c>
      <c r="G1405" s="5">
        <v>3337.3591962629998</v>
      </c>
      <c r="H1405" s="5">
        <v>3367.8328737480001</v>
      </c>
      <c r="I1405" s="4">
        <v>90000</v>
      </c>
      <c r="J1405" s="3">
        <v>1.3982923679999999</v>
      </c>
    </row>
    <row r="1406" spans="1:10" x14ac:dyDescent="0.25">
      <c r="A1406" s="1" t="s">
        <v>844</v>
      </c>
      <c r="B1406" s="1" t="s">
        <v>878</v>
      </c>
      <c r="C1406" s="1">
        <v>1</v>
      </c>
      <c r="D1406" s="2">
        <v>1.1876485000000001E-2</v>
      </c>
      <c r="E1406" s="5">
        <v>64.424120998000006</v>
      </c>
      <c r="F1406" s="2">
        <v>0.98812351499999995</v>
      </c>
      <c r="G1406" s="5">
        <v>5360.086866609</v>
      </c>
      <c r="H1406" s="5">
        <v>5424.5109876070001</v>
      </c>
      <c r="I1406" s="4">
        <v>60363</v>
      </c>
      <c r="J1406" s="3">
        <v>4.3721123310000003</v>
      </c>
    </row>
    <row r="1407" spans="1:10" x14ac:dyDescent="0.25">
      <c r="A1407" s="1" t="s">
        <v>85</v>
      </c>
      <c r="B1407" s="1" t="s">
        <v>94</v>
      </c>
      <c r="C1407" s="1">
        <v>0</v>
      </c>
      <c r="D1407" s="2">
        <v>0.171875</v>
      </c>
      <c r="E1407" s="5">
        <v>21.215257721</v>
      </c>
      <c r="F1407" s="2">
        <v>0.828125</v>
      </c>
      <c r="G1407" s="5">
        <v>102.21896902899999</v>
      </c>
      <c r="H1407" s="5">
        <v>123.43422674999999</v>
      </c>
      <c r="I1407" s="4">
        <v>60435</v>
      </c>
      <c r="J1407" s="3">
        <v>1.581989095</v>
      </c>
    </row>
    <row r="1408" spans="1:10" x14ac:dyDescent="0.25">
      <c r="A1408" s="1" t="s">
        <v>1283</v>
      </c>
      <c r="B1408" s="1" t="s">
        <v>1291</v>
      </c>
      <c r="C1408" s="1">
        <v>28</v>
      </c>
      <c r="D1408" s="2">
        <v>2.0686746999999998E-2</v>
      </c>
      <c r="E1408" s="5">
        <v>808.32239279700002</v>
      </c>
      <c r="F1408" s="2">
        <v>0.97931325300000005</v>
      </c>
      <c r="G1408" s="5">
        <v>38266.085049471003</v>
      </c>
      <c r="H1408" s="5">
        <v>39074.407442267999</v>
      </c>
      <c r="I1408" s="4">
        <v>63932</v>
      </c>
      <c r="J1408" s="3">
        <v>24.522490712</v>
      </c>
    </row>
    <row r="1409" spans="1:10" x14ac:dyDescent="0.25">
      <c r="A1409" s="1" t="s">
        <v>309</v>
      </c>
      <c r="B1409" s="1" t="s">
        <v>321</v>
      </c>
      <c r="C1409" s="1">
        <v>0</v>
      </c>
      <c r="D1409" s="2">
        <v>3.3783783999999997E-2</v>
      </c>
      <c r="E1409" s="5">
        <v>5.2631347039999996</v>
      </c>
      <c r="F1409" s="2">
        <v>0.96621621599999996</v>
      </c>
      <c r="G1409" s="5">
        <v>150.52565253200001</v>
      </c>
      <c r="H1409" s="5">
        <v>155.78878723599999</v>
      </c>
      <c r="I1409" s="4">
        <v>64048</v>
      </c>
      <c r="J1409" s="3">
        <v>0.341340804</v>
      </c>
    </row>
    <row r="1410" spans="1:10" x14ac:dyDescent="0.25">
      <c r="A1410" s="1" t="s">
        <v>1010</v>
      </c>
      <c r="B1410" s="1" t="s">
        <v>1046</v>
      </c>
      <c r="C1410" s="1">
        <v>5</v>
      </c>
      <c r="D1410" s="2">
        <v>0.25840708000000001</v>
      </c>
      <c r="E1410" s="5">
        <v>453.718041562</v>
      </c>
      <c r="F1410" s="2">
        <v>0.74159291999999999</v>
      </c>
      <c r="G1410" s="5">
        <v>1302.108626255</v>
      </c>
      <c r="H1410" s="5">
        <v>1755.826667817</v>
      </c>
      <c r="I1410" s="4">
        <v>111144</v>
      </c>
      <c r="J1410" s="3">
        <v>13.497386879</v>
      </c>
    </row>
    <row r="1411" spans="1:10" x14ac:dyDescent="0.25">
      <c r="A1411" s="1" t="s">
        <v>1330</v>
      </c>
      <c r="B1411" s="1" t="s">
        <v>1347</v>
      </c>
      <c r="C1411" s="1">
        <v>0</v>
      </c>
      <c r="D1411" s="2">
        <v>1</v>
      </c>
      <c r="E1411" s="5">
        <v>27.934964275999999</v>
      </c>
      <c r="F1411" s="2">
        <v>0</v>
      </c>
      <c r="G1411" s="5">
        <v>0</v>
      </c>
      <c r="H1411" s="5">
        <v>27.934964275999999</v>
      </c>
      <c r="I1411" s="4">
        <v>93452</v>
      </c>
      <c r="J1411" s="3">
        <v>2.6161462E-2</v>
      </c>
    </row>
    <row r="1412" spans="1:10" x14ac:dyDescent="0.25">
      <c r="A1412" s="1" t="s">
        <v>796</v>
      </c>
      <c r="B1412" s="1" t="s">
        <v>820</v>
      </c>
      <c r="C1412" s="1">
        <v>0</v>
      </c>
      <c r="D1412" s="2">
        <v>1</v>
      </c>
      <c r="E1412" s="5">
        <v>18.818292988</v>
      </c>
      <c r="F1412" s="2">
        <v>0</v>
      </c>
      <c r="G1412" s="5">
        <v>0</v>
      </c>
      <c r="H1412" s="5">
        <v>18.818292988</v>
      </c>
      <c r="I1412" s="4">
        <v>71607</v>
      </c>
      <c r="J1412" s="3">
        <v>0.22476858199999999</v>
      </c>
    </row>
    <row r="1413" spans="1:10" x14ac:dyDescent="0.25">
      <c r="A1413" s="1" t="s">
        <v>85</v>
      </c>
      <c r="B1413" s="1" t="s">
        <v>96</v>
      </c>
      <c r="C1413" s="1">
        <v>0</v>
      </c>
      <c r="D1413" s="2">
        <v>4.9129989999999998E-2</v>
      </c>
      <c r="E1413" s="5">
        <v>46.287835025</v>
      </c>
      <c r="F1413" s="2">
        <v>0.95087001000000004</v>
      </c>
      <c r="G1413" s="5">
        <v>895.86247381800001</v>
      </c>
      <c r="H1413" s="5">
        <v>942.15030884299995</v>
      </c>
      <c r="I1413" s="4">
        <v>84695</v>
      </c>
      <c r="J1413" s="3">
        <v>3.862042975</v>
      </c>
    </row>
    <row r="1414" spans="1:10" x14ac:dyDescent="0.25">
      <c r="A1414" s="1" t="s">
        <v>288</v>
      </c>
      <c r="B1414" s="1" t="s">
        <v>290</v>
      </c>
      <c r="C1414" s="1">
        <v>0</v>
      </c>
      <c r="D1414" s="2">
        <v>0</v>
      </c>
      <c r="E1414" s="5">
        <v>0</v>
      </c>
      <c r="F1414" s="2">
        <v>0</v>
      </c>
      <c r="G1414" s="5">
        <v>0</v>
      </c>
      <c r="H1414" s="5">
        <v>0</v>
      </c>
      <c r="I1414" s="4">
        <v>0</v>
      </c>
      <c r="J1414" s="3">
        <v>3.4310857659999998</v>
      </c>
    </row>
    <row r="1415" spans="1:10" x14ac:dyDescent="0.25">
      <c r="A1415" s="1" t="s">
        <v>1150</v>
      </c>
      <c r="B1415" s="1" t="s">
        <v>1165</v>
      </c>
      <c r="C1415" s="1">
        <v>2</v>
      </c>
      <c r="D1415" s="2">
        <v>6.7602041000000002E-2</v>
      </c>
      <c r="E1415" s="5">
        <v>56.307074901999997</v>
      </c>
      <c r="F1415" s="2">
        <v>0.932397959</v>
      </c>
      <c r="G1415" s="5">
        <v>776.61267443899999</v>
      </c>
      <c r="H1415" s="5">
        <v>832.91974934100006</v>
      </c>
      <c r="I1415" s="4">
        <v>70026</v>
      </c>
      <c r="J1415" s="3">
        <v>9.4605002749999993</v>
      </c>
    </row>
    <row r="1416" spans="1:10" ht="30" x14ac:dyDescent="0.25">
      <c r="A1416" s="1" t="s">
        <v>1150</v>
      </c>
      <c r="B1416" s="1" t="s">
        <v>1156</v>
      </c>
      <c r="C1416" s="1">
        <v>2</v>
      </c>
      <c r="D1416" s="2">
        <v>0</v>
      </c>
      <c r="E1416" s="5">
        <v>0</v>
      </c>
      <c r="F1416" s="2">
        <v>1</v>
      </c>
      <c r="G1416" s="5">
        <v>2081.2369758350001</v>
      </c>
      <c r="H1416" s="5">
        <v>2081.2369758350001</v>
      </c>
      <c r="I1416" s="4">
        <v>92566</v>
      </c>
      <c r="J1416" s="3">
        <v>1.3537602150000001</v>
      </c>
    </row>
    <row r="1417" spans="1:10" x14ac:dyDescent="0.25">
      <c r="A1417" s="1" t="s">
        <v>1250</v>
      </c>
      <c r="B1417" s="1" t="s">
        <v>1253</v>
      </c>
      <c r="C1417" s="1">
        <v>0</v>
      </c>
      <c r="D1417" s="2">
        <v>1</v>
      </c>
      <c r="E1417" s="5">
        <v>8.3407180299999997</v>
      </c>
      <c r="F1417" s="2">
        <v>0</v>
      </c>
      <c r="G1417" s="5">
        <v>0</v>
      </c>
      <c r="H1417" s="5">
        <v>8.3407180299999997</v>
      </c>
      <c r="I1417" s="4">
        <v>62917</v>
      </c>
      <c r="J1417" s="3">
        <v>0.344369376</v>
      </c>
    </row>
    <row r="1418" spans="1:10" x14ac:dyDescent="0.25">
      <c r="A1418" s="1" t="s">
        <v>407</v>
      </c>
      <c r="B1418" s="1" t="s">
        <v>469</v>
      </c>
      <c r="C1418" s="1">
        <v>1</v>
      </c>
      <c r="D1418" s="2">
        <v>0.5</v>
      </c>
      <c r="E1418" s="5">
        <v>37.000005000000002</v>
      </c>
      <c r="F1418" s="2">
        <v>0.5</v>
      </c>
      <c r="G1418" s="5">
        <v>37.000005000000002</v>
      </c>
      <c r="H1418" s="5">
        <v>74.000010000000003</v>
      </c>
      <c r="I1418" s="4">
        <v>42188</v>
      </c>
      <c r="J1418" s="3">
        <v>3.749514692</v>
      </c>
    </row>
    <row r="1419" spans="1:10" x14ac:dyDescent="0.25">
      <c r="A1419" s="1" t="s">
        <v>197</v>
      </c>
      <c r="B1419" s="1" t="s">
        <v>1072</v>
      </c>
      <c r="C1419" s="1">
        <v>0</v>
      </c>
      <c r="D1419" s="2">
        <v>0.517241379</v>
      </c>
      <c r="E1419" s="5">
        <v>16.234088635999999</v>
      </c>
      <c r="F1419" s="2">
        <v>0.482758621</v>
      </c>
      <c r="G1419" s="5">
        <v>15.151816055999999</v>
      </c>
      <c r="H1419" s="5">
        <v>31.385904692</v>
      </c>
      <c r="I1419" s="4">
        <v>95750</v>
      </c>
      <c r="J1419" s="3">
        <v>0.150515968</v>
      </c>
    </row>
    <row r="1420" spans="1:10" x14ac:dyDescent="0.25">
      <c r="A1420" s="1" t="s">
        <v>959</v>
      </c>
      <c r="B1420" s="1" t="s">
        <v>1002</v>
      </c>
      <c r="C1420" s="1">
        <v>38</v>
      </c>
      <c r="D1420" s="2">
        <v>2.5779848000000001E-2</v>
      </c>
      <c r="E1420" s="5">
        <v>885.13327833300002</v>
      </c>
      <c r="F1420" s="2">
        <v>0.97422015200000001</v>
      </c>
      <c r="G1420" s="5">
        <v>33449.175777823999</v>
      </c>
      <c r="H1420" s="5">
        <v>34334.309056156999</v>
      </c>
      <c r="I1420" s="4">
        <v>53137</v>
      </c>
      <c r="J1420" s="3">
        <v>60.255704850999997</v>
      </c>
    </row>
    <row r="1421" spans="1:10" ht="30" x14ac:dyDescent="0.25">
      <c r="A1421" s="1" t="s">
        <v>407</v>
      </c>
      <c r="B1421" s="1" t="s">
        <v>451</v>
      </c>
      <c r="C1421" s="1">
        <v>2</v>
      </c>
      <c r="D1421" s="2">
        <v>4.0342909999999997E-3</v>
      </c>
      <c r="E1421" s="5">
        <v>15.728349673</v>
      </c>
      <c r="F1421" s="2">
        <v>0.99596570900000003</v>
      </c>
      <c r="G1421" s="5">
        <v>3882.936325659</v>
      </c>
      <c r="H1421" s="5">
        <v>3898.6646753320001</v>
      </c>
      <c r="I1421" s="4">
        <v>93702</v>
      </c>
      <c r="J1421" s="3">
        <v>1.598621941</v>
      </c>
    </row>
    <row r="1422" spans="1:10" x14ac:dyDescent="0.25">
      <c r="A1422" s="1" t="s">
        <v>1369</v>
      </c>
      <c r="B1422" s="1" t="s">
        <v>1376</v>
      </c>
      <c r="C1422" s="1">
        <v>0</v>
      </c>
      <c r="D1422" s="2">
        <v>1</v>
      </c>
      <c r="E1422" s="5">
        <v>54.129403519999997</v>
      </c>
      <c r="F1422" s="2">
        <v>0</v>
      </c>
      <c r="G1422" s="5">
        <v>0</v>
      </c>
      <c r="H1422" s="5">
        <v>54.129403519999997</v>
      </c>
      <c r="I1422" s="4">
        <v>65795</v>
      </c>
      <c r="J1422" s="3">
        <v>5.1500804999999997E-2</v>
      </c>
    </row>
    <row r="1423" spans="1:10" x14ac:dyDescent="0.25">
      <c r="A1423" s="1" t="s">
        <v>407</v>
      </c>
      <c r="B1423" s="1" t="s">
        <v>460</v>
      </c>
      <c r="C1423" s="1">
        <v>2</v>
      </c>
      <c r="D1423" s="2">
        <v>9.2699879999999998E-3</v>
      </c>
      <c r="E1423" s="5">
        <v>23.592524510000001</v>
      </c>
      <c r="F1423" s="2">
        <v>0.99073001199999999</v>
      </c>
      <c r="G1423" s="5">
        <v>2521.4510569929998</v>
      </c>
      <c r="H1423" s="5">
        <v>2545.043581503</v>
      </c>
      <c r="I1423" s="4">
        <v>95391</v>
      </c>
      <c r="J1423" s="3">
        <v>0.92603476100000004</v>
      </c>
    </row>
    <row r="1424" spans="1:10" x14ac:dyDescent="0.25">
      <c r="A1424" s="1" t="s">
        <v>111</v>
      </c>
      <c r="B1424" s="1" t="s">
        <v>138</v>
      </c>
      <c r="C1424" s="1">
        <v>1</v>
      </c>
      <c r="D1424" s="2">
        <v>5.3262320000000002E-3</v>
      </c>
      <c r="E1424" s="5">
        <v>4.1955441670000004</v>
      </c>
      <c r="F1424" s="2">
        <v>0.99467376799999996</v>
      </c>
      <c r="G1424" s="5">
        <v>783.51787326500005</v>
      </c>
      <c r="H1424" s="5">
        <v>787.71341743200003</v>
      </c>
      <c r="I1424" s="4">
        <v>91184</v>
      </c>
      <c r="J1424" s="3">
        <v>0.50831436699999999</v>
      </c>
    </row>
    <row r="1425" spans="1:10" x14ac:dyDescent="0.25">
      <c r="A1425" s="1" t="s">
        <v>921</v>
      </c>
      <c r="B1425" s="1" t="s">
        <v>933</v>
      </c>
      <c r="C1425" s="1">
        <v>3</v>
      </c>
      <c r="D1425" s="2">
        <v>9.2925660000000004E-3</v>
      </c>
      <c r="E1425" s="5">
        <v>64.574645939999996</v>
      </c>
      <c r="F1425" s="2">
        <v>0.99070743400000005</v>
      </c>
      <c r="G1425" s="5">
        <v>6884.4904793920005</v>
      </c>
      <c r="H1425" s="5">
        <v>6949.0651253320002</v>
      </c>
      <c r="I1425" s="4">
        <v>85426</v>
      </c>
      <c r="J1425" s="3">
        <v>9.149640819</v>
      </c>
    </row>
    <row r="1426" spans="1:10" x14ac:dyDescent="0.25">
      <c r="A1426" s="1" t="s">
        <v>1398</v>
      </c>
      <c r="B1426" s="1" t="s">
        <v>1452</v>
      </c>
      <c r="C1426" s="1">
        <v>41</v>
      </c>
      <c r="D1426" s="2">
        <v>1.1546402000000001E-2</v>
      </c>
      <c r="E1426" s="5">
        <v>501.05062606299998</v>
      </c>
      <c r="F1426" s="2">
        <v>0.98845359799999999</v>
      </c>
      <c r="G1426" s="5">
        <v>42893.473022869002</v>
      </c>
      <c r="H1426" s="5">
        <v>43394.523648932001</v>
      </c>
      <c r="I1426" s="4">
        <v>63505</v>
      </c>
      <c r="J1426" s="3">
        <v>28.093881952</v>
      </c>
    </row>
    <row r="1427" spans="1:10" x14ac:dyDescent="0.25">
      <c r="A1427" s="1" t="s">
        <v>1010</v>
      </c>
      <c r="B1427" s="1" t="s">
        <v>1056</v>
      </c>
      <c r="C1427" s="1">
        <v>17</v>
      </c>
      <c r="D1427" s="2">
        <v>6.7730973E-2</v>
      </c>
      <c r="E1427" s="5">
        <v>1843.790105995</v>
      </c>
      <c r="F1427" s="2">
        <v>0.93226902700000003</v>
      </c>
      <c r="G1427" s="5">
        <v>25378.469183286001</v>
      </c>
      <c r="H1427" s="5">
        <v>27222.259289280999</v>
      </c>
      <c r="I1427" s="4">
        <v>69595</v>
      </c>
      <c r="J1427" s="3">
        <v>13.493134348</v>
      </c>
    </row>
    <row r="1428" spans="1:10" x14ac:dyDescent="0.25">
      <c r="A1428" s="1" t="s">
        <v>844</v>
      </c>
      <c r="B1428" s="1" t="s">
        <v>897</v>
      </c>
      <c r="C1428" s="1">
        <v>2</v>
      </c>
      <c r="D1428" s="2">
        <v>0.36940298500000002</v>
      </c>
      <c r="E1428" s="5">
        <v>212.599599289</v>
      </c>
      <c r="F1428" s="2">
        <v>0.63059701499999998</v>
      </c>
      <c r="G1428" s="5">
        <v>362.92254829400002</v>
      </c>
      <c r="H1428" s="5">
        <v>575.52214758299999</v>
      </c>
      <c r="I1428" s="4">
        <v>42969</v>
      </c>
      <c r="J1428" s="3">
        <v>8.1702193080000001</v>
      </c>
    </row>
    <row r="1429" spans="1:10" x14ac:dyDescent="0.25">
      <c r="A1429" s="1" t="s">
        <v>36</v>
      </c>
      <c r="B1429" s="1" t="s">
        <v>41</v>
      </c>
      <c r="C1429" s="1">
        <v>0</v>
      </c>
      <c r="D1429" s="2">
        <v>1</v>
      </c>
      <c r="E1429" s="5">
        <v>14.865698875</v>
      </c>
      <c r="F1429" s="2">
        <v>0</v>
      </c>
      <c r="G1429" s="5">
        <v>0</v>
      </c>
      <c r="H1429" s="5">
        <v>14.865698875</v>
      </c>
      <c r="I1429" s="4">
        <v>61136</v>
      </c>
      <c r="J1429" s="3">
        <v>0.30239782999999998</v>
      </c>
    </row>
    <row r="1430" spans="1:10" x14ac:dyDescent="0.25">
      <c r="A1430" s="1" t="s">
        <v>628</v>
      </c>
      <c r="B1430" s="1" t="s">
        <v>639</v>
      </c>
      <c r="C1430" s="1">
        <v>1</v>
      </c>
      <c r="D1430" s="2">
        <v>1</v>
      </c>
      <c r="E1430" s="5">
        <v>37.224370512999997</v>
      </c>
      <c r="F1430" s="2">
        <v>0</v>
      </c>
      <c r="G1430" s="5">
        <v>0</v>
      </c>
      <c r="H1430" s="5">
        <v>37.224370512999997</v>
      </c>
      <c r="I1430" s="4">
        <v>52679</v>
      </c>
      <c r="J1430" s="3">
        <v>0.30020190499999999</v>
      </c>
    </row>
    <row r="1431" spans="1:10" x14ac:dyDescent="0.25">
      <c r="A1431" s="1" t="s">
        <v>666</v>
      </c>
      <c r="B1431" s="1" t="s">
        <v>680</v>
      </c>
      <c r="C1431" s="1">
        <v>0</v>
      </c>
      <c r="D1431" s="2">
        <v>0.53846153799999996</v>
      </c>
      <c r="E1431" s="5">
        <v>119.399847642</v>
      </c>
      <c r="F1431" s="2">
        <v>0.46153846199999998</v>
      </c>
      <c r="G1431" s="5">
        <v>102.342726556</v>
      </c>
      <c r="H1431" s="5">
        <v>221.742574198</v>
      </c>
      <c r="I1431" s="4">
        <v>62634</v>
      </c>
      <c r="J1431" s="3">
        <v>4.8602086829999998</v>
      </c>
    </row>
    <row r="1432" spans="1:10" x14ac:dyDescent="0.25">
      <c r="A1432" s="1" t="s">
        <v>85</v>
      </c>
      <c r="B1432" s="1" t="s">
        <v>92</v>
      </c>
      <c r="C1432" s="1">
        <v>0</v>
      </c>
      <c r="D1432" s="2">
        <v>7.1428570999999996E-2</v>
      </c>
      <c r="E1432" s="5">
        <v>8.6789690680000007</v>
      </c>
      <c r="F1432" s="2">
        <v>0.928571429</v>
      </c>
      <c r="G1432" s="5">
        <v>112.826597893</v>
      </c>
      <c r="H1432" s="5">
        <v>121.505566961</v>
      </c>
      <c r="I1432" s="4">
        <v>68179</v>
      </c>
      <c r="J1432" s="3">
        <v>2.3666553549999998</v>
      </c>
    </row>
    <row r="1433" spans="1:10" x14ac:dyDescent="0.25">
      <c r="A1433" s="1" t="s">
        <v>407</v>
      </c>
      <c r="B1433" s="1" t="s">
        <v>445</v>
      </c>
      <c r="C1433" s="1">
        <v>7</v>
      </c>
      <c r="D1433" s="2">
        <v>1.3012360000000001E-3</v>
      </c>
      <c r="E1433" s="5">
        <v>10.219146427</v>
      </c>
      <c r="F1433" s="2">
        <v>0.99869876400000002</v>
      </c>
      <c r="G1433" s="5">
        <v>7843.1948820309999</v>
      </c>
      <c r="H1433" s="5">
        <v>7853.4140284579998</v>
      </c>
      <c r="I1433" s="4">
        <v>115938</v>
      </c>
      <c r="J1433" s="3">
        <v>7.4066694990000004</v>
      </c>
    </row>
    <row r="1434" spans="1:10" x14ac:dyDescent="0.25">
      <c r="A1434" s="1" t="s">
        <v>111</v>
      </c>
      <c r="B1434" s="1" t="s">
        <v>159</v>
      </c>
      <c r="C1434" s="1">
        <v>11</v>
      </c>
      <c r="D1434" s="2">
        <v>1.2359780000000001E-2</v>
      </c>
      <c r="E1434" s="5">
        <v>322.10966244999997</v>
      </c>
      <c r="F1434" s="2">
        <v>0.98764021999999996</v>
      </c>
      <c r="G1434" s="5">
        <v>25739.00708222</v>
      </c>
      <c r="H1434" s="5">
        <v>26061.116744669998</v>
      </c>
      <c r="I1434" s="4">
        <v>128273</v>
      </c>
      <c r="J1434" s="3">
        <v>13.169199815000001</v>
      </c>
    </row>
    <row r="1435" spans="1:10" x14ac:dyDescent="0.25">
      <c r="A1435" s="1" t="s">
        <v>921</v>
      </c>
      <c r="B1435" s="1" t="s">
        <v>948</v>
      </c>
      <c r="C1435" s="1">
        <v>1</v>
      </c>
      <c r="D1435" s="2">
        <v>1</v>
      </c>
      <c r="E1435" s="5">
        <v>552.00907017500003</v>
      </c>
      <c r="F1435" s="2">
        <v>0</v>
      </c>
      <c r="G1435" s="5">
        <v>0</v>
      </c>
      <c r="H1435" s="5">
        <v>552.00907017500003</v>
      </c>
      <c r="I1435" s="4">
        <v>41759</v>
      </c>
      <c r="J1435" s="3">
        <v>8.2774516570000003</v>
      </c>
    </row>
    <row r="1436" spans="1:10" x14ac:dyDescent="0.25">
      <c r="A1436" s="1" t="s">
        <v>407</v>
      </c>
      <c r="B1436" s="1" t="s">
        <v>429</v>
      </c>
      <c r="C1436" s="1">
        <v>1</v>
      </c>
      <c r="D1436" s="2">
        <v>1.1123470000000001E-3</v>
      </c>
      <c r="E1436" s="5">
        <v>1.966043709</v>
      </c>
      <c r="F1436" s="2">
        <v>0.99888765300000004</v>
      </c>
      <c r="G1436" s="5">
        <v>1765.5072508400001</v>
      </c>
      <c r="H1436" s="5">
        <v>1767.473294549</v>
      </c>
      <c r="I1436" s="4">
        <v>56063</v>
      </c>
      <c r="J1436" s="3">
        <v>0.39010520799999998</v>
      </c>
    </row>
    <row r="1437" spans="1:10" x14ac:dyDescent="0.25">
      <c r="A1437" s="1" t="s">
        <v>844</v>
      </c>
      <c r="B1437" s="1" t="s">
        <v>853</v>
      </c>
      <c r="C1437" s="1">
        <v>1</v>
      </c>
      <c r="D1437" s="2">
        <v>0</v>
      </c>
      <c r="E1437" s="5">
        <v>0</v>
      </c>
      <c r="F1437" s="2">
        <v>1</v>
      </c>
      <c r="G1437" s="5">
        <v>409.09316833499997</v>
      </c>
      <c r="H1437" s="5">
        <v>409.09316833499997</v>
      </c>
      <c r="I1437" s="4">
        <v>52074</v>
      </c>
      <c r="J1437" s="3">
        <v>0.79088657600000001</v>
      </c>
    </row>
    <row r="1438" spans="1:10" x14ac:dyDescent="0.25">
      <c r="A1438" s="1" t="s">
        <v>796</v>
      </c>
      <c r="B1438" s="1" t="s">
        <v>804</v>
      </c>
      <c r="C1438" s="1">
        <v>0</v>
      </c>
      <c r="D1438" s="2">
        <v>1</v>
      </c>
      <c r="E1438" s="5">
        <v>0.94091464899999999</v>
      </c>
      <c r="F1438" s="2">
        <v>0</v>
      </c>
      <c r="G1438" s="5">
        <v>0</v>
      </c>
      <c r="H1438" s="5">
        <v>0.94091464899999999</v>
      </c>
      <c r="I1438" s="4">
        <v>77857</v>
      </c>
      <c r="J1438" s="3">
        <v>2.2685378030000001</v>
      </c>
    </row>
    <row r="1439" spans="1:10" x14ac:dyDescent="0.25">
      <c r="A1439" s="1" t="s">
        <v>309</v>
      </c>
      <c r="B1439" s="1" t="s">
        <v>352</v>
      </c>
      <c r="C1439" s="1">
        <v>6</v>
      </c>
      <c r="D1439" s="2">
        <v>2.3297851000000001E-2</v>
      </c>
      <c r="E1439" s="5">
        <v>137.838922443</v>
      </c>
      <c r="F1439" s="2">
        <v>0.97670214899999996</v>
      </c>
      <c r="G1439" s="5">
        <v>5778.5403434179998</v>
      </c>
      <c r="H1439" s="5">
        <v>5916.379265861</v>
      </c>
      <c r="I1439" s="4">
        <v>38456</v>
      </c>
      <c r="J1439" s="3">
        <v>4.718955019</v>
      </c>
    </row>
    <row r="1440" spans="1:10" x14ac:dyDescent="0.25">
      <c r="A1440" s="1" t="s">
        <v>721</v>
      </c>
      <c r="B1440" s="1" t="s">
        <v>730</v>
      </c>
      <c r="C1440" s="1">
        <v>0</v>
      </c>
      <c r="D1440" s="2">
        <v>1</v>
      </c>
      <c r="E1440" s="5">
        <v>25.604493648999998</v>
      </c>
      <c r="F1440" s="2">
        <v>0</v>
      </c>
      <c r="G1440" s="5">
        <v>0</v>
      </c>
      <c r="H1440" s="5">
        <v>25.604493648999998</v>
      </c>
      <c r="I1440" s="4">
        <v>95469</v>
      </c>
      <c r="J1440" s="3">
        <v>6.5104766999999994E-2</v>
      </c>
    </row>
    <row r="1441" spans="1:10" x14ac:dyDescent="0.25">
      <c r="A1441" s="1" t="s">
        <v>1330</v>
      </c>
      <c r="B1441" s="1" t="s">
        <v>1345</v>
      </c>
      <c r="C1441" s="1">
        <v>5</v>
      </c>
      <c r="D1441" s="2">
        <v>6.7750680000000004E-3</v>
      </c>
      <c r="E1441" s="5">
        <v>15.311228564</v>
      </c>
      <c r="F1441" s="2">
        <v>0.99322493199999995</v>
      </c>
      <c r="G1441" s="5">
        <v>2244.626107392</v>
      </c>
      <c r="H1441" s="5">
        <v>2259.937335956</v>
      </c>
      <c r="I1441" s="4">
        <v>52184</v>
      </c>
      <c r="J1441" s="3">
        <v>1.570769632</v>
      </c>
    </row>
    <row r="1442" spans="1:10" x14ac:dyDescent="0.25">
      <c r="A1442" s="1" t="s">
        <v>197</v>
      </c>
      <c r="B1442" s="1" t="s">
        <v>1078</v>
      </c>
      <c r="C1442" s="1">
        <v>1</v>
      </c>
      <c r="D1442" s="2">
        <v>1</v>
      </c>
      <c r="E1442" s="5">
        <v>56.27817392</v>
      </c>
      <c r="F1442" s="2">
        <v>0</v>
      </c>
      <c r="G1442" s="5">
        <v>0</v>
      </c>
      <c r="H1442" s="5">
        <v>56.27817392</v>
      </c>
      <c r="I1442" s="4">
        <v>0</v>
      </c>
      <c r="J1442" s="3">
        <v>1.1945896410000001</v>
      </c>
    </row>
    <row r="1443" spans="1:10" x14ac:dyDescent="0.25">
      <c r="A1443" s="1" t="s">
        <v>1198</v>
      </c>
      <c r="B1443" s="1" t="s">
        <v>1227</v>
      </c>
      <c r="C1443" s="1">
        <v>17</v>
      </c>
      <c r="D1443" s="2">
        <v>4.0894356E-2</v>
      </c>
      <c r="E1443" s="5">
        <v>500.87422821199999</v>
      </c>
      <c r="F1443" s="2">
        <v>0.95910564399999998</v>
      </c>
      <c r="G1443" s="5">
        <v>11747.129511281</v>
      </c>
      <c r="H1443" s="5">
        <v>12248.003739493</v>
      </c>
      <c r="I1443" s="4">
        <v>56906</v>
      </c>
      <c r="J1443" s="3">
        <v>4.6001672840000003</v>
      </c>
    </row>
    <row r="1444" spans="1:10" x14ac:dyDescent="0.25">
      <c r="A1444" s="1" t="s">
        <v>1398</v>
      </c>
      <c r="B1444" s="1" t="s">
        <v>1422</v>
      </c>
      <c r="C1444" s="1">
        <v>0</v>
      </c>
      <c r="D1444" s="2">
        <v>1</v>
      </c>
      <c r="E1444" s="5">
        <v>21.039751859999999</v>
      </c>
      <c r="F1444" s="2">
        <v>0</v>
      </c>
      <c r="G1444" s="5">
        <v>0</v>
      </c>
      <c r="H1444" s="5">
        <v>21.039751859999999</v>
      </c>
      <c r="I1444" s="4">
        <v>52188</v>
      </c>
      <c r="J1444" s="3">
        <v>0.14654920099999999</v>
      </c>
    </row>
    <row r="1445" spans="1:10" x14ac:dyDescent="0.25">
      <c r="A1445" s="1" t="s">
        <v>592</v>
      </c>
      <c r="B1445" s="1" t="s">
        <v>598</v>
      </c>
      <c r="C1445" s="1">
        <v>0</v>
      </c>
      <c r="D1445" s="2">
        <v>1</v>
      </c>
      <c r="E1445" s="5">
        <v>51.949047671999999</v>
      </c>
      <c r="F1445" s="2">
        <v>0</v>
      </c>
      <c r="G1445" s="5">
        <v>0</v>
      </c>
      <c r="H1445" s="5">
        <v>51.949047671999999</v>
      </c>
      <c r="I1445" s="4">
        <v>77679</v>
      </c>
      <c r="J1445" s="3">
        <v>0.34922834400000002</v>
      </c>
    </row>
    <row r="1446" spans="1:10" x14ac:dyDescent="0.25">
      <c r="A1446" s="1" t="s">
        <v>1385</v>
      </c>
      <c r="B1446" s="1" t="s">
        <v>1386</v>
      </c>
      <c r="C1446" s="1">
        <v>2</v>
      </c>
      <c r="D1446" s="2">
        <v>2.2417154000000002E-2</v>
      </c>
      <c r="E1446" s="5">
        <v>23.28737336</v>
      </c>
      <c r="F1446" s="2">
        <v>0.97758284600000001</v>
      </c>
      <c r="G1446" s="5">
        <v>1015.531977325</v>
      </c>
      <c r="H1446" s="5">
        <v>1038.819350685</v>
      </c>
      <c r="I1446" s="4">
        <v>46794</v>
      </c>
      <c r="J1446" s="3">
        <v>1.9025529109999999</v>
      </c>
    </row>
    <row r="1447" spans="1:10" x14ac:dyDescent="0.25">
      <c r="A1447" s="1" t="s">
        <v>1262</v>
      </c>
      <c r="B1447" s="1" t="s">
        <v>1277</v>
      </c>
      <c r="C1447" s="1">
        <v>2</v>
      </c>
      <c r="D1447" s="2">
        <v>6.8376067999999998E-2</v>
      </c>
      <c r="E1447" s="5">
        <v>59.076931479999999</v>
      </c>
      <c r="F1447" s="2">
        <v>0.93162393200000004</v>
      </c>
      <c r="G1447" s="5">
        <v>804.92319147000001</v>
      </c>
      <c r="H1447" s="5">
        <v>864.00012294999999</v>
      </c>
      <c r="I1447" s="4">
        <v>21689</v>
      </c>
      <c r="J1447" s="3">
        <v>2.1566994240000001</v>
      </c>
    </row>
    <row r="1448" spans="1:10" x14ac:dyDescent="0.25">
      <c r="A1448" s="1" t="s">
        <v>309</v>
      </c>
      <c r="B1448" s="1" t="s">
        <v>315</v>
      </c>
      <c r="C1448" s="1">
        <v>0</v>
      </c>
      <c r="D1448" s="2">
        <v>0</v>
      </c>
      <c r="E1448" s="5">
        <v>0</v>
      </c>
      <c r="F1448" s="2">
        <v>1</v>
      </c>
      <c r="G1448" s="5">
        <v>622.10252196600004</v>
      </c>
      <c r="H1448" s="5">
        <v>622.10252196600004</v>
      </c>
      <c r="I1448" s="4">
        <v>26200</v>
      </c>
      <c r="J1448" s="3">
        <v>0.68252086099999998</v>
      </c>
    </row>
    <row r="1449" spans="1:10" x14ac:dyDescent="0.25">
      <c r="A1449" s="1" t="s">
        <v>309</v>
      </c>
      <c r="B1449" s="1" t="s">
        <v>354</v>
      </c>
      <c r="C1449" s="1">
        <v>0</v>
      </c>
      <c r="D1449" s="2">
        <v>0.176904177</v>
      </c>
      <c r="E1449" s="5">
        <v>151.57827947199999</v>
      </c>
      <c r="F1449" s="2">
        <v>0.82309582299999995</v>
      </c>
      <c r="G1449" s="5">
        <v>705.26005032600006</v>
      </c>
      <c r="H1449" s="5">
        <v>856.83832979800002</v>
      </c>
      <c r="I1449" s="4">
        <v>31167</v>
      </c>
      <c r="J1449" s="3">
        <v>6.1423949259999997</v>
      </c>
    </row>
    <row r="1450" spans="1:10" x14ac:dyDescent="0.25">
      <c r="A1450" s="1" t="s">
        <v>236</v>
      </c>
      <c r="B1450" s="1" t="s">
        <v>261</v>
      </c>
      <c r="C1450" s="1">
        <v>1</v>
      </c>
      <c r="D1450" s="2">
        <v>1</v>
      </c>
      <c r="E1450" s="5">
        <v>93.321259467999994</v>
      </c>
      <c r="F1450" s="2">
        <v>0</v>
      </c>
      <c r="G1450" s="5">
        <v>0</v>
      </c>
      <c r="H1450" s="5">
        <v>93.321259467999994</v>
      </c>
      <c r="I1450" s="4">
        <v>39179</v>
      </c>
      <c r="J1450" s="3">
        <v>0.31373693200000002</v>
      </c>
    </row>
    <row r="1451" spans="1:10" x14ac:dyDescent="0.25">
      <c r="A1451" s="1" t="s">
        <v>407</v>
      </c>
      <c r="B1451" s="1" t="s">
        <v>424</v>
      </c>
      <c r="C1451" s="1">
        <v>3</v>
      </c>
      <c r="D1451" s="2">
        <v>4.1476600000000001E-4</v>
      </c>
      <c r="E1451" s="5">
        <v>0.98302185500000006</v>
      </c>
      <c r="F1451" s="2">
        <v>0.99958523399999999</v>
      </c>
      <c r="G1451" s="5">
        <v>2369.0826695139999</v>
      </c>
      <c r="H1451" s="5">
        <v>2370.065691369</v>
      </c>
      <c r="I1451" s="4">
        <v>66678</v>
      </c>
      <c r="J1451" s="3">
        <v>1.020537816</v>
      </c>
    </row>
    <row r="1452" spans="1:10" x14ac:dyDescent="0.25">
      <c r="A1452" s="1" t="s">
        <v>288</v>
      </c>
      <c r="B1452" s="1" t="s">
        <v>295</v>
      </c>
      <c r="C1452" s="1">
        <v>4</v>
      </c>
      <c r="D1452" s="2">
        <v>1.8749999999999999E-2</v>
      </c>
      <c r="E1452" s="5">
        <v>6.14283512</v>
      </c>
      <c r="F1452" s="2">
        <v>0.98124999999999996</v>
      </c>
      <c r="G1452" s="5">
        <v>321.475037939</v>
      </c>
      <c r="H1452" s="5">
        <v>327.61787305899998</v>
      </c>
      <c r="I1452" s="4">
        <v>86181</v>
      </c>
      <c r="J1452" s="3">
        <v>2.6389122789999999</v>
      </c>
    </row>
    <row r="1453" spans="1:10" x14ac:dyDescent="0.25">
      <c r="A1453" s="1" t="s">
        <v>407</v>
      </c>
      <c r="B1453" s="1" t="s">
        <v>524</v>
      </c>
      <c r="C1453" s="1">
        <v>2</v>
      </c>
      <c r="D1453" s="2">
        <v>6.2334217999999997E-2</v>
      </c>
      <c r="E1453" s="5">
        <v>415.81824449200002</v>
      </c>
      <c r="F1453" s="2">
        <v>0.93766578199999995</v>
      </c>
      <c r="G1453" s="5">
        <v>6254.968060526</v>
      </c>
      <c r="H1453" s="5">
        <v>6670.7863050180003</v>
      </c>
      <c r="I1453" s="4">
        <v>73125</v>
      </c>
      <c r="J1453" s="3">
        <v>2.0361122049999998</v>
      </c>
    </row>
    <row r="1454" spans="1:10" x14ac:dyDescent="0.25">
      <c r="A1454" s="1" t="s">
        <v>407</v>
      </c>
      <c r="B1454" s="1" t="s">
        <v>540</v>
      </c>
      <c r="C1454" s="1">
        <v>21</v>
      </c>
      <c r="D1454" s="2">
        <v>4.9636053999999999E-2</v>
      </c>
      <c r="E1454" s="5">
        <v>1275.79293269</v>
      </c>
      <c r="F1454" s="2">
        <v>0.95036394599999996</v>
      </c>
      <c r="G1454" s="5">
        <v>24427.155480879999</v>
      </c>
      <c r="H1454" s="5">
        <v>25702.94841357</v>
      </c>
      <c r="I1454" s="4">
        <v>91250</v>
      </c>
      <c r="J1454" s="3">
        <v>12.582928632</v>
      </c>
    </row>
    <row r="1455" spans="1:10" x14ac:dyDescent="0.25">
      <c r="A1455" s="1" t="s">
        <v>407</v>
      </c>
      <c r="B1455" s="1" t="s">
        <v>418</v>
      </c>
      <c r="C1455" s="1">
        <v>0</v>
      </c>
      <c r="D1455" s="2">
        <v>0</v>
      </c>
      <c r="E1455" s="5">
        <v>0</v>
      </c>
      <c r="F1455" s="2">
        <v>1</v>
      </c>
      <c r="G1455" s="5">
        <v>1146.0704167199999</v>
      </c>
      <c r="H1455" s="5">
        <v>1146.0704167199999</v>
      </c>
      <c r="I1455" s="4">
        <v>74917</v>
      </c>
      <c r="J1455" s="3">
        <v>8.5217220999999996E-2</v>
      </c>
    </row>
    <row r="1456" spans="1:10" x14ac:dyDescent="0.25">
      <c r="A1456" s="1" t="s">
        <v>1118</v>
      </c>
      <c r="B1456" s="1" t="s">
        <v>1126</v>
      </c>
      <c r="C1456" s="1">
        <v>0</v>
      </c>
      <c r="D1456" s="2">
        <v>0</v>
      </c>
      <c r="E1456" s="5">
        <v>0</v>
      </c>
      <c r="F1456" s="2">
        <v>1</v>
      </c>
      <c r="G1456" s="5">
        <v>839.39452228899995</v>
      </c>
      <c r="H1456" s="5">
        <v>839.39452228899995</v>
      </c>
      <c r="I1456" s="4">
        <v>171625</v>
      </c>
      <c r="J1456" s="3">
        <v>0.27073878800000001</v>
      </c>
    </row>
    <row r="1457" spans="1:10" x14ac:dyDescent="0.25">
      <c r="A1457" s="1" t="s">
        <v>1330</v>
      </c>
      <c r="B1457" s="1" t="s">
        <v>1341</v>
      </c>
      <c r="C1457" s="1">
        <v>0</v>
      </c>
      <c r="D1457" s="2">
        <v>5.8139530000000002E-3</v>
      </c>
      <c r="E1457" s="5">
        <v>5.9860637739999998</v>
      </c>
      <c r="F1457" s="2">
        <v>0.99418604700000002</v>
      </c>
      <c r="G1457" s="5">
        <v>1023.616905305</v>
      </c>
      <c r="H1457" s="5">
        <v>1029.6029690790001</v>
      </c>
      <c r="I1457" s="4">
        <v>38386.5</v>
      </c>
      <c r="J1457" s="3">
        <v>1.08177101</v>
      </c>
    </row>
    <row r="1458" spans="1:10" x14ac:dyDescent="0.25">
      <c r="A1458" s="1" t="s">
        <v>187</v>
      </c>
      <c r="B1458" s="1" t="s">
        <v>219</v>
      </c>
      <c r="C1458" s="1">
        <v>0</v>
      </c>
      <c r="D1458" s="2">
        <v>1</v>
      </c>
      <c r="E1458" s="5">
        <v>148.721330099</v>
      </c>
      <c r="F1458" s="2">
        <v>0</v>
      </c>
      <c r="G1458" s="5">
        <v>0</v>
      </c>
      <c r="H1458" s="5">
        <v>148.721330099</v>
      </c>
      <c r="I1458" s="4">
        <v>59063</v>
      </c>
      <c r="J1458" s="3">
        <v>0.493762439</v>
      </c>
    </row>
    <row r="1459" spans="1:10" x14ac:dyDescent="0.25">
      <c r="A1459" s="1" t="s">
        <v>85</v>
      </c>
      <c r="B1459" s="1" t="s">
        <v>97</v>
      </c>
      <c r="C1459" s="1">
        <v>0</v>
      </c>
      <c r="D1459" s="2">
        <v>1</v>
      </c>
      <c r="E1459" s="5">
        <v>62.681443272999999</v>
      </c>
      <c r="F1459" s="2">
        <v>0</v>
      </c>
      <c r="G1459" s="5">
        <v>0</v>
      </c>
      <c r="H1459" s="5">
        <v>62.681443272999999</v>
      </c>
      <c r="I1459" s="4">
        <v>0</v>
      </c>
      <c r="J1459" s="3">
        <v>8.333198E-2</v>
      </c>
    </row>
    <row r="1460" spans="1:10" ht="30" x14ac:dyDescent="0.25">
      <c r="A1460" s="1" t="s">
        <v>407</v>
      </c>
      <c r="B1460" s="1" t="s">
        <v>419</v>
      </c>
      <c r="C1460" s="1">
        <v>5</v>
      </c>
      <c r="D1460" s="2">
        <v>0</v>
      </c>
      <c r="E1460" s="5">
        <v>0</v>
      </c>
      <c r="F1460" s="2">
        <v>1</v>
      </c>
      <c r="G1460" s="5">
        <v>3308.851562501</v>
      </c>
      <c r="H1460" s="5">
        <v>3308.851562501</v>
      </c>
      <c r="I1460" s="4">
        <v>71793</v>
      </c>
      <c r="J1460" s="3">
        <v>1.1513282540000001</v>
      </c>
    </row>
    <row r="1461" spans="1:10" ht="30" x14ac:dyDescent="0.25">
      <c r="A1461" s="1" t="s">
        <v>407</v>
      </c>
      <c r="B1461" s="1" t="s">
        <v>479</v>
      </c>
      <c r="C1461" s="1">
        <v>1</v>
      </c>
      <c r="D1461" s="2">
        <v>5.9782609E-2</v>
      </c>
      <c r="E1461" s="5">
        <v>64.879442400000002</v>
      </c>
      <c r="F1461" s="2">
        <v>0.94021739100000001</v>
      </c>
      <c r="G1461" s="5">
        <v>1020.376685041</v>
      </c>
      <c r="H1461" s="5">
        <v>1085.256127441</v>
      </c>
      <c r="I1461" s="4">
        <v>53542</v>
      </c>
      <c r="J1461" s="3">
        <v>1.274125835</v>
      </c>
    </row>
    <row r="1462" spans="1:10" x14ac:dyDescent="0.25">
      <c r="A1462" s="1" t="s">
        <v>1498</v>
      </c>
      <c r="B1462" s="1" t="s">
        <v>1509</v>
      </c>
      <c r="C1462" s="1">
        <v>17</v>
      </c>
      <c r="D1462" s="2">
        <v>2.6265877E-2</v>
      </c>
      <c r="E1462" s="5">
        <v>505.95023534400002</v>
      </c>
      <c r="F1462" s="2">
        <v>0.97373412299999995</v>
      </c>
      <c r="G1462" s="5">
        <v>18756.693408669002</v>
      </c>
      <c r="H1462" s="5">
        <v>19262.643644012998</v>
      </c>
      <c r="I1462" s="4">
        <v>71058</v>
      </c>
      <c r="J1462" s="3">
        <v>20.917448870000001</v>
      </c>
    </row>
    <row r="1463" spans="1:10" ht="30" x14ac:dyDescent="0.25">
      <c r="A1463" s="1" t="s">
        <v>407</v>
      </c>
      <c r="B1463" s="1" t="s">
        <v>501</v>
      </c>
      <c r="C1463" s="1">
        <v>6</v>
      </c>
      <c r="D1463" s="2">
        <v>3.7392325999999997E-2</v>
      </c>
      <c r="E1463" s="5">
        <v>187.75717422400001</v>
      </c>
      <c r="F1463" s="2">
        <v>0.96260767400000002</v>
      </c>
      <c r="G1463" s="5">
        <v>4833.5184589190003</v>
      </c>
      <c r="H1463" s="5">
        <v>5021.2756331430001</v>
      </c>
      <c r="I1463" s="4">
        <v>77727</v>
      </c>
      <c r="J1463" s="3">
        <v>1.913975118</v>
      </c>
    </row>
    <row r="1464" spans="1:10" ht="30" x14ac:dyDescent="0.25">
      <c r="A1464" s="1" t="s">
        <v>236</v>
      </c>
      <c r="B1464" s="1" t="s">
        <v>246</v>
      </c>
      <c r="C1464" s="1">
        <v>0</v>
      </c>
      <c r="D1464" s="2">
        <v>7.0287539999999996E-2</v>
      </c>
      <c r="E1464" s="5">
        <v>22.075996864</v>
      </c>
      <c r="F1464" s="2">
        <v>0.92971245999999996</v>
      </c>
      <c r="G1464" s="5">
        <v>292.00523123099998</v>
      </c>
      <c r="H1464" s="5">
        <v>314.08122809499997</v>
      </c>
      <c r="I1464" s="4">
        <v>65167</v>
      </c>
      <c r="J1464" s="3">
        <v>1.430930289</v>
      </c>
    </row>
    <row r="1465" spans="1:10" x14ac:dyDescent="0.25">
      <c r="A1465" s="1" t="s">
        <v>407</v>
      </c>
      <c r="B1465" s="1" t="s">
        <v>495</v>
      </c>
      <c r="C1465" s="1">
        <v>1</v>
      </c>
      <c r="D1465" s="2">
        <v>5.3869499000000001E-2</v>
      </c>
      <c r="E1465" s="5">
        <v>140.476330628</v>
      </c>
      <c r="F1465" s="2">
        <v>0.94613050099999996</v>
      </c>
      <c r="G1465" s="5">
        <v>2467.2392152940001</v>
      </c>
      <c r="H1465" s="5">
        <v>2607.7155459219998</v>
      </c>
      <c r="I1465" s="4">
        <v>160972</v>
      </c>
      <c r="J1465" s="3">
        <v>2.9764142649999998</v>
      </c>
    </row>
    <row r="1466" spans="1:10" x14ac:dyDescent="0.25">
      <c r="A1466" s="1" t="s">
        <v>1330</v>
      </c>
      <c r="B1466" s="1" t="s">
        <v>1351</v>
      </c>
      <c r="C1466" s="1">
        <v>0</v>
      </c>
      <c r="D1466" s="2">
        <v>1</v>
      </c>
      <c r="E1466" s="5">
        <v>56.867605851</v>
      </c>
      <c r="F1466" s="2">
        <v>0</v>
      </c>
      <c r="G1466" s="5">
        <v>0</v>
      </c>
      <c r="H1466" s="5">
        <v>56.867605851</v>
      </c>
      <c r="I1466" s="4">
        <v>72885</v>
      </c>
      <c r="J1466" s="3">
        <v>4.4801334999999998E-2</v>
      </c>
    </row>
    <row r="1467" spans="1:10" x14ac:dyDescent="0.25">
      <c r="A1467" s="1" t="s">
        <v>735</v>
      </c>
      <c r="B1467" s="1" t="s">
        <v>767</v>
      </c>
      <c r="C1467" s="1">
        <v>16</v>
      </c>
      <c r="D1467" s="2">
        <v>7.1485741000000005E-2</v>
      </c>
      <c r="E1467" s="5">
        <v>1751.0294443130001</v>
      </c>
      <c r="F1467" s="2">
        <v>0.92851425899999995</v>
      </c>
      <c r="G1467" s="5">
        <v>22743.777849463</v>
      </c>
      <c r="H1467" s="5">
        <v>24494.807293776001</v>
      </c>
      <c r="I1467" s="4">
        <v>66346</v>
      </c>
      <c r="J1467" s="3">
        <v>8.4924249520000004</v>
      </c>
    </row>
    <row r="1468" spans="1:10" x14ac:dyDescent="0.25">
      <c r="A1468" s="1" t="s">
        <v>407</v>
      </c>
      <c r="B1468" s="1" t="s">
        <v>450</v>
      </c>
      <c r="C1468" s="1">
        <v>7</v>
      </c>
      <c r="D1468" s="2">
        <v>1.5659249999999999E-3</v>
      </c>
      <c r="E1468" s="5">
        <v>14.745327819</v>
      </c>
      <c r="F1468" s="2">
        <v>0.99843407500000003</v>
      </c>
      <c r="G1468" s="5">
        <v>9401.6210171629991</v>
      </c>
      <c r="H1468" s="5">
        <v>9416.3663449819996</v>
      </c>
      <c r="I1468" s="4">
        <v>38512</v>
      </c>
      <c r="J1468" s="3">
        <v>1.786325422</v>
      </c>
    </row>
    <row r="1469" spans="1:10" x14ac:dyDescent="0.25">
      <c r="A1469" s="1" t="s">
        <v>271</v>
      </c>
      <c r="B1469" s="1" t="s">
        <v>275</v>
      </c>
      <c r="C1469" s="1">
        <v>0</v>
      </c>
      <c r="D1469" s="2">
        <v>1.4527844999999999E-2</v>
      </c>
      <c r="E1469" s="5">
        <v>5.9049127009999998</v>
      </c>
      <c r="F1469" s="2">
        <v>0.98547215499999996</v>
      </c>
      <c r="G1469" s="5">
        <v>400.54991153899999</v>
      </c>
      <c r="H1469" s="5">
        <v>406.45482423999999</v>
      </c>
      <c r="I1469" s="4">
        <v>27212</v>
      </c>
      <c r="J1469" s="3">
        <v>0.36815471500000002</v>
      </c>
    </row>
    <row r="1470" spans="1:10" x14ac:dyDescent="0.25">
      <c r="A1470" s="1" t="s">
        <v>393</v>
      </c>
      <c r="B1470" s="1" t="s">
        <v>405</v>
      </c>
      <c r="C1470" s="1">
        <v>3</v>
      </c>
      <c r="D1470" s="2">
        <v>0.327380952</v>
      </c>
      <c r="E1470" s="5">
        <v>210.634589976</v>
      </c>
      <c r="F1470" s="2">
        <v>0.67261904800000005</v>
      </c>
      <c r="G1470" s="5">
        <v>432.75833942600002</v>
      </c>
      <c r="H1470" s="5">
        <v>643.39292940200005</v>
      </c>
      <c r="I1470" s="4">
        <v>42250</v>
      </c>
      <c r="J1470" s="3">
        <v>2.1114215829999998</v>
      </c>
    </row>
    <row r="1471" spans="1:10" x14ac:dyDescent="0.25">
      <c r="A1471" s="1" t="s">
        <v>1511</v>
      </c>
      <c r="B1471" s="1" t="s">
        <v>1513</v>
      </c>
      <c r="C1471" s="1">
        <v>0</v>
      </c>
      <c r="D1471" s="2">
        <v>0</v>
      </c>
      <c r="E1471" s="5">
        <v>0</v>
      </c>
      <c r="F1471" s="2">
        <v>1</v>
      </c>
      <c r="G1471" s="5">
        <v>634.87103315100001</v>
      </c>
      <c r="H1471" s="5">
        <v>634.87103315100001</v>
      </c>
      <c r="I1471" s="4">
        <v>71780</v>
      </c>
      <c r="J1471" s="3">
        <v>0.34681349</v>
      </c>
    </row>
    <row r="1472" spans="1:10" x14ac:dyDescent="0.25">
      <c r="A1472" s="1" t="s">
        <v>796</v>
      </c>
      <c r="B1472" s="1" t="s">
        <v>822</v>
      </c>
      <c r="C1472" s="1">
        <v>0</v>
      </c>
      <c r="D1472" s="2">
        <v>1</v>
      </c>
      <c r="E1472" s="5">
        <v>26.345610184000002</v>
      </c>
      <c r="F1472" s="2">
        <v>0</v>
      </c>
      <c r="G1472" s="5">
        <v>0</v>
      </c>
      <c r="H1472" s="5">
        <v>26.345610184000002</v>
      </c>
      <c r="I1472" s="4">
        <v>71607</v>
      </c>
      <c r="J1472" s="3">
        <v>0.358557611</v>
      </c>
    </row>
    <row r="1473" spans="1:10" x14ac:dyDescent="0.25">
      <c r="A1473" s="1" t="s">
        <v>844</v>
      </c>
      <c r="B1473" s="1" t="s">
        <v>896</v>
      </c>
      <c r="C1473" s="1">
        <v>0</v>
      </c>
      <c r="D1473" s="2">
        <v>0.66220735799999997</v>
      </c>
      <c r="E1473" s="5">
        <v>212.59959928800001</v>
      </c>
      <c r="F1473" s="2">
        <v>0.33779264199999998</v>
      </c>
      <c r="G1473" s="5">
        <v>108.447270344</v>
      </c>
      <c r="H1473" s="5">
        <v>321.04686963199998</v>
      </c>
      <c r="I1473" s="4">
        <v>38514</v>
      </c>
      <c r="J1473" s="3">
        <v>3.4356354160000002</v>
      </c>
    </row>
    <row r="1474" spans="1:10" x14ac:dyDescent="0.25">
      <c r="A1474" s="1" t="s">
        <v>1090</v>
      </c>
      <c r="B1474" s="1" t="s">
        <v>1101</v>
      </c>
      <c r="C1474" s="1">
        <v>0</v>
      </c>
      <c r="D1474" s="2">
        <v>1</v>
      </c>
      <c r="E1474" s="5">
        <v>20.336411167000001</v>
      </c>
      <c r="F1474" s="2">
        <v>0</v>
      </c>
      <c r="G1474" s="5">
        <v>0</v>
      </c>
      <c r="H1474" s="5">
        <v>20.336411167000001</v>
      </c>
      <c r="I1474" s="4">
        <v>85927</v>
      </c>
      <c r="J1474" s="3">
        <v>0.23403337199999999</v>
      </c>
    </row>
    <row r="1475" spans="1:10" x14ac:dyDescent="0.25">
      <c r="A1475" s="1" t="s">
        <v>407</v>
      </c>
      <c r="B1475" s="1" t="s">
        <v>487</v>
      </c>
      <c r="C1475" s="1">
        <v>12</v>
      </c>
      <c r="D1475" s="2">
        <v>3.1594980000000002E-3</v>
      </c>
      <c r="E1475" s="5">
        <v>84.136057058000006</v>
      </c>
      <c r="F1475" s="2">
        <v>0.99684050199999996</v>
      </c>
      <c r="G1475" s="5">
        <v>26545.432845124</v>
      </c>
      <c r="H1475" s="5">
        <v>26629.568902182</v>
      </c>
      <c r="I1475" s="4">
        <v>85375</v>
      </c>
      <c r="J1475" s="3">
        <v>11.134969732</v>
      </c>
    </row>
    <row r="1476" spans="1:10" x14ac:dyDescent="0.25">
      <c r="A1476" s="1" t="s">
        <v>844</v>
      </c>
      <c r="B1476" s="1" t="s">
        <v>880</v>
      </c>
      <c r="C1476" s="1">
        <v>3</v>
      </c>
      <c r="D1476" s="2">
        <v>1.531589E-2</v>
      </c>
      <c r="E1476" s="5">
        <v>80.776599492000003</v>
      </c>
      <c r="F1476" s="2">
        <v>0.98468411</v>
      </c>
      <c r="G1476" s="5">
        <v>5193.2622097519998</v>
      </c>
      <c r="H1476" s="5">
        <v>5274.0388092439998</v>
      </c>
      <c r="I1476" s="4">
        <v>76914</v>
      </c>
      <c r="J1476" s="3">
        <v>9.6836570819999999</v>
      </c>
    </row>
    <row r="1477" spans="1:10" x14ac:dyDescent="0.25">
      <c r="A1477" s="1" t="s">
        <v>288</v>
      </c>
      <c r="B1477" s="1" t="s">
        <v>298</v>
      </c>
      <c r="C1477" s="1">
        <v>0</v>
      </c>
      <c r="D1477" s="2">
        <v>0.12121212100000001</v>
      </c>
      <c r="E1477" s="5">
        <v>12.28567024</v>
      </c>
      <c r="F1477" s="2">
        <v>0.87878787899999999</v>
      </c>
      <c r="G1477" s="5">
        <v>89.071109237000002</v>
      </c>
      <c r="H1477" s="5">
        <v>101.356779477</v>
      </c>
      <c r="I1477" s="4">
        <v>87143</v>
      </c>
      <c r="J1477" s="3">
        <v>1.6261978260000001</v>
      </c>
    </row>
    <row r="1478" spans="1:10" x14ac:dyDescent="0.25">
      <c r="A1478" s="1" t="s">
        <v>102</v>
      </c>
      <c r="B1478" s="1" t="s">
        <v>110</v>
      </c>
      <c r="C1478" s="1">
        <v>7</v>
      </c>
      <c r="D1478" s="2">
        <v>0.92625607799999998</v>
      </c>
      <c r="E1478" s="5">
        <v>1265.7329740099999</v>
      </c>
      <c r="F1478" s="2">
        <v>7.3743922000000003E-2</v>
      </c>
      <c r="G1478" s="5">
        <v>100.77139163</v>
      </c>
      <c r="H1478" s="5">
        <v>1366.5043656400001</v>
      </c>
      <c r="I1478" s="4">
        <v>67731</v>
      </c>
      <c r="J1478" s="3">
        <v>3.0221154170000002</v>
      </c>
    </row>
    <row r="1479" spans="1:10" x14ac:dyDescent="0.25">
      <c r="A1479" s="1" t="s">
        <v>605</v>
      </c>
      <c r="B1479" s="1" t="s">
        <v>624</v>
      </c>
      <c r="C1479" s="1">
        <v>6</v>
      </c>
      <c r="D1479" s="2">
        <v>0.13242009099999999</v>
      </c>
      <c r="E1479" s="5">
        <v>213.92436749399999</v>
      </c>
      <c r="F1479" s="2">
        <v>0.86757990900000004</v>
      </c>
      <c r="G1479" s="5">
        <v>1401.573442482</v>
      </c>
      <c r="H1479" s="5">
        <v>1615.4978099760001</v>
      </c>
      <c r="I1479" s="4">
        <v>30094</v>
      </c>
      <c r="J1479" s="3">
        <v>1.637790002</v>
      </c>
    </row>
    <row r="1480" spans="1:10" x14ac:dyDescent="0.25">
      <c r="A1480" s="1" t="s">
        <v>236</v>
      </c>
      <c r="B1480" s="1" t="s">
        <v>270</v>
      </c>
      <c r="C1480" s="1">
        <v>1</v>
      </c>
      <c r="D1480" s="2">
        <v>1</v>
      </c>
      <c r="E1480" s="5">
        <v>575.98282721500004</v>
      </c>
      <c r="F1480" s="2">
        <v>0</v>
      </c>
      <c r="G1480" s="5">
        <v>0</v>
      </c>
      <c r="H1480" s="5">
        <v>575.98282721500004</v>
      </c>
      <c r="I1480" s="4">
        <v>75375</v>
      </c>
      <c r="J1480" s="3">
        <v>5.9890189730000003</v>
      </c>
    </row>
    <row r="1481" spans="1:10" x14ac:dyDescent="0.25">
      <c r="A1481" s="1" t="s">
        <v>407</v>
      </c>
      <c r="B1481" s="1" t="s">
        <v>456</v>
      </c>
      <c r="C1481" s="1">
        <v>13</v>
      </c>
      <c r="D1481" s="2">
        <v>3.3262779999999998E-3</v>
      </c>
      <c r="E1481" s="5">
        <v>21.626480802</v>
      </c>
      <c r="F1481" s="2">
        <v>0.99667372200000004</v>
      </c>
      <c r="G1481" s="5">
        <v>6480.0800652959997</v>
      </c>
      <c r="H1481" s="5">
        <v>6501.7065460980002</v>
      </c>
      <c r="I1481" s="4">
        <v>52768</v>
      </c>
      <c r="J1481" s="3">
        <v>2.7460613729999999</v>
      </c>
    </row>
    <row r="1482" spans="1:10" x14ac:dyDescent="0.25">
      <c r="A1482" s="1" t="s">
        <v>230</v>
      </c>
      <c r="B1482" s="1" t="s">
        <v>235</v>
      </c>
      <c r="C1482" s="1">
        <v>5</v>
      </c>
      <c r="D1482" s="2">
        <v>0.10692771099999999</v>
      </c>
      <c r="E1482" s="5">
        <v>217.607018708</v>
      </c>
      <c r="F1482" s="2">
        <v>0.89307228900000002</v>
      </c>
      <c r="G1482" s="5">
        <v>1817.478339736</v>
      </c>
      <c r="H1482" s="5">
        <v>2035.0853584439999</v>
      </c>
      <c r="I1482" s="4">
        <v>60000</v>
      </c>
      <c r="J1482" s="3">
        <v>1.578389483</v>
      </c>
    </row>
    <row r="1483" spans="1:10" x14ac:dyDescent="0.25">
      <c r="A1483" s="1" t="s">
        <v>1398</v>
      </c>
      <c r="B1483" s="1" t="s">
        <v>1406</v>
      </c>
      <c r="C1483" s="1">
        <v>0</v>
      </c>
      <c r="D1483" s="2">
        <v>0</v>
      </c>
      <c r="E1483" s="5">
        <v>0</v>
      </c>
      <c r="F1483" s="2">
        <v>0</v>
      </c>
      <c r="G1483" s="5">
        <v>0</v>
      </c>
      <c r="H1483" s="5">
        <v>0</v>
      </c>
      <c r="I1483" s="4">
        <v>0</v>
      </c>
      <c r="J1483" s="3">
        <v>5.8671710000000002E-2</v>
      </c>
    </row>
    <row r="1484" spans="1:10" x14ac:dyDescent="0.25">
      <c r="A1484" s="1" t="s">
        <v>921</v>
      </c>
      <c r="B1484" s="1" t="s">
        <v>945</v>
      </c>
      <c r="C1484" s="1">
        <v>1</v>
      </c>
      <c r="D1484" s="2">
        <v>0.45274102100000002</v>
      </c>
      <c r="E1484" s="5">
        <v>498.891216284</v>
      </c>
      <c r="F1484" s="2">
        <v>0.54725897899999998</v>
      </c>
      <c r="G1484" s="5">
        <v>603.04387103700003</v>
      </c>
      <c r="H1484" s="5">
        <v>1101.9350873210001</v>
      </c>
      <c r="I1484" s="4">
        <v>92708</v>
      </c>
      <c r="J1484" s="3">
        <v>11.300726458</v>
      </c>
    </row>
    <row r="1485" spans="1:10" x14ac:dyDescent="0.25">
      <c r="A1485" s="1" t="s">
        <v>844</v>
      </c>
      <c r="B1485" s="1" t="s">
        <v>876</v>
      </c>
      <c r="C1485" s="1">
        <v>0</v>
      </c>
      <c r="D1485" s="2">
        <v>9.9099098999999996E-2</v>
      </c>
      <c r="E1485" s="5">
        <v>59.055444248999997</v>
      </c>
      <c r="F1485" s="2">
        <v>0.90090090099999998</v>
      </c>
      <c r="G1485" s="5">
        <v>536.867674975</v>
      </c>
      <c r="H1485" s="5">
        <v>595.92311922399995</v>
      </c>
      <c r="I1485" s="4">
        <v>103000</v>
      </c>
      <c r="J1485" s="3">
        <v>2.815859798</v>
      </c>
    </row>
    <row r="1486" spans="1:10" x14ac:dyDescent="0.25">
      <c r="A1486" s="1" t="s">
        <v>1294</v>
      </c>
      <c r="B1486" s="1" t="s">
        <v>1328</v>
      </c>
      <c r="C1486" s="1">
        <v>7</v>
      </c>
      <c r="D1486" s="2">
        <v>3.6205554000000001E-2</v>
      </c>
      <c r="E1486" s="5">
        <v>288.39346521700003</v>
      </c>
      <c r="F1486" s="2">
        <v>0.96379444599999997</v>
      </c>
      <c r="G1486" s="5">
        <v>7677.0547173590003</v>
      </c>
      <c r="H1486" s="5">
        <v>7965.4481825760004</v>
      </c>
      <c r="I1486" s="4">
        <v>118700</v>
      </c>
      <c r="J1486" s="3">
        <v>4.6349867339999999</v>
      </c>
    </row>
    <row r="1487" spans="1:10" x14ac:dyDescent="0.25">
      <c r="A1487" s="1" t="s">
        <v>1010</v>
      </c>
      <c r="B1487" s="1" t="s">
        <v>1043</v>
      </c>
      <c r="C1487" s="1">
        <v>5</v>
      </c>
      <c r="D1487" s="2">
        <v>6.4145347000000005E-2</v>
      </c>
      <c r="E1487" s="5">
        <v>358.416535125</v>
      </c>
      <c r="F1487" s="2">
        <v>0.93585465300000004</v>
      </c>
      <c r="G1487" s="5">
        <v>5229.1522232930001</v>
      </c>
      <c r="H1487" s="5">
        <v>5587.5687584179996</v>
      </c>
      <c r="I1487" s="4">
        <v>83952</v>
      </c>
      <c r="J1487" s="3">
        <v>2.9292249699999999</v>
      </c>
    </row>
    <row r="1488" spans="1:10" x14ac:dyDescent="0.25">
      <c r="A1488" s="1" t="s">
        <v>271</v>
      </c>
      <c r="B1488" s="1" t="s">
        <v>274</v>
      </c>
      <c r="C1488" s="1">
        <v>0</v>
      </c>
      <c r="D1488" s="2">
        <v>5.3763441000000002E-2</v>
      </c>
      <c r="E1488" s="5">
        <v>5.1097147710000002</v>
      </c>
      <c r="F1488" s="2">
        <v>0.94623655900000003</v>
      </c>
      <c r="G1488" s="5">
        <v>89.930979985999997</v>
      </c>
      <c r="H1488" s="5">
        <v>95.040694756999997</v>
      </c>
      <c r="I1488" s="4">
        <v>9858</v>
      </c>
      <c r="J1488" s="3">
        <v>8.6409136999999997E-2</v>
      </c>
    </row>
    <row r="1489" spans="1:10" x14ac:dyDescent="0.25">
      <c r="A1489" s="1" t="s">
        <v>1498</v>
      </c>
      <c r="B1489" s="1" t="s">
        <v>1500</v>
      </c>
      <c r="C1489" s="1">
        <v>5</v>
      </c>
      <c r="D1489" s="2">
        <v>4.352557E-3</v>
      </c>
      <c r="E1489" s="5">
        <v>8.7282736599999993</v>
      </c>
      <c r="F1489" s="2">
        <v>0.99564744299999997</v>
      </c>
      <c r="G1489" s="5">
        <v>1996.5925996640001</v>
      </c>
      <c r="H1489" s="5">
        <v>2005.3208733240001</v>
      </c>
      <c r="I1489" s="4">
        <v>84844</v>
      </c>
      <c r="J1489" s="3">
        <v>1.493716504</v>
      </c>
    </row>
    <row r="1490" spans="1:10" x14ac:dyDescent="0.25">
      <c r="A1490" s="1" t="s">
        <v>628</v>
      </c>
      <c r="B1490" s="1" t="s">
        <v>641</v>
      </c>
      <c r="C1490" s="1">
        <v>4</v>
      </c>
      <c r="D1490" s="2">
        <v>1.8421053E-2</v>
      </c>
      <c r="E1490" s="5">
        <v>43.428432266000002</v>
      </c>
      <c r="F1490" s="2">
        <v>0.98157894700000003</v>
      </c>
      <c r="G1490" s="5">
        <v>2314.1150337190002</v>
      </c>
      <c r="H1490" s="5">
        <v>2357.5434659849998</v>
      </c>
      <c r="I1490" s="4">
        <v>52176</v>
      </c>
      <c r="J1490" s="3">
        <v>1.8484809179999999</v>
      </c>
    </row>
    <row r="1491" spans="1:10" x14ac:dyDescent="0.25">
      <c r="A1491" s="1" t="s">
        <v>309</v>
      </c>
      <c r="B1491" s="1" t="s">
        <v>340</v>
      </c>
      <c r="C1491" s="1">
        <v>0</v>
      </c>
      <c r="D1491" s="2">
        <v>7.0844687000000003E-2</v>
      </c>
      <c r="E1491" s="5">
        <v>54.736600922000001</v>
      </c>
      <c r="F1491" s="2">
        <v>0.92915531299999998</v>
      </c>
      <c r="G1491" s="5">
        <v>717.89157364699997</v>
      </c>
      <c r="H1491" s="5">
        <v>772.62817456899995</v>
      </c>
      <c r="I1491" s="4">
        <v>24603</v>
      </c>
      <c r="J1491" s="3">
        <v>1.936359626</v>
      </c>
    </row>
    <row r="1492" spans="1:10" x14ac:dyDescent="0.25">
      <c r="A1492" s="1" t="s">
        <v>561</v>
      </c>
      <c r="B1492" s="1" t="s">
        <v>571</v>
      </c>
      <c r="C1492" s="1">
        <v>0</v>
      </c>
      <c r="D1492" s="2">
        <v>0</v>
      </c>
      <c r="E1492" s="5">
        <v>0</v>
      </c>
      <c r="F1492" s="2">
        <v>1</v>
      </c>
      <c r="G1492" s="5">
        <v>414.66478124499997</v>
      </c>
      <c r="H1492" s="5">
        <v>414.66478124499997</v>
      </c>
      <c r="I1492" s="4">
        <v>75950</v>
      </c>
      <c r="J1492" s="3">
        <v>0.34265725200000002</v>
      </c>
    </row>
    <row r="1493" spans="1:10" x14ac:dyDescent="0.25">
      <c r="A1493" s="1" t="s">
        <v>197</v>
      </c>
      <c r="B1493" s="1" t="s">
        <v>1076</v>
      </c>
      <c r="C1493" s="1">
        <v>0</v>
      </c>
      <c r="D1493" s="2">
        <v>2.2947926E-2</v>
      </c>
      <c r="E1493" s="5">
        <v>28.139086964000001</v>
      </c>
      <c r="F1493" s="2">
        <v>0.97705207400000005</v>
      </c>
      <c r="G1493" s="5">
        <v>1198.0757411090001</v>
      </c>
      <c r="H1493" s="5">
        <v>1226.214828073</v>
      </c>
      <c r="I1493" s="4">
        <v>67344</v>
      </c>
      <c r="J1493" s="3">
        <v>1.174701993</v>
      </c>
    </row>
    <row r="1494" spans="1:10" x14ac:dyDescent="0.25">
      <c r="A1494" s="1" t="s">
        <v>844</v>
      </c>
      <c r="B1494" s="1" t="s">
        <v>893</v>
      </c>
      <c r="C1494" s="1">
        <v>1</v>
      </c>
      <c r="D1494" s="2">
        <v>4.676259E-2</v>
      </c>
      <c r="E1494" s="5">
        <v>167.502714586</v>
      </c>
      <c r="F1494" s="2">
        <v>0.95323740999999995</v>
      </c>
      <c r="G1494" s="5">
        <v>3414.4784128480001</v>
      </c>
      <c r="H1494" s="5">
        <v>3581.981127434</v>
      </c>
      <c r="I1494" s="4">
        <v>103203</v>
      </c>
      <c r="J1494" s="3">
        <v>8.0343353349999997</v>
      </c>
    </row>
    <row r="1495" spans="1:10" x14ac:dyDescent="0.25">
      <c r="A1495" s="1" t="s">
        <v>1398</v>
      </c>
      <c r="B1495" s="1" t="s">
        <v>1434</v>
      </c>
      <c r="C1495" s="1">
        <v>4</v>
      </c>
      <c r="D1495" s="2">
        <v>5.0758459999999998E-2</v>
      </c>
      <c r="E1495" s="5">
        <v>92.266059548000001</v>
      </c>
      <c r="F1495" s="2">
        <v>0.94924154000000005</v>
      </c>
      <c r="G1495" s="5">
        <v>1725.4813664830001</v>
      </c>
      <c r="H1495" s="5">
        <v>1817.747426031</v>
      </c>
      <c r="I1495" s="4">
        <v>40387</v>
      </c>
      <c r="J1495" s="3">
        <v>1.0132204279999999</v>
      </c>
    </row>
    <row r="1496" spans="1:10" x14ac:dyDescent="0.25">
      <c r="A1496" s="1" t="s">
        <v>1498</v>
      </c>
      <c r="B1496" s="1" t="s">
        <v>1507</v>
      </c>
      <c r="C1496" s="1">
        <v>19</v>
      </c>
      <c r="D1496" s="2">
        <v>2.2854804999999999E-2</v>
      </c>
      <c r="E1496" s="5">
        <v>426.75629153900002</v>
      </c>
      <c r="F1496" s="2">
        <v>0.97714519499999997</v>
      </c>
      <c r="G1496" s="5">
        <v>18245.741497228999</v>
      </c>
      <c r="H1496" s="5">
        <v>18672.497788768</v>
      </c>
      <c r="I1496" s="4">
        <v>66406</v>
      </c>
      <c r="J1496" s="3">
        <v>9.2083525640000001</v>
      </c>
    </row>
    <row r="1497" spans="1:10" x14ac:dyDescent="0.25">
      <c r="A1497" s="1" t="s">
        <v>1090</v>
      </c>
      <c r="B1497" s="1" t="s">
        <v>1094</v>
      </c>
      <c r="C1497" s="1">
        <v>0</v>
      </c>
      <c r="D1497" s="2">
        <v>0</v>
      </c>
      <c r="E1497" s="5">
        <v>0</v>
      </c>
      <c r="F1497" s="2">
        <v>1</v>
      </c>
      <c r="G1497" s="5">
        <v>90.978681535999996</v>
      </c>
      <c r="H1497" s="5">
        <v>90.978681535999996</v>
      </c>
      <c r="I1497" s="4">
        <v>133732</v>
      </c>
      <c r="J1497" s="3">
        <v>0.38816462200000001</v>
      </c>
    </row>
    <row r="1498" spans="1:10" x14ac:dyDescent="0.25">
      <c r="A1498" s="1" t="s">
        <v>1118</v>
      </c>
      <c r="B1498" s="1" t="s">
        <v>1131</v>
      </c>
      <c r="C1498" s="1">
        <v>1</v>
      </c>
      <c r="D1498" s="2">
        <v>1.839926E-3</v>
      </c>
      <c r="E1498" s="5">
        <v>2.0576629739999999</v>
      </c>
      <c r="F1498" s="2">
        <v>0.99816007399999995</v>
      </c>
      <c r="G1498" s="5">
        <v>1116.2821633250001</v>
      </c>
      <c r="H1498" s="5">
        <v>1118.3398262989999</v>
      </c>
      <c r="I1498" s="4">
        <v>229792</v>
      </c>
      <c r="J1498" s="3">
        <v>4.8155684799999996</v>
      </c>
    </row>
    <row r="1499" spans="1:10" x14ac:dyDescent="0.25">
      <c r="A1499" s="1" t="s">
        <v>1398</v>
      </c>
      <c r="B1499" s="1" t="s">
        <v>1448</v>
      </c>
      <c r="C1499" s="1">
        <v>0</v>
      </c>
      <c r="D1499" s="2">
        <v>1</v>
      </c>
      <c r="E1499" s="5">
        <v>269.50920235299998</v>
      </c>
      <c r="F1499" s="2">
        <v>0</v>
      </c>
      <c r="G1499" s="5">
        <v>0</v>
      </c>
      <c r="H1499" s="5">
        <v>269.50920235299998</v>
      </c>
      <c r="I1499" s="4">
        <v>31750</v>
      </c>
      <c r="J1499" s="3">
        <v>0.25591202899999999</v>
      </c>
    </row>
    <row r="1500" spans="1:10" x14ac:dyDescent="0.25">
      <c r="A1500" s="1" t="s">
        <v>959</v>
      </c>
      <c r="B1500" s="1" t="s">
        <v>966</v>
      </c>
      <c r="C1500" s="1">
        <v>0</v>
      </c>
      <c r="D1500" s="2">
        <v>3.631961E-3</v>
      </c>
      <c r="E1500" s="5">
        <v>6.1871692840000003</v>
      </c>
      <c r="F1500" s="2">
        <v>0.99636803900000004</v>
      </c>
      <c r="G1500" s="5">
        <v>1697.346773624</v>
      </c>
      <c r="H1500" s="5">
        <v>1703.533942908</v>
      </c>
      <c r="I1500" s="4">
        <v>72500</v>
      </c>
      <c r="J1500" s="3">
        <v>1.8169191060000001</v>
      </c>
    </row>
    <row r="1501" spans="1:10" x14ac:dyDescent="0.25">
      <c r="A1501" s="1" t="s">
        <v>54</v>
      </c>
      <c r="B1501" s="1" t="s">
        <v>68</v>
      </c>
      <c r="C1501" s="1">
        <v>0</v>
      </c>
      <c r="D1501" s="2">
        <v>1</v>
      </c>
      <c r="E1501" s="5">
        <v>60.195640337</v>
      </c>
      <c r="F1501" s="2">
        <v>0</v>
      </c>
      <c r="G1501" s="5">
        <v>0</v>
      </c>
      <c r="H1501" s="5">
        <v>60.195640337</v>
      </c>
      <c r="I1501" s="4">
        <v>38056</v>
      </c>
      <c r="J1501" s="3">
        <v>1.6618779809999999</v>
      </c>
    </row>
    <row r="1502" spans="1:10" x14ac:dyDescent="0.25">
      <c r="A1502" s="1" t="s">
        <v>1398</v>
      </c>
      <c r="B1502" s="1" t="s">
        <v>1425</v>
      </c>
      <c r="C1502" s="1">
        <v>0</v>
      </c>
      <c r="D1502" s="2">
        <v>1</v>
      </c>
      <c r="E1502" s="5">
        <v>23.043537750999999</v>
      </c>
      <c r="F1502" s="2">
        <v>0</v>
      </c>
      <c r="G1502" s="5">
        <v>0</v>
      </c>
      <c r="H1502" s="5">
        <v>23.043537750999999</v>
      </c>
      <c r="I1502" s="4">
        <v>36103</v>
      </c>
      <c r="J1502" s="3">
        <v>7.1395687999999999E-2</v>
      </c>
    </row>
    <row r="1503" spans="1:10" x14ac:dyDescent="0.25">
      <c r="A1503" s="1" t="s">
        <v>1498</v>
      </c>
      <c r="B1503" s="1" t="s">
        <v>1498</v>
      </c>
      <c r="C1503" s="1">
        <v>1</v>
      </c>
      <c r="D1503" s="2">
        <v>1</v>
      </c>
      <c r="E1503" s="5">
        <v>114.01707227199999</v>
      </c>
      <c r="F1503" s="2">
        <v>0</v>
      </c>
      <c r="G1503" s="5">
        <v>0</v>
      </c>
      <c r="H1503" s="5">
        <v>114.01707227199999</v>
      </c>
      <c r="I1503" s="4">
        <v>53393</v>
      </c>
      <c r="J1503" s="3">
        <v>0.124879432</v>
      </c>
    </row>
    <row r="1504" spans="1:10" x14ac:dyDescent="0.25">
      <c r="A1504" s="1" t="s">
        <v>735</v>
      </c>
      <c r="B1504" s="1" t="s">
        <v>754</v>
      </c>
      <c r="C1504" s="1">
        <v>10</v>
      </c>
      <c r="D1504" s="2">
        <v>2.3337091000000001E-2</v>
      </c>
      <c r="E1504" s="5">
        <v>443.12723046100001</v>
      </c>
      <c r="F1504" s="2">
        <v>0.97666290899999997</v>
      </c>
      <c r="G1504" s="5">
        <v>18544.981630827999</v>
      </c>
      <c r="H1504" s="5">
        <v>18988.108861289002</v>
      </c>
      <c r="I1504" s="4">
        <v>131515</v>
      </c>
      <c r="J1504" s="3">
        <v>13.40301996</v>
      </c>
    </row>
    <row r="1505" spans="1:10" x14ac:dyDescent="0.25">
      <c r="A1505" s="1" t="s">
        <v>547</v>
      </c>
      <c r="B1505" s="1" t="s">
        <v>551</v>
      </c>
      <c r="C1505" s="1">
        <v>0</v>
      </c>
      <c r="D1505" s="2">
        <v>1.308044E-3</v>
      </c>
      <c r="E1505" s="5">
        <v>2.1134735930000002</v>
      </c>
      <c r="F1505" s="2">
        <v>0.99869195600000005</v>
      </c>
      <c r="G1505" s="5">
        <v>1613.637087933</v>
      </c>
      <c r="H1505" s="5">
        <v>1615.750561526</v>
      </c>
      <c r="I1505" s="4">
        <v>71742</v>
      </c>
      <c r="J1505" s="3">
        <v>10.786631610000001</v>
      </c>
    </row>
    <row r="1506" spans="1:10" x14ac:dyDescent="0.25">
      <c r="A1506" s="1" t="s">
        <v>592</v>
      </c>
      <c r="B1506" s="1" t="s">
        <v>599</v>
      </c>
      <c r="C1506" s="1">
        <v>0</v>
      </c>
      <c r="D1506" s="2">
        <v>1</v>
      </c>
      <c r="E1506" s="5">
        <v>58.310155557000002</v>
      </c>
      <c r="F1506" s="2">
        <v>0</v>
      </c>
      <c r="G1506" s="5">
        <v>0</v>
      </c>
      <c r="H1506" s="5">
        <v>58.310155557000002</v>
      </c>
      <c r="I1506" s="4">
        <v>45547</v>
      </c>
      <c r="J1506" s="3">
        <v>0.87477103499999997</v>
      </c>
    </row>
    <row r="1507" spans="1:10" x14ac:dyDescent="0.25">
      <c r="A1507" s="1" t="s">
        <v>710</v>
      </c>
      <c r="B1507" s="1" t="s">
        <v>719</v>
      </c>
      <c r="C1507" s="1">
        <v>0</v>
      </c>
      <c r="D1507" s="2">
        <v>0.21568627500000001</v>
      </c>
      <c r="E1507" s="5">
        <v>140.27630277399999</v>
      </c>
      <c r="F1507" s="2">
        <v>0.78431372499999996</v>
      </c>
      <c r="G1507" s="5">
        <v>510.09564636900001</v>
      </c>
      <c r="H1507" s="5">
        <v>650.37194914300005</v>
      </c>
      <c r="I1507" s="4">
        <v>81944</v>
      </c>
      <c r="J1507" s="3">
        <v>0.44063166500000001</v>
      </c>
    </row>
    <row r="1508" spans="1:10" x14ac:dyDescent="0.25">
      <c r="A1508" s="1" t="s">
        <v>1262</v>
      </c>
      <c r="B1508" s="1" t="s">
        <v>1279</v>
      </c>
      <c r="C1508" s="1">
        <v>8</v>
      </c>
      <c r="D1508" s="2">
        <v>4.6443051999999999E-2</v>
      </c>
      <c r="E1508" s="5">
        <v>127.225157685</v>
      </c>
      <c r="F1508" s="2">
        <v>0.95355694800000002</v>
      </c>
      <c r="G1508" s="5">
        <v>2612.1546266270002</v>
      </c>
      <c r="H1508" s="5">
        <v>2739.3797843120001</v>
      </c>
      <c r="I1508" s="4">
        <v>39417</v>
      </c>
      <c r="J1508" s="3">
        <v>3.729009579</v>
      </c>
    </row>
    <row r="1509" spans="1:10" x14ac:dyDescent="0.25">
      <c r="A1509" s="1" t="s">
        <v>1361</v>
      </c>
      <c r="B1509" s="1" t="s">
        <v>1368</v>
      </c>
      <c r="C1509" s="1">
        <v>20</v>
      </c>
      <c r="D1509" s="2">
        <v>6.7620290000000001E-3</v>
      </c>
      <c r="E1509" s="5">
        <v>135.59814727</v>
      </c>
      <c r="F1509" s="2">
        <v>0.993237971</v>
      </c>
      <c r="G1509" s="5">
        <v>19917.281707308</v>
      </c>
      <c r="H1509" s="5">
        <v>20052.879854578001</v>
      </c>
      <c r="I1509" s="4">
        <v>57417</v>
      </c>
      <c r="J1509" s="3">
        <v>10.878459640999999</v>
      </c>
    </row>
    <row r="1510" spans="1:10" x14ac:dyDescent="0.25">
      <c r="A1510" s="1" t="s">
        <v>959</v>
      </c>
      <c r="B1510" s="1" t="s">
        <v>986</v>
      </c>
      <c r="C1510" s="1">
        <v>14</v>
      </c>
      <c r="D1510" s="2">
        <v>1.2855775999999999E-2</v>
      </c>
      <c r="E1510" s="5">
        <v>229.98897722199999</v>
      </c>
      <c r="F1510" s="2">
        <v>0.98714422400000001</v>
      </c>
      <c r="G1510" s="5">
        <v>17659.944302082</v>
      </c>
      <c r="H1510" s="5">
        <v>17889.933279304001</v>
      </c>
      <c r="I1510" s="4">
        <v>80208</v>
      </c>
      <c r="J1510" s="3">
        <v>19.018883514999999</v>
      </c>
    </row>
    <row r="1511" spans="1:10" x14ac:dyDescent="0.25">
      <c r="A1511" s="1" t="s">
        <v>959</v>
      </c>
      <c r="B1511" s="1" t="s">
        <v>1001</v>
      </c>
      <c r="C1511" s="1">
        <v>4</v>
      </c>
      <c r="D1511" s="2">
        <v>7.0096382999999998E-2</v>
      </c>
      <c r="E1511" s="5">
        <v>593.16417511199995</v>
      </c>
      <c r="F1511" s="2">
        <v>0.92990361700000002</v>
      </c>
      <c r="G1511" s="5">
        <v>7868.958316106</v>
      </c>
      <c r="H1511" s="5">
        <v>8462.1224912180005</v>
      </c>
      <c r="I1511" s="4">
        <v>45385</v>
      </c>
      <c r="J1511" s="3">
        <v>30.944398945</v>
      </c>
    </row>
    <row r="1512" spans="1:10" x14ac:dyDescent="0.25">
      <c r="A1512" s="1" t="s">
        <v>1198</v>
      </c>
      <c r="B1512" s="1" t="s">
        <v>1205</v>
      </c>
      <c r="C1512" s="1">
        <v>0</v>
      </c>
      <c r="D1512" s="2">
        <v>7.9365080000000001E-3</v>
      </c>
      <c r="E1512" s="5">
        <v>1.040663455</v>
      </c>
      <c r="F1512" s="2">
        <v>0.99206349199999999</v>
      </c>
      <c r="G1512" s="5">
        <v>130.082931828</v>
      </c>
      <c r="H1512" s="5">
        <v>131.12359528299999</v>
      </c>
      <c r="I1512" s="4">
        <v>101500</v>
      </c>
      <c r="J1512" s="3">
        <v>0.32599464099999997</v>
      </c>
    </row>
  </sheetData>
  <autoFilter ref="A1:J1512" xr:uid="{5B7E8965-E970-46CD-BEEE-B7FCA8D08C2D}">
    <sortState xmlns:xlrd2="http://schemas.microsoft.com/office/spreadsheetml/2017/richdata2" ref="A2:J1512">
      <sortCondition ref="B1:B1512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0D850-6F87-4E01-98BD-04BA7EF246F7}">
  <dimension ref="A1:J59"/>
  <sheetViews>
    <sheetView workbookViewId="0">
      <selection activeCell="D6" sqref="D6"/>
    </sheetView>
  </sheetViews>
  <sheetFormatPr defaultRowHeight="15" x14ac:dyDescent="0.25"/>
  <cols>
    <col min="1" max="1" width="14.140625" customWidth="1"/>
    <col min="2" max="2" width="22.28515625" style="25" customWidth="1"/>
    <col min="10" max="10" width="13.28515625" customWidth="1"/>
  </cols>
  <sheetData>
    <row r="1" spans="1:10" ht="90" x14ac:dyDescent="0.25">
      <c r="A1" s="6" t="s">
        <v>0</v>
      </c>
      <c r="B1" s="23" t="s">
        <v>1</v>
      </c>
      <c r="C1" s="6" t="s">
        <v>2</v>
      </c>
      <c r="D1" s="7" t="s">
        <v>3</v>
      </c>
      <c r="E1" s="8" t="s">
        <v>4</v>
      </c>
      <c r="F1" s="7" t="s">
        <v>5</v>
      </c>
      <c r="G1" s="8" t="s">
        <v>6</v>
      </c>
      <c r="H1" s="8" t="s">
        <v>7</v>
      </c>
      <c r="I1" s="9" t="s">
        <v>8</v>
      </c>
      <c r="J1" s="10" t="s">
        <v>9</v>
      </c>
    </row>
    <row r="2" spans="1:10" x14ac:dyDescent="0.25">
      <c r="A2" s="1" t="s">
        <v>10</v>
      </c>
      <c r="B2" s="24" t="s">
        <v>1534</v>
      </c>
      <c r="C2" s="19">
        <v>27</v>
      </c>
      <c r="D2" s="18">
        <v>3.3000000000000002E-2</v>
      </c>
      <c r="E2" s="19">
        <v>1213</v>
      </c>
      <c r="F2" s="18">
        <v>0.96699999999999997</v>
      </c>
      <c r="G2" s="19">
        <v>35283</v>
      </c>
      <c r="H2" s="19">
        <v>36496</v>
      </c>
      <c r="I2" s="1"/>
      <c r="J2" s="17">
        <v>517</v>
      </c>
    </row>
    <row r="3" spans="1:10" x14ac:dyDescent="0.25">
      <c r="A3" s="1" t="s">
        <v>30</v>
      </c>
      <c r="B3" s="24" t="s">
        <v>1534</v>
      </c>
      <c r="C3" s="19">
        <v>3</v>
      </c>
      <c r="D3" s="18">
        <v>0.89</v>
      </c>
      <c r="E3" s="19">
        <v>270</v>
      </c>
      <c r="F3" s="18">
        <v>0.11</v>
      </c>
      <c r="G3" s="19">
        <v>33</v>
      </c>
      <c r="H3" s="19">
        <v>303</v>
      </c>
      <c r="I3" s="1"/>
      <c r="J3" s="17">
        <v>741</v>
      </c>
    </row>
    <row r="4" spans="1:10" x14ac:dyDescent="0.25">
      <c r="A4" s="1" t="s">
        <v>36</v>
      </c>
      <c r="B4" s="24" t="s">
        <v>1534</v>
      </c>
      <c r="C4" s="19">
        <v>7</v>
      </c>
      <c r="D4" s="18">
        <v>0.69599999999999995</v>
      </c>
      <c r="E4" s="19">
        <v>6649</v>
      </c>
      <c r="F4" s="18">
        <v>0.30399999999999999</v>
      </c>
      <c r="G4" s="19">
        <v>2908</v>
      </c>
      <c r="H4" s="19">
        <v>9558</v>
      </c>
      <c r="I4" s="1"/>
      <c r="J4" s="17">
        <v>594</v>
      </c>
    </row>
    <row r="5" spans="1:10" x14ac:dyDescent="0.25">
      <c r="A5" s="1" t="s">
        <v>54</v>
      </c>
      <c r="B5" s="24" t="s">
        <v>1534</v>
      </c>
      <c r="C5" s="19">
        <v>22</v>
      </c>
      <c r="D5" s="18">
        <v>0.25900000000000001</v>
      </c>
      <c r="E5" s="19">
        <v>5679</v>
      </c>
      <c r="F5" s="18">
        <v>0.74099999999999999</v>
      </c>
      <c r="G5" s="19">
        <v>16273</v>
      </c>
      <c r="H5" s="19">
        <v>21952</v>
      </c>
      <c r="I5" s="1"/>
      <c r="J5" s="17">
        <v>1506</v>
      </c>
    </row>
    <row r="6" spans="1:10" ht="30" x14ac:dyDescent="0.25">
      <c r="A6" s="1" t="s">
        <v>85</v>
      </c>
      <c r="B6" s="24" t="s">
        <v>1534</v>
      </c>
      <c r="C6" s="19">
        <v>17</v>
      </c>
      <c r="D6" s="18">
        <v>0.39800000000000002</v>
      </c>
      <c r="E6" s="19">
        <v>3964</v>
      </c>
      <c r="F6" s="18">
        <v>0.60199999999999998</v>
      </c>
      <c r="G6" s="19">
        <v>6002</v>
      </c>
      <c r="H6" s="19">
        <v>9966</v>
      </c>
      <c r="I6" s="1"/>
      <c r="J6" s="17">
        <v>991</v>
      </c>
    </row>
    <row r="7" spans="1:10" x14ac:dyDescent="0.25">
      <c r="A7" s="1" t="s">
        <v>102</v>
      </c>
      <c r="B7" s="24" t="s">
        <v>1534</v>
      </c>
      <c r="C7" s="19">
        <v>7</v>
      </c>
      <c r="D7" s="18">
        <v>0.628</v>
      </c>
      <c r="E7" s="19">
        <v>1900</v>
      </c>
      <c r="F7" s="18">
        <v>0.372</v>
      </c>
      <c r="G7" s="19">
        <v>1124</v>
      </c>
      <c r="H7" s="19">
        <v>3024</v>
      </c>
      <c r="I7" s="1"/>
      <c r="J7" s="17">
        <v>1147</v>
      </c>
    </row>
    <row r="8" spans="1:10" ht="30" x14ac:dyDescent="0.25">
      <c r="A8" s="1" t="s">
        <v>111</v>
      </c>
      <c r="B8" s="24" t="s">
        <v>1534</v>
      </c>
      <c r="C8" s="19">
        <v>52</v>
      </c>
      <c r="D8" s="18">
        <v>3.3000000000000002E-2</v>
      </c>
      <c r="E8" s="19">
        <v>2149</v>
      </c>
      <c r="F8" s="18">
        <v>0.96699999999999997</v>
      </c>
      <c r="G8" s="19">
        <v>62604</v>
      </c>
      <c r="H8" s="19">
        <v>64753</v>
      </c>
      <c r="I8" s="1"/>
      <c r="J8" s="17">
        <v>515</v>
      </c>
    </row>
    <row r="9" spans="1:10" ht="30" x14ac:dyDescent="0.25">
      <c r="A9" s="1" t="s">
        <v>165</v>
      </c>
      <c r="B9" s="24" t="s">
        <v>1534</v>
      </c>
      <c r="C9" s="19">
        <v>12</v>
      </c>
      <c r="D9" s="18">
        <v>0.11</v>
      </c>
      <c r="E9" s="19">
        <v>802</v>
      </c>
      <c r="F9" s="18">
        <v>0.89</v>
      </c>
      <c r="G9" s="19">
        <v>6493</v>
      </c>
      <c r="H9" s="19">
        <v>7296</v>
      </c>
      <c r="I9" s="1"/>
      <c r="J9" s="17">
        <v>1008</v>
      </c>
    </row>
    <row r="10" spans="1:10" ht="30" x14ac:dyDescent="0.25">
      <c r="A10" s="1" t="s">
        <v>172</v>
      </c>
      <c r="B10" s="24" t="s">
        <v>1534</v>
      </c>
      <c r="C10" s="19">
        <v>36</v>
      </c>
      <c r="D10" s="18">
        <v>0.47699999999999998</v>
      </c>
      <c r="E10" s="19">
        <v>17322</v>
      </c>
      <c r="F10" s="18">
        <v>0.52300000000000002</v>
      </c>
      <c r="G10" s="19">
        <v>18971</v>
      </c>
      <c r="H10" s="19">
        <v>36293</v>
      </c>
      <c r="I10" s="1"/>
      <c r="J10" s="17">
        <v>1718</v>
      </c>
    </row>
    <row r="11" spans="1:10" x14ac:dyDescent="0.25">
      <c r="A11" s="1" t="s">
        <v>187</v>
      </c>
      <c r="B11" s="24" t="s">
        <v>1534</v>
      </c>
      <c r="C11" s="19">
        <v>107</v>
      </c>
      <c r="D11" s="18">
        <v>0.32200000000000001</v>
      </c>
      <c r="E11" s="19">
        <v>23751</v>
      </c>
      <c r="F11" s="18">
        <v>0.67800000000000005</v>
      </c>
      <c r="G11" s="19">
        <v>50022</v>
      </c>
      <c r="H11" s="19">
        <v>73773</v>
      </c>
      <c r="I11" s="1"/>
      <c r="J11" s="17">
        <v>5829</v>
      </c>
    </row>
    <row r="12" spans="1:10" x14ac:dyDescent="0.25">
      <c r="A12" s="1" t="s">
        <v>230</v>
      </c>
      <c r="B12" s="24" t="s">
        <v>1534</v>
      </c>
      <c r="C12" s="19">
        <v>17</v>
      </c>
      <c r="D12" s="18">
        <v>0.60699999999999998</v>
      </c>
      <c r="E12" s="19">
        <v>3320</v>
      </c>
      <c r="F12" s="18">
        <v>0.39300000000000002</v>
      </c>
      <c r="G12" s="19">
        <v>2150</v>
      </c>
      <c r="H12" s="19">
        <v>5470</v>
      </c>
      <c r="I12" s="1"/>
      <c r="J12" s="17">
        <v>1323</v>
      </c>
    </row>
    <row r="13" spans="1:10" ht="30" x14ac:dyDescent="0.25">
      <c r="A13" s="1" t="s">
        <v>236</v>
      </c>
      <c r="B13" s="24" t="s">
        <v>1534</v>
      </c>
      <c r="C13" s="19">
        <v>46</v>
      </c>
      <c r="D13" s="18">
        <v>0.34499999999999997</v>
      </c>
      <c r="E13" s="19">
        <v>7060</v>
      </c>
      <c r="F13" s="18">
        <v>0.65500000000000003</v>
      </c>
      <c r="G13" s="19">
        <v>13394</v>
      </c>
      <c r="H13" s="19">
        <v>20454</v>
      </c>
      <c r="I13" s="1"/>
      <c r="J13" s="17">
        <v>3528</v>
      </c>
    </row>
    <row r="14" spans="1:10" x14ac:dyDescent="0.25">
      <c r="A14" s="1" t="s">
        <v>271</v>
      </c>
      <c r="B14" s="24" t="s">
        <v>1534</v>
      </c>
      <c r="C14" s="19">
        <v>21</v>
      </c>
      <c r="D14" s="18">
        <v>0.33400000000000002</v>
      </c>
      <c r="E14" s="19">
        <v>3452</v>
      </c>
      <c r="F14" s="18">
        <v>0.66600000000000004</v>
      </c>
      <c r="G14" s="19">
        <v>6891</v>
      </c>
      <c r="H14" s="19">
        <v>10344</v>
      </c>
      <c r="I14" s="1"/>
      <c r="J14" s="17">
        <v>4435</v>
      </c>
    </row>
    <row r="15" spans="1:10" x14ac:dyDescent="0.25">
      <c r="A15" s="1" t="s">
        <v>288</v>
      </c>
      <c r="B15" s="24" t="s">
        <v>1534</v>
      </c>
      <c r="C15" s="19">
        <v>7</v>
      </c>
      <c r="D15" s="18">
        <v>0.27700000000000002</v>
      </c>
      <c r="E15" s="19">
        <v>951</v>
      </c>
      <c r="F15" s="18">
        <v>0.72299999999999998</v>
      </c>
      <c r="G15" s="19">
        <v>2477</v>
      </c>
      <c r="H15" s="19">
        <v>3428</v>
      </c>
      <c r="I15" s="1"/>
      <c r="J15" s="17">
        <v>10187</v>
      </c>
    </row>
    <row r="16" spans="1:10" x14ac:dyDescent="0.25">
      <c r="A16" s="1" t="s">
        <v>309</v>
      </c>
      <c r="B16" s="24" t="s">
        <v>1534</v>
      </c>
      <c r="C16" s="19">
        <v>93</v>
      </c>
      <c r="D16" s="18">
        <v>0.13400000000000001</v>
      </c>
      <c r="E16" s="19">
        <v>9163</v>
      </c>
      <c r="F16" s="18">
        <v>0.86599999999999999</v>
      </c>
      <c r="G16" s="19">
        <v>59301</v>
      </c>
      <c r="H16" s="19">
        <v>68464</v>
      </c>
      <c r="I16" s="1"/>
      <c r="J16" s="17">
        <v>7621</v>
      </c>
    </row>
    <row r="17" spans="1:10" x14ac:dyDescent="0.25">
      <c r="A17" s="1" t="s">
        <v>365</v>
      </c>
      <c r="B17" s="24" t="s">
        <v>1534</v>
      </c>
      <c r="C17" s="19">
        <v>21</v>
      </c>
      <c r="D17" s="18">
        <v>0.38400000000000001</v>
      </c>
      <c r="E17" s="19">
        <v>3851</v>
      </c>
      <c r="F17" s="18">
        <v>0.61599999999999999</v>
      </c>
      <c r="G17" s="19">
        <v>6167</v>
      </c>
      <c r="H17" s="19">
        <v>10017</v>
      </c>
      <c r="I17" s="1"/>
      <c r="J17" s="17">
        <v>1357</v>
      </c>
    </row>
    <row r="18" spans="1:10" x14ac:dyDescent="0.25">
      <c r="A18" s="1" t="s">
        <v>377</v>
      </c>
      <c r="B18" s="24" t="s">
        <v>1534</v>
      </c>
      <c r="C18" s="19">
        <v>16</v>
      </c>
      <c r="D18" s="18">
        <v>0.29499999999999998</v>
      </c>
      <c r="E18" s="19">
        <v>3128</v>
      </c>
      <c r="F18" s="18">
        <v>0.70499999999999996</v>
      </c>
      <c r="G18" s="19">
        <v>7484</v>
      </c>
      <c r="H18" s="19">
        <v>10612</v>
      </c>
      <c r="I18" s="1"/>
      <c r="J18" s="17">
        <v>1303</v>
      </c>
    </row>
    <row r="19" spans="1:10" x14ac:dyDescent="0.25">
      <c r="A19" s="1" t="s">
        <v>393</v>
      </c>
      <c r="B19" s="24" t="s">
        <v>1534</v>
      </c>
      <c r="C19" s="19">
        <v>7</v>
      </c>
      <c r="D19" s="18">
        <v>0.51</v>
      </c>
      <c r="E19" s="19">
        <v>2517</v>
      </c>
      <c r="F19" s="18">
        <v>0.49</v>
      </c>
      <c r="G19" s="19">
        <v>2417</v>
      </c>
      <c r="H19" s="19">
        <v>4934</v>
      </c>
      <c r="I19" s="1"/>
      <c r="J19" s="17">
        <v>4704</v>
      </c>
    </row>
    <row r="20" spans="1:10" ht="30" x14ac:dyDescent="0.25">
      <c r="A20" s="1" t="s">
        <v>407</v>
      </c>
      <c r="B20" s="24" t="s">
        <v>1534</v>
      </c>
      <c r="C20" s="19">
        <v>278</v>
      </c>
      <c r="D20" s="18">
        <v>0.04</v>
      </c>
      <c r="E20" s="19">
        <v>12056</v>
      </c>
      <c r="F20" s="18">
        <v>0.96</v>
      </c>
      <c r="G20" s="19">
        <v>286268</v>
      </c>
      <c r="H20" s="19">
        <v>298324</v>
      </c>
      <c r="I20" s="1"/>
      <c r="J20" s="17">
        <v>2798</v>
      </c>
    </row>
    <row r="21" spans="1:10" x14ac:dyDescent="0.25">
      <c r="A21" s="1" t="s">
        <v>547</v>
      </c>
      <c r="B21" s="24" t="s">
        <v>1534</v>
      </c>
      <c r="C21" s="19">
        <v>57</v>
      </c>
      <c r="D21" s="18">
        <v>0.54400000000000004</v>
      </c>
      <c r="E21" s="19">
        <v>10437</v>
      </c>
      <c r="F21" s="18">
        <v>0.45600000000000002</v>
      </c>
      <c r="G21" s="19">
        <v>8756</v>
      </c>
      <c r="H21" s="19">
        <v>19193</v>
      </c>
      <c r="I21" s="1"/>
      <c r="J21" s="17">
        <v>2109</v>
      </c>
    </row>
    <row r="22" spans="1:10" x14ac:dyDescent="0.25">
      <c r="A22" s="1" t="s">
        <v>561</v>
      </c>
      <c r="B22" s="24" t="s">
        <v>1534</v>
      </c>
      <c r="C22" s="19">
        <v>31</v>
      </c>
      <c r="D22" s="18">
        <v>6.8000000000000005E-2</v>
      </c>
      <c r="E22" s="19">
        <v>2210</v>
      </c>
      <c r="F22" s="18">
        <v>0.93200000000000005</v>
      </c>
      <c r="G22" s="19">
        <v>30344</v>
      </c>
      <c r="H22" s="19">
        <v>32554</v>
      </c>
      <c r="I22" s="1"/>
      <c r="J22" s="17">
        <v>478</v>
      </c>
    </row>
    <row r="23" spans="1:10" x14ac:dyDescent="0.25">
      <c r="A23" s="1" t="s">
        <v>592</v>
      </c>
      <c r="B23" s="24" t="s">
        <v>1534</v>
      </c>
      <c r="C23" s="19">
        <v>16</v>
      </c>
      <c r="D23" s="18">
        <v>0.82899999999999996</v>
      </c>
      <c r="E23" s="19">
        <v>5182</v>
      </c>
      <c r="F23" s="18">
        <v>0.17100000000000001</v>
      </c>
      <c r="G23" s="19">
        <v>1070</v>
      </c>
      <c r="H23" s="19">
        <v>6252</v>
      </c>
      <c r="I23" s="1"/>
      <c r="J23" s="17">
        <v>1441</v>
      </c>
    </row>
    <row r="24" spans="1:10" ht="30" x14ac:dyDescent="0.25">
      <c r="A24" s="1" t="s">
        <v>605</v>
      </c>
      <c r="B24" s="24" t="s">
        <v>1534</v>
      </c>
      <c r="C24" s="19">
        <v>30</v>
      </c>
      <c r="D24" s="18">
        <v>0.33600000000000002</v>
      </c>
      <c r="E24" s="19">
        <v>7696</v>
      </c>
      <c r="F24" s="18">
        <v>0.66400000000000003</v>
      </c>
      <c r="G24" s="19">
        <v>15230</v>
      </c>
      <c r="H24" s="19">
        <v>22926</v>
      </c>
      <c r="I24" s="1"/>
      <c r="J24" s="17">
        <v>3488</v>
      </c>
    </row>
    <row r="25" spans="1:10" x14ac:dyDescent="0.25">
      <c r="A25" s="1" t="s">
        <v>628</v>
      </c>
      <c r="B25" s="24" t="s">
        <v>1534</v>
      </c>
      <c r="C25" s="19">
        <v>37</v>
      </c>
      <c r="D25" s="18">
        <v>0.41399999999999998</v>
      </c>
      <c r="E25" s="19">
        <v>9697</v>
      </c>
      <c r="F25" s="18">
        <v>0.58599999999999997</v>
      </c>
      <c r="G25" s="19">
        <v>13708</v>
      </c>
      <c r="H25" s="19">
        <v>23405</v>
      </c>
      <c r="I25" s="1"/>
      <c r="J25" s="17">
        <v>1934</v>
      </c>
    </row>
    <row r="26" spans="1:10" x14ac:dyDescent="0.25">
      <c r="A26" s="1" t="s">
        <v>652</v>
      </c>
      <c r="B26" s="24" t="s">
        <v>1534</v>
      </c>
      <c r="C26" s="19">
        <v>5</v>
      </c>
      <c r="D26" s="18">
        <v>0.91100000000000003</v>
      </c>
      <c r="E26" s="19">
        <v>1952</v>
      </c>
      <c r="F26" s="18">
        <v>8.8999999999999996E-2</v>
      </c>
      <c r="G26" s="19">
        <v>191</v>
      </c>
      <c r="H26" s="19">
        <v>2142</v>
      </c>
      <c r="I26" s="1"/>
      <c r="J26" s="17">
        <v>4193</v>
      </c>
    </row>
    <row r="27" spans="1:10" x14ac:dyDescent="0.25">
      <c r="A27" s="1" t="s">
        <v>666</v>
      </c>
      <c r="B27" s="24" t="s">
        <v>1534</v>
      </c>
      <c r="C27" s="19">
        <v>7</v>
      </c>
      <c r="D27" s="18">
        <v>0.36599999999999999</v>
      </c>
      <c r="E27" s="19">
        <v>459</v>
      </c>
      <c r="F27" s="18">
        <v>0.63400000000000001</v>
      </c>
      <c r="G27" s="19">
        <v>795</v>
      </c>
      <c r="H27" s="19">
        <v>1254</v>
      </c>
      <c r="I27" s="1"/>
      <c r="J27" s="17">
        <v>3101</v>
      </c>
    </row>
    <row r="28" spans="1:10" ht="30" x14ac:dyDescent="0.25">
      <c r="A28" s="1" t="s">
        <v>682</v>
      </c>
      <c r="B28" s="24" t="s">
        <v>1534</v>
      </c>
      <c r="C28" s="19">
        <v>50</v>
      </c>
      <c r="D28" s="18">
        <v>0.16700000000000001</v>
      </c>
      <c r="E28" s="19">
        <v>4939</v>
      </c>
      <c r="F28" s="18">
        <v>0.83299999999999996</v>
      </c>
      <c r="G28" s="19">
        <v>24592</v>
      </c>
      <c r="H28" s="19">
        <v>29532</v>
      </c>
      <c r="I28" s="1"/>
      <c r="J28" s="17">
        <v>3228</v>
      </c>
    </row>
    <row r="29" spans="1:10" x14ac:dyDescent="0.25">
      <c r="A29" s="1" t="s">
        <v>710</v>
      </c>
      <c r="B29" s="24" t="s">
        <v>1534</v>
      </c>
      <c r="C29" s="19">
        <v>18</v>
      </c>
      <c r="D29" s="18">
        <v>0.14299999999999999</v>
      </c>
      <c r="E29" s="19">
        <v>2359</v>
      </c>
      <c r="F29" s="18">
        <v>0.85699999999999998</v>
      </c>
      <c r="G29" s="19">
        <v>14174</v>
      </c>
      <c r="H29" s="19">
        <v>16533</v>
      </c>
      <c r="I29" s="1"/>
      <c r="J29" s="17">
        <v>769</v>
      </c>
    </row>
    <row r="30" spans="1:10" x14ac:dyDescent="0.25">
      <c r="A30" s="1" t="s">
        <v>721</v>
      </c>
      <c r="B30" s="24" t="s">
        <v>1534</v>
      </c>
      <c r="C30" s="19">
        <v>35</v>
      </c>
      <c r="D30" s="18">
        <v>0.45200000000000001</v>
      </c>
      <c r="E30" s="19">
        <v>12117</v>
      </c>
      <c r="F30" s="18">
        <v>0.54800000000000004</v>
      </c>
      <c r="G30" s="19">
        <v>14665</v>
      </c>
      <c r="H30" s="19">
        <v>26783</v>
      </c>
      <c r="I30" s="1"/>
      <c r="J30" s="17">
        <v>937</v>
      </c>
    </row>
    <row r="31" spans="1:10" x14ac:dyDescent="0.25">
      <c r="A31" s="1" t="s">
        <v>735</v>
      </c>
      <c r="B31" s="24" t="s">
        <v>1534</v>
      </c>
      <c r="C31" s="19">
        <v>87</v>
      </c>
      <c r="D31" s="18">
        <v>4.2999999999999997E-2</v>
      </c>
      <c r="E31" s="19">
        <v>4837</v>
      </c>
      <c r="F31" s="18">
        <v>0.95699999999999996</v>
      </c>
      <c r="G31" s="19">
        <v>108797</v>
      </c>
      <c r="H31" s="19">
        <v>113634</v>
      </c>
      <c r="I31" s="1"/>
      <c r="J31" s="17">
        <v>365</v>
      </c>
    </row>
    <row r="32" spans="1:10" x14ac:dyDescent="0.25">
      <c r="A32" s="1" t="s">
        <v>775</v>
      </c>
      <c r="B32" s="24" t="s">
        <v>1534</v>
      </c>
      <c r="C32" s="19">
        <v>38</v>
      </c>
      <c r="D32" s="18">
        <v>0.27500000000000002</v>
      </c>
      <c r="E32" s="19">
        <v>11233</v>
      </c>
      <c r="F32" s="18">
        <v>0.72499999999999998</v>
      </c>
      <c r="G32" s="19">
        <v>29607</v>
      </c>
      <c r="H32" s="19">
        <v>40840</v>
      </c>
      <c r="I32" s="1"/>
      <c r="J32" s="17">
        <v>1394</v>
      </c>
    </row>
    <row r="33" spans="1:10" x14ac:dyDescent="0.25">
      <c r="A33" s="1" t="s">
        <v>796</v>
      </c>
      <c r="B33" s="24" t="s">
        <v>1534</v>
      </c>
      <c r="C33" s="19">
        <v>7</v>
      </c>
      <c r="D33" s="18">
        <v>0.755</v>
      </c>
      <c r="E33" s="19">
        <v>3031</v>
      </c>
      <c r="F33" s="18">
        <v>0.245</v>
      </c>
      <c r="G33" s="19">
        <v>983</v>
      </c>
      <c r="H33" s="19">
        <v>4014</v>
      </c>
      <c r="I33" s="1"/>
      <c r="J33" s="17">
        <v>2583</v>
      </c>
    </row>
    <row r="34" spans="1:10" ht="30" x14ac:dyDescent="0.25">
      <c r="A34" s="1" t="s">
        <v>844</v>
      </c>
      <c r="B34" s="24" t="s">
        <v>1534</v>
      </c>
      <c r="C34" s="19">
        <v>90</v>
      </c>
      <c r="D34" s="18">
        <v>9.7000000000000003E-2</v>
      </c>
      <c r="E34" s="19">
        <v>9279</v>
      </c>
      <c r="F34" s="18">
        <v>0.90300000000000002</v>
      </c>
      <c r="G34" s="19">
        <v>86108</v>
      </c>
      <c r="H34" s="19">
        <v>95388</v>
      </c>
      <c r="I34" s="1"/>
      <c r="J34" s="17">
        <v>6493</v>
      </c>
    </row>
    <row r="35" spans="1:10" ht="30" x14ac:dyDescent="0.25">
      <c r="A35" s="1" t="s">
        <v>921</v>
      </c>
      <c r="B35" s="24" t="s">
        <v>1534</v>
      </c>
      <c r="C35" s="19">
        <v>48</v>
      </c>
      <c r="D35" s="18">
        <v>0.13800000000000001</v>
      </c>
      <c r="E35" s="19">
        <v>6235</v>
      </c>
      <c r="F35" s="18">
        <v>0.86199999999999999</v>
      </c>
      <c r="G35" s="19">
        <v>38970</v>
      </c>
      <c r="H35" s="19">
        <v>45205</v>
      </c>
      <c r="I35" s="1"/>
      <c r="J35" s="17">
        <v>673</v>
      </c>
    </row>
    <row r="36" spans="1:10" ht="30" x14ac:dyDescent="0.25">
      <c r="A36" s="1" t="s">
        <v>954</v>
      </c>
      <c r="B36" s="24" t="s">
        <v>1534</v>
      </c>
      <c r="C36" s="19">
        <v>24</v>
      </c>
      <c r="D36" s="18">
        <v>0.108</v>
      </c>
      <c r="E36" s="19">
        <v>964</v>
      </c>
      <c r="F36" s="18">
        <v>0.89200000000000002</v>
      </c>
      <c r="G36" s="19">
        <v>7998</v>
      </c>
      <c r="H36" s="19">
        <v>8962</v>
      </c>
      <c r="I36" s="1"/>
      <c r="J36" s="17">
        <v>1385</v>
      </c>
    </row>
    <row r="37" spans="1:10" ht="45" x14ac:dyDescent="0.25">
      <c r="A37" s="1" t="s">
        <v>959</v>
      </c>
      <c r="B37" s="24" t="s">
        <v>1534</v>
      </c>
      <c r="C37" s="19">
        <v>119</v>
      </c>
      <c r="D37" s="18">
        <v>0.157</v>
      </c>
      <c r="E37" s="19">
        <v>13699</v>
      </c>
      <c r="F37" s="18">
        <v>0.84299999999999997</v>
      </c>
      <c r="G37" s="19">
        <v>73288</v>
      </c>
      <c r="H37" s="19">
        <v>86987</v>
      </c>
      <c r="I37" s="1"/>
      <c r="J37" s="17">
        <v>19175</v>
      </c>
    </row>
    <row r="38" spans="1:10" ht="30" x14ac:dyDescent="0.25">
      <c r="A38" s="1" t="s">
        <v>1010</v>
      </c>
      <c r="B38" s="24" t="s">
        <v>1534</v>
      </c>
      <c r="C38" s="19">
        <v>119</v>
      </c>
      <c r="D38" s="18">
        <v>0.106</v>
      </c>
      <c r="E38" s="19">
        <v>14316</v>
      </c>
      <c r="F38" s="18">
        <v>0.89400000000000002</v>
      </c>
      <c r="G38" s="19">
        <v>121133</v>
      </c>
      <c r="H38" s="19">
        <v>135449</v>
      </c>
      <c r="I38" s="1"/>
      <c r="J38" s="17">
        <v>3523</v>
      </c>
    </row>
    <row r="39" spans="1:10" ht="30" x14ac:dyDescent="0.25">
      <c r="A39" s="1" t="s">
        <v>1061</v>
      </c>
      <c r="B39" s="24" t="s">
        <v>1534</v>
      </c>
      <c r="C39" s="19"/>
      <c r="D39" s="18"/>
      <c r="E39" s="19"/>
      <c r="F39" s="18">
        <v>1</v>
      </c>
      <c r="G39" s="19">
        <v>2382</v>
      </c>
      <c r="H39" s="19">
        <v>2382</v>
      </c>
      <c r="I39" s="1"/>
      <c r="J39" s="17">
        <v>1</v>
      </c>
    </row>
    <row r="40" spans="1:10" ht="30" x14ac:dyDescent="0.25">
      <c r="A40" s="1" t="s">
        <v>197</v>
      </c>
      <c r="B40" s="24" t="s">
        <v>1534</v>
      </c>
      <c r="C40" s="19">
        <v>69</v>
      </c>
      <c r="D40" s="18">
        <v>0.23400000000000001</v>
      </c>
      <c r="E40" s="19">
        <v>10128</v>
      </c>
      <c r="F40" s="18">
        <v>0.76600000000000001</v>
      </c>
      <c r="G40" s="19">
        <v>33224</v>
      </c>
      <c r="H40" s="19">
        <v>43352</v>
      </c>
      <c r="I40" s="1"/>
      <c r="J40" s="17">
        <v>1291</v>
      </c>
    </row>
    <row r="41" spans="1:10" ht="30" x14ac:dyDescent="0.25">
      <c r="A41" s="1" t="s">
        <v>1090</v>
      </c>
      <c r="B41" s="24" t="s">
        <v>1534</v>
      </c>
      <c r="C41" s="19">
        <v>29</v>
      </c>
      <c r="D41" s="18">
        <v>0.28399999999999997</v>
      </c>
      <c r="E41" s="19">
        <v>8338</v>
      </c>
      <c r="F41" s="18">
        <v>0.71599999999999997</v>
      </c>
      <c r="G41" s="19">
        <v>21041</v>
      </c>
      <c r="H41" s="19">
        <v>29380</v>
      </c>
      <c r="I41" s="1"/>
      <c r="J41" s="17">
        <v>3237</v>
      </c>
    </row>
    <row r="42" spans="1:10" ht="30" x14ac:dyDescent="0.25">
      <c r="A42" s="1" t="s">
        <v>1118</v>
      </c>
      <c r="B42" s="24" t="s">
        <v>1534</v>
      </c>
      <c r="C42" s="19">
        <v>32</v>
      </c>
      <c r="D42" s="18">
        <v>2.1000000000000001E-2</v>
      </c>
      <c r="E42" s="19">
        <v>938</v>
      </c>
      <c r="F42" s="18">
        <v>0.97899999999999998</v>
      </c>
      <c r="G42" s="19">
        <v>44716</v>
      </c>
      <c r="H42" s="19">
        <v>45654</v>
      </c>
      <c r="I42" s="1"/>
      <c r="J42" s="17">
        <v>353</v>
      </c>
    </row>
    <row r="43" spans="1:10" ht="30" x14ac:dyDescent="0.25">
      <c r="A43" s="1" t="s">
        <v>1150</v>
      </c>
      <c r="B43" s="24" t="s">
        <v>1534</v>
      </c>
      <c r="C43" s="19">
        <v>39</v>
      </c>
      <c r="D43" s="18">
        <v>0.11799999999999999</v>
      </c>
      <c r="E43" s="19">
        <v>3786</v>
      </c>
      <c r="F43" s="18">
        <v>0.88200000000000001</v>
      </c>
      <c r="G43" s="19">
        <v>28268</v>
      </c>
      <c r="H43" s="19">
        <v>32054</v>
      </c>
      <c r="I43" s="1"/>
      <c r="J43" s="17">
        <v>2669</v>
      </c>
    </row>
    <row r="44" spans="1:10" ht="30" x14ac:dyDescent="0.25">
      <c r="A44" s="1" t="s">
        <v>1176</v>
      </c>
      <c r="B44" s="24" t="s">
        <v>1534</v>
      </c>
      <c r="C44" s="19">
        <v>58</v>
      </c>
      <c r="D44" s="18">
        <v>2.3E-2</v>
      </c>
      <c r="E44" s="19">
        <v>1788</v>
      </c>
      <c r="F44" s="18">
        <v>0.97699999999999998</v>
      </c>
      <c r="G44" s="19">
        <v>75480</v>
      </c>
      <c r="H44" s="19">
        <v>77268</v>
      </c>
      <c r="I44" s="1"/>
      <c r="J44" s="17">
        <v>1044</v>
      </c>
    </row>
    <row r="45" spans="1:10" ht="30" x14ac:dyDescent="0.25">
      <c r="A45" s="1" t="s">
        <v>1198</v>
      </c>
      <c r="B45" s="24" t="s">
        <v>1534</v>
      </c>
      <c r="C45" s="19">
        <v>30</v>
      </c>
      <c r="D45" s="18">
        <v>5.3999999999999999E-2</v>
      </c>
      <c r="E45" s="19">
        <v>1385</v>
      </c>
      <c r="F45" s="18">
        <v>0.94599999999999995</v>
      </c>
      <c r="G45" s="19">
        <v>24461</v>
      </c>
      <c r="H45" s="19">
        <v>25846</v>
      </c>
      <c r="I45" s="1"/>
      <c r="J45" s="17">
        <v>384</v>
      </c>
    </row>
    <row r="46" spans="1:10" x14ac:dyDescent="0.25">
      <c r="A46" s="1" t="s">
        <v>1228</v>
      </c>
      <c r="B46" s="24" t="s">
        <v>1534</v>
      </c>
      <c r="C46" s="19">
        <v>39</v>
      </c>
      <c r="D46" s="18">
        <v>0.57399999999999995</v>
      </c>
      <c r="E46" s="19">
        <v>13856</v>
      </c>
      <c r="F46" s="18">
        <v>0.42599999999999999</v>
      </c>
      <c r="G46" s="19">
        <v>10268</v>
      </c>
      <c r="H46" s="19">
        <v>24124</v>
      </c>
      <c r="I46" s="1"/>
      <c r="J46" s="17">
        <v>3749</v>
      </c>
    </row>
    <row r="47" spans="1:10" x14ac:dyDescent="0.25">
      <c r="A47" s="1" t="s">
        <v>1250</v>
      </c>
      <c r="B47" s="24" t="s">
        <v>1534</v>
      </c>
      <c r="C47" s="19">
        <v>6</v>
      </c>
      <c r="D47" s="18">
        <v>1</v>
      </c>
      <c r="E47" s="19">
        <v>814</v>
      </c>
      <c r="F47" s="18"/>
      <c r="G47" s="19"/>
      <c r="H47" s="19">
        <v>814</v>
      </c>
      <c r="I47" s="1"/>
      <c r="J47" s="17">
        <v>958</v>
      </c>
    </row>
    <row r="48" spans="1:10" x14ac:dyDescent="0.25">
      <c r="A48" s="1" t="s">
        <v>1262</v>
      </c>
      <c r="B48" s="24" t="s">
        <v>1534</v>
      </c>
      <c r="C48" s="19">
        <v>25</v>
      </c>
      <c r="D48" s="18">
        <v>0.52600000000000002</v>
      </c>
      <c r="E48" s="19">
        <v>6172</v>
      </c>
      <c r="F48" s="18">
        <v>0.47399999999999998</v>
      </c>
      <c r="G48" s="19">
        <v>5571</v>
      </c>
      <c r="H48" s="19">
        <v>11743</v>
      </c>
      <c r="I48" s="1"/>
      <c r="J48" s="17">
        <v>6334</v>
      </c>
    </row>
    <row r="49" spans="1:10" x14ac:dyDescent="0.25">
      <c r="A49" s="1" t="s">
        <v>1283</v>
      </c>
      <c r="B49" s="24" t="s">
        <v>1534</v>
      </c>
      <c r="C49" s="19">
        <v>16</v>
      </c>
      <c r="D49" s="18">
        <v>0.17299999999999999</v>
      </c>
      <c r="E49" s="19">
        <v>3274</v>
      </c>
      <c r="F49" s="18">
        <v>0.82699999999999996</v>
      </c>
      <c r="G49" s="19">
        <v>15620</v>
      </c>
      <c r="H49" s="19">
        <v>18894</v>
      </c>
      <c r="I49" s="1"/>
      <c r="J49" s="17">
        <v>753</v>
      </c>
    </row>
    <row r="50" spans="1:10" x14ac:dyDescent="0.25">
      <c r="A50" s="1" t="s">
        <v>1294</v>
      </c>
      <c r="B50" s="24" t="s">
        <v>1534</v>
      </c>
      <c r="C50" s="19">
        <v>84</v>
      </c>
      <c r="D50" s="18">
        <v>9.9000000000000005E-2</v>
      </c>
      <c r="E50" s="19">
        <v>6761</v>
      </c>
      <c r="F50" s="18">
        <v>0.90100000000000002</v>
      </c>
      <c r="G50" s="19">
        <v>61198</v>
      </c>
      <c r="H50" s="19">
        <v>67958</v>
      </c>
      <c r="I50" s="1"/>
      <c r="J50" s="17">
        <v>1517</v>
      </c>
    </row>
    <row r="51" spans="1:10" ht="30" x14ac:dyDescent="0.25">
      <c r="A51" s="1" t="s">
        <v>1330</v>
      </c>
      <c r="B51" s="24" t="s">
        <v>1534</v>
      </c>
      <c r="C51" s="19">
        <v>69</v>
      </c>
      <c r="D51" s="18">
        <v>0.316</v>
      </c>
      <c r="E51" s="19">
        <v>10775</v>
      </c>
      <c r="F51" s="18">
        <v>0.68400000000000005</v>
      </c>
      <c r="G51" s="19">
        <v>23360</v>
      </c>
      <c r="H51" s="19">
        <v>34135</v>
      </c>
      <c r="I51" s="1"/>
      <c r="J51" s="17">
        <v>1434</v>
      </c>
    </row>
    <row r="52" spans="1:10" x14ac:dyDescent="0.25">
      <c r="A52" s="1" t="s">
        <v>1361</v>
      </c>
      <c r="B52" s="24" t="s">
        <v>1534</v>
      </c>
      <c r="C52" s="19">
        <v>23</v>
      </c>
      <c r="D52" s="18">
        <v>0.27100000000000002</v>
      </c>
      <c r="E52" s="19">
        <v>2434</v>
      </c>
      <c r="F52" s="18">
        <v>0.72899999999999998</v>
      </c>
      <c r="G52" s="19">
        <v>6548</v>
      </c>
      <c r="H52" s="19">
        <v>8981</v>
      </c>
      <c r="I52" s="1"/>
      <c r="J52" s="17">
        <v>592</v>
      </c>
    </row>
    <row r="53" spans="1:10" x14ac:dyDescent="0.25">
      <c r="A53" s="1" t="s">
        <v>1369</v>
      </c>
      <c r="B53" s="24" t="s">
        <v>1534</v>
      </c>
      <c r="C53" s="19">
        <v>26</v>
      </c>
      <c r="D53" s="18">
        <v>0.66600000000000004</v>
      </c>
      <c r="E53" s="19">
        <v>10630</v>
      </c>
      <c r="F53" s="18">
        <v>0.33400000000000002</v>
      </c>
      <c r="G53" s="19">
        <v>5319</v>
      </c>
      <c r="H53" s="19">
        <v>15949</v>
      </c>
      <c r="I53" s="1"/>
      <c r="J53" s="17">
        <v>2927</v>
      </c>
    </row>
    <row r="54" spans="1:10" x14ac:dyDescent="0.25">
      <c r="A54" s="1" t="s">
        <v>1385</v>
      </c>
      <c r="B54" s="24" t="s">
        <v>1534</v>
      </c>
      <c r="C54" s="19">
        <v>14</v>
      </c>
      <c r="D54" s="18">
        <v>0.84599999999999997</v>
      </c>
      <c r="E54" s="19">
        <v>2700</v>
      </c>
      <c r="F54" s="18">
        <v>0.154</v>
      </c>
      <c r="G54" s="19">
        <v>491</v>
      </c>
      <c r="H54" s="19">
        <v>3191</v>
      </c>
      <c r="I54" s="1"/>
      <c r="J54" s="17">
        <v>3152</v>
      </c>
    </row>
    <row r="55" spans="1:10" x14ac:dyDescent="0.25">
      <c r="A55" s="1" t="s">
        <v>1398</v>
      </c>
      <c r="B55" s="24" t="s">
        <v>1534</v>
      </c>
      <c r="C55" s="19">
        <v>68</v>
      </c>
      <c r="D55" s="18">
        <v>0.46100000000000002</v>
      </c>
      <c r="E55" s="19">
        <v>16375</v>
      </c>
      <c r="F55" s="18">
        <v>0.53900000000000003</v>
      </c>
      <c r="G55" s="19">
        <v>19158</v>
      </c>
      <c r="H55" s="19">
        <v>35533</v>
      </c>
      <c r="I55" s="1"/>
      <c r="J55" s="17">
        <v>4755</v>
      </c>
    </row>
    <row r="56" spans="1:10" ht="30" x14ac:dyDescent="0.25">
      <c r="A56" s="1" t="s">
        <v>1456</v>
      </c>
      <c r="B56" s="24" t="s">
        <v>1534</v>
      </c>
      <c r="C56" s="19">
        <v>21</v>
      </c>
      <c r="D56" s="18">
        <v>9.7000000000000003E-2</v>
      </c>
      <c r="E56" s="19">
        <v>1274</v>
      </c>
      <c r="F56" s="18">
        <v>0.90300000000000002</v>
      </c>
      <c r="G56" s="19">
        <v>11902</v>
      </c>
      <c r="H56" s="19">
        <v>13175</v>
      </c>
      <c r="I56" s="1"/>
      <c r="J56" s="17">
        <v>2246</v>
      </c>
    </row>
    <row r="57" spans="1:10" x14ac:dyDescent="0.25">
      <c r="A57" s="1" t="s">
        <v>1474</v>
      </c>
      <c r="B57" s="24" t="s">
        <v>1534</v>
      </c>
      <c r="C57" s="19">
        <v>40</v>
      </c>
      <c r="D57" s="18">
        <v>7.6999999999999999E-2</v>
      </c>
      <c r="E57" s="19">
        <v>3205</v>
      </c>
      <c r="F57" s="18">
        <v>0.92300000000000004</v>
      </c>
      <c r="G57" s="19">
        <v>38672</v>
      </c>
      <c r="H57" s="19">
        <v>41878</v>
      </c>
      <c r="I57" s="1"/>
      <c r="J57" s="17">
        <v>1712</v>
      </c>
    </row>
    <row r="58" spans="1:10" x14ac:dyDescent="0.25">
      <c r="A58" s="1" t="s">
        <v>1498</v>
      </c>
      <c r="B58" s="24" t="s">
        <v>1534</v>
      </c>
      <c r="C58" s="19">
        <v>7</v>
      </c>
      <c r="D58" s="18">
        <v>0.29699999999999999</v>
      </c>
      <c r="E58" s="19">
        <v>3353</v>
      </c>
      <c r="F58" s="18">
        <v>0.70299999999999996</v>
      </c>
      <c r="G58" s="19">
        <v>7926</v>
      </c>
      <c r="H58" s="19">
        <v>11278</v>
      </c>
      <c r="I58" s="1"/>
      <c r="J58" s="17">
        <v>978</v>
      </c>
    </row>
    <row r="59" spans="1:10" x14ac:dyDescent="0.25">
      <c r="A59" s="1" t="s">
        <v>1511</v>
      </c>
      <c r="B59" s="24" t="s">
        <v>1534</v>
      </c>
      <c r="C59" s="19">
        <v>11</v>
      </c>
      <c r="D59" s="18">
        <v>0.57999999999999996</v>
      </c>
      <c r="E59" s="19">
        <v>5335</v>
      </c>
      <c r="F59" s="18">
        <v>0.42</v>
      </c>
      <c r="G59" s="19">
        <v>3857</v>
      </c>
      <c r="H59" s="19">
        <v>9192</v>
      </c>
      <c r="I59" s="1"/>
      <c r="J59" s="17">
        <v>617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B2998915F9624DA938030F2C3549A3" ma:contentTypeVersion="12" ma:contentTypeDescription="Create a new document." ma:contentTypeScope="" ma:versionID="b9807c31ab7ef83e8d7de17eede7053b">
  <xsd:schema xmlns:xsd="http://www.w3.org/2001/XMLSchema" xmlns:xs="http://www.w3.org/2001/XMLSchema" xmlns:p="http://schemas.microsoft.com/office/2006/metadata/properties" xmlns:ns3="3b4fb398-f807-41a0-88d9-302bc7bbfff0" xmlns:ns4="0848d682-d3e4-498e-862d-0db6ee9d3e11" targetNamespace="http://schemas.microsoft.com/office/2006/metadata/properties" ma:root="true" ma:fieldsID="3e93bedc188424e04bb42e62065fb1d7" ns3:_="" ns4:_="">
    <xsd:import namespace="3b4fb398-f807-41a0-88d9-302bc7bbfff0"/>
    <xsd:import namespace="0848d682-d3e4-498e-862d-0db6ee9d3e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4fb398-f807-41a0-88d9-302bc7bbff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48d682-d3e4-498e-862d-0db6ee9d3e1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505CD6-6270-41C1-9E29-A3995186E31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100DA1F-532F-4425-A792-A7412AA4B5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1687C9-08A4-433C-9289-E7345D025D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4fb398-f807-41a0-88d9-302bc7bbfff0"/>
    <ds:schemaRef ds:uri="0848d682-d3e4-498e-862d-0db6ee9d3e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- All CDPs</vt:lpstr>
      <vt:lpstr>All CDPs</vt:lpstr>
      <vt:lpstr>UnDesignated and Unincorporated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Mullaney, Michael</dc:creator>
  <cp:lastModifiedBy>Mullaney, Michael</cp:lastModifiedBy>
  <dcterms:created xsi:type="dcterms:W3CDTF">2021-04-27T06:22:19Z</dcterms:created>
  <dcterms:modified xsi:type="dcterms:W3CDTF">2021-05-21T17:06:03Z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0x01010081B2998915F9624DA938030F2C3549A3</vt:lpwstr>
  </property>
</Properties>
</file>