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O:\LifeLine\Claims Review\Claim Form Revision for Nov 2017, April 2018\"/>
    </mc:Choice>
  </mc:AlternateContent>
  <xr:revisionPtr revIDLastSave="0" documentId="13_ncr:1_{8212B8A5-ED8E-4017-A5F0-7EF290BF1195}" xr6:coauthVersionLast="34" xr6:coauthVersionMax="34" xr10:uidLastSave="{00000000-0000-0000-0000-000000000000}"/>
  <bookViews>
    <workbookView xWindow="14385" yWindow="45" windowWidth="14430" windowHeight="12495" activeTab="3" xr2:uid="{00000000-000D-0000-FFFF-FFFF00000000}"/>
  </bookViews>
  <sheets>
    <sheet name="Claim Form Summary" sheetId="2" r:id="rId1"/>
    <sheet name="Data Fields" sheetId="1" r:id="rId2"/>
    <sheet name="Weighted Avg" sheetId="10" r:id="rId3"/>
    <sheet name="SSA" sheetId="3" r:id="rId4"/>
    <sheet name="Lines 1,2,3,4 " sheetId="5" r:id="rId5"/>
    <sheet name="Lines 5,6,7,8" sheetId="6" r:id="rId6"/>
    <sheet name="Line 9" sheetId="7" r:id="rId7"/>
    <sheet name="Line 10" sheetId="8" r:id="rId8"/>
    <sheet name="Lines 11 &amp; 12" sheetId="9" r:id="rId9"/>
    <sheet name="Lines 13 &amp; 14" sheetId="4" r:id="rId10"/>
  </sheets>
  <definedNames>
    <definedName name="_ftn1" localSheetId="1">'Data Fields'!#REF!</definedName>
    <definedName name="_ftnref1" localSheetId="1">'Lines 11 &amp; 12'!#REF!</definedName>
    <definedName name="_xlnm.Print_Area" localSheetId="0">'Claim Form Summary'!$A$1:$B$65</definedName>
  </definedNames>
  <calcPr calcId="179017"/>
</workbook>
</file>

<file path=xl/calcChain.xml><?xml version="1.0" encoding="utf-8"?>
<calcChain xmlns="http://schemas.openxmlformats.org/spreadsheetml/2006/main">
  <c r="C20" i="4" l="1"/>
  <c r="C11" i="4"/>
  <c r="B71" i="2" l="1"/>
  <c r="B70" i="2"/>
  <c r="BJ2" i="1" l="1"/>
  <c r="BI2" i="1"/>
  <c r="BH2" i="1"/>
  <c r="BG2" i="1"/>
  <c r="BF2" i="1"/>
  <c r="BE2" i="1"/>
  <c r="BD2" i="1"/>
  <c r="BA2" i="1"/>
  <c r="AZ2" i="1"/>
  <c r="AY2" i="1"/>
  <c r="AX2" i="1"/>
  <c r="AW2" i="1"/>
  <c r="AV2" i="1"/>
  <c r="AU2" i="1"/>
  <c r="AT2" i="1"/>
  <c r="AS2" i="1"/>
  <c r="AR2" i="1"/>
  <c r="AQ2" i="1"/>
  <c r="AN2" i="1"/>
  <c r="AM2" i="1"/>
  <c r="AL2" i="1"/>
  <c r="AK2" i="1"/>
  <c r="AJ2" i="1"/>
  <c r="AI2" i="1"/>
  <c r="X2" i="1"/>
  <c r="H51" i="6" l="1"/>
  <c r="J51" i="6" s="1"/>
  <c r="L51" i="6" s="1"/>
  <c r="H47" i="6"/>
  <c r="J47" i="6" s="1"/>
  <c r="L47" i="6" s="1"/>
  <c r="H43" i="6"/>
  <c r="J43" i="6" s="1"/>
  <c r="L43" i="6" s="1"/>
  <c r="H39" i="6"/>
  <c r="J39" i="6" s="1"/>
  <c r="L39" i="6" s="1"/>
  <c r="H35" i="6"/>
  <c r="J35" i="6" s="1"/>
  <c r="L35" i="6" s="1"/>
  <c r="H31" i="6"/>
  <c r="J31" i="6" s="1"/>
  <c r="L31" i="6" s="1"/>
  <c r="H27" i="6"/>
  <c r="J27" i="6" s="1"/>
  <c r="L27" i="6" s="1"/>
  <c r="H23" i="6"/>
  <c r="J23" i="6" s="1"/>
  <c r="L23" i="6" s="1"/>
  <c r="H19" i="6"/>
  <c r="J19" i="6" s="1"/>
  <c r="L19" i="6" s="1"/>
  <c r="H15" i="6"/>
  <c r="J15" i="6" s="1"/>
  <c r="L15" i="6" s="1"/>
  <c r="H11" i="6"/>
  <c r="J11" i="6" s="1"/>
  <c r="L11" i="6" s="1"/>
  <c r="H10" i="6"/>
  <c r="J10" i="6" s="1"/>
  <c r="L10" i="6" s="1"/>
  <c r="H14" i="6"/>
  <c r="J14" i="6" s="1"/>
  <c r="L14" i="6" s="1"/>
  <c r="H18" i="6"/>
  <c r="J18" i="6" s="1"/>
  <c r="L18" i="6" s="1"/>
  <c r="H22" i="6"/>
  <c r="J22" i="6" s="1"/>
  <c r="L22" i="6" s="1"/>
  <c r="H26" i="6"/>
  <c r="J26" i="6" s="1"/>
  <c r="L26" i="6" s="1"/>
  <c r="H30" i="6"/>
  <c r="J30" i="6" s="1"/>
  <c r="L30" i="6" s="1"/>
  <c r="H34" i="6"/>
  <c r="J34" i="6" s="1"/>
  <c r="L34" i="6" s="1"/>
  <c r="H38" i="6"/>
  <c r="J38" i="6" s="1"/>
  <c r="L38" i="6" s="1"/>
  <c r="H42" i="6"/>
  <c r="J42" i="6" s="1"/>
  <c r="L42" i="6" s="1"/>
  <c r="H46" i="6"/>
  <c r="J46" i="6" s="1"/>
  <c r="L46" i="6" s="1"/>
  <c r="H50" i="6"/>
  <c r="J50" i="6" s="1"/>
  <c r="L50" i="6" s="1"/>
  <c r="H6" i="6"/>
  <c r="J6" i="6" s="1"/>
  <c r="L6" i="6" s="1"/>
  <c r="H7" i="6"/>
  <c r="J7" i="6" s="1"/>
  <c r="L7" i="6" s="1"/>
  <c r="L48" i="6" l="1"/>
  <c r="B37" i="2" s="1"/>
  <c r="W2" i="1" s="1"/>
  <c r="L52" i="6"/>
  <c r="B38" i="2" s="1"/>
  <c r="L24" i="6"/>
  <c r="B29" i="2" s="1"/>
  <c r="Q2" i="1" s="1"/>
  <c r="L44" i="6"/>
  <c r="B36" i="2" s="1"/>
  <c r="V2" i="1" s="1"/>
  <c r="L40" i="6"/>
  <c r="B35" i="2" s="1"/>
  <c r="U2" i="1" s="1"/>
  <c r="L32" i="6"/>
  <c r="B32" i="2" s="1"/>
  <c r="S2" i="1" s="1"/>
  <c r="L36" i="6"/>
  <c r="B33" i="2" s="1"/>
  <c r="T2" i="1" s="1"/>
  <c r="L28" i="6"/>
  <c r="B30" i="2" s="1"/>
  <c r="R2" i="1" s="1"/>
  <c r="L20" i="6"/>
  <c r="B28" i="2" s="1"/>
  <c r="P2" i="1" s="1"/>
  <c r="L12" i="6"/>
  <c r="B25" i="2" s="1"/>
  <c r="N2" i="1" s="1"/>
  <c r="L16" i="6"/>
  <c r="B27" i="2" s="1"/>
  <c r="O2" i="1" s="1"/>
  <c r="L8" i="6"/>
  <c r="B24" i="2" l="1"/>
  <c r="M2" i="1" s="1"/>
  <c r="B51" i="2" l="1"/>
  <c r="AG2" i="1" s="1"/>
  <c r="B49" i="2"/>
  <c r="AF2" i="1" s="1"/>
  <c r="B48" i="2"/>
  <c r="AE2" i="1" s="1"/>
  <c r="B47" i="2"/>
  <c r="AD2" i="1" s="1"/>
  <c r="B41" i="2"/>
  <c r="Z2" i="1" s="1"/>
  <c r="B40" i="2"/>
  <c r="Y2" i="1" s="1"/>
  <c r="G4" i="5"/>
  <c r="G5" i="5"/>
  <c r="G8" i="5"/>
  <c r="G9" i="5"/>
  <c r="J52" i="3"/>
  <c r="J51" i="3"/>
  <c r="J49" i="3"/>
  <c r="J48" i="3"/>
  <c r="J42" i="3"/>
  <c r="J41" i="3"/>
  <c r="J39" i="3"/>
  <c r="J38" i="3"/>
  <c r="J32" i="3"/>
  <c r="J31" i="3"/>
  <c r="J29" i="3"/>
  <c r="J28" i="3"/>
  <c r="J26" i="3"/>
  <c r="J25" i="3"/>
  <c r="J23" i="3"/>
  <c r="J22" i="3"/>
  <c r="J16" i="3"/>
  <c r="J15" i="3"/>
  <c r="J13" i="3"/>
  <c r="J12" i="3"/>
  <c r="J10" i="3"/>
  <c r="J9" i="3"/>
  <c r="J7" i="3"/>
  <c r="J6" i="3"/>
  <c r="G10" i="5" l="1"/>
  <c r="B9" i="2" s="1"/>
  <c r="B2" i="1" s="1"/>
  <c r="G8" i="10"/>
  <c r="B76" i="2" s="1"/>
  <c r="AP2" i="1" s="1"/>
  <c r="F8" i="10"/>
  <c r="B32" i="9" l="1"/>
  <c r="C7" i="8"/>
  <c r="B43" i="2" s="1"/>
  <c r="AC2" i="1" s="1"/>
  <c r="K52" i="3"/>
  <c r="L52" i="3" s="1"/>
  <c r="N52" i="3" s="1"/>
  <c r="K51" i="3"/>
  <c r="L51" i="3" s="1"/>
  <c r="N51" i="3" s="1"/>
  <c r="K49" i="3"/>
  <c r="L49" i="3" s="1"/>
  <c r="N49" i="3" s="1"/>
  <c r="K48" i="3"/>
  <c r="L48" i="3" s="1"/>
  <c r="N48" i="3" s="1"/>
  <c r="K42" i="3"/>
  <c r="L42" i="3" s="1"/>
  <c r="N42" i="3" s="1"/>
  <c r="K41" i="3"/>
  <c r="L41" i="3" s="1"/>
  <c r="N41" i="3" s="1"/>
  <c r="K39" i="3"/>
  <c r="L39" i="3" s="1"/>
  <c r="N39" i="3" s="1"/>
  <c r="K38" i="3"/>
  <c r="L38" i="3" s="1"/>
  <c r="N38" i="3" s="1"/>
  <c r="L32" i="3"/>
  <c r="N32" i="3" s="1"/>
  <c r="L31" i="3"/>
  <c r="N31" i="3" s="1"/>
  <c r="L29" i="3"/>
  <c r="N29" i="3" s="1"/>
  <c r="L28" i="3"/>
  <c r="N28" i="3" s="1"/>
  <c r="L26" i="3"/>
  <c r="N26" i="3" s="1"/>
  <c r="L25" i="3"/>
  <c r="N25" i="3" s="1"/>
  <c r="L23" i="3"/>
  <c r="N23" i="3" s="1"/>
  <c r="L22" i="3"/>
  <c r="N22" i="3" s="1"/>
  <c r="L16" i="3"/>
  <c r="N16" i="3" s="1"/>
  <c r="L15" i="3"/>
  <c r="N15" i="3" s="1"/>
  <c r="L13" i="3"/>
  <c r="N13" i="3" s="1"/>
  <c r="L12" i="3"/>
  <c r="N12" i="3" s="1"/>
  <c r="L10" i="3"/>
  <c r="N10" i="3" s="1"/>
  <c r="L9" i="3"/>
  <c r="N9" i="3" s="1"/>
  <c r="L7" i="3"/>
  <c r="N7" i="3" s="1"/>
  <c r="L6" i="3"/>
  <c r="N6" i="3" s="1"/>
  <c r="C22" i="9" l="1"/>
  <c r="B15" i="9"/>
  <c r="B22" i="9" s="1"/>
  <c r="G55" i="5"/>
  <c r="G54" i="5"/>
  <c r="G56" i="5" s="1"/>
  <c r="B22" i="2" s="1"/>
  <c r="L2" i="1" s="1"/>
  <c r="G47" i="5"/>
  <c r="G46" i="5"/>
  <c r="G51" i="5"/>
  <c r="G50" i="5"/>
  <c r="G52" i="5" s="1"/>
  <c r="B21" i="2" s="1"/>
  <c r="K2" i="1" s="1"/>
  <c r="G43" i="5"/>
  <c r="G42" i="5"/>
  <c r="G44" i="5" s="1"/>
  <c r="B19" i="2" s="1"/>
  <c r="I2" i="1" s="1"/>
  <c r="G37" i="5"/>
  <c r="G36" i="5"/>
  <c r="G38" i="5" s="1"/>
  <c r="B17" i="2" s="1"/>
  <c r="H2" i="1" s="1"/>
  <c r="G33" i="5"/>
  <c r="G32" i="5"/>
  <c r="G27" i="5"/>
  <c r="G26" i="5"/>
  <c r="G28" i="5" s="1"/>
  <c r="B14" i="2" s="1"/>
  <c r="F2" i="1" s="1"/>
  <c r="G19" i="5"/>
  <c r="G18" i="5"/>
  <c r="G20" i="5" s="1"/>
  <c r="B12" i="2" s="1"/>
  <c r="D2" i="1" s="1"/>
  <c r="G23" i="5"/>
  <c r="G22" i="5"/>
  <c r="G24" i="5" s="1"/>
  <c r="B13" i="2" s="1"/>
  <c r="E2" i="1" s="1"/>
  <c r="G15" i="5"/>
  <c r="G14" i="5"/>
  <c r="G16" i="5" s="1"/>
  <c r="B11" i="2" s="1"/>
  <c r="C2" i="1" s="1"/>
  <c r="D22" i="9" l="1"/>
  <c r="BB2" i="1" s="1"/>
  <c r="G34" i="5"/>
  <c r="B16" i="2" s="1"/>
  <c r="G2" i="1" s="1"/>
  <c r="G48" i="5"/>
  <c r="B20" i="2" s="1"/>
  <c r="J2" i="1" s="1"/>
  <c r="G6" i="5"/>
  <c r="B8" i="2" s="1"/>
  <c r="A2" i="1" s="1"/>
  <c r="F22" i="9" l="1"/>
  <c r="BC2" i="1" s="1"/>
  <c r="B52" i="2"/>
  <c r="AH2" i="1" s="1"/>
</calcChain>
</file>

<file path=xl/sharedStrings.xml><?xml version="1.0" encoding="utf-8"?>
<sst xmlns="http://schemas.openxmlformats.org/spreadsheetml/2006/main" count="516" uniqueCount="255">
  <si>
    <t>California LifeLine Report and Claim Form</t>
  </si>
  <si>
    <t>For Period of ______________</t>
  </si>
  <si>
    <t>California LifeLine Service Provider _______________</t>
  </si>
  <si>
    <t>BASIC SERVICE RECOVERY</t>
  </si>
  <si>
    <t>ADMINISTRATIVE EXPENSE RECOVERY</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</si>
  <si>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</si>
  <si>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Signature ______________________________________</t>
  </si>
  <si>
    <t>Title __________________________</t>
  </si>
  <si>
    <t xml:space="preserve">Preparer _______________________________________ </t>
  </si>
  <si>
    <t>Date __________________________</t>
  </si>
  <si>
    <t>Address________________________________________</t>
  </si>
  <si>
    <t>Phone_________________________</t>
  </si>
  <si>
    <t xml:space="preserve">____________________________________________________  </t>
  </si>
  <si>
    <t>Email ____________________________</t>
  </si>
  <si>
    <t>Subscriber Statistics</t>
  </si>
  <si>
    <t>Type of Subscriber Data</t>
  </si>
  <si>
    <t>Count</t>
  </si>
  <si>
    <t>New Connections</t>
  </si>
  <si>
    <t>New Conversion</t>
  </si>
  <si>
    <t>End-of-month Total Subscribers</t>
  </si>
  <si>
    <t>(Col A)</t>
  </si>
  <si>
    <t>(Col B)</t>
  </si>
  <si>
    <t>(Col C)</t>
  </si>
  <si>
    <t>(Col D)</t>
  </si>
  <si>
    <t>(Col E)</t>
  </si>
  <si>
    <t>(Col F)</t>
  </si>
  <si>
    <t>(Col G)</t>
  </si>
  <si>
    <t>(Col H)</t>
  </si>
  <si>
    <t>(Col I)</t>
  </si>
  <si>
    <t>(Col J)</t>
  </si>
  <si>
    <t>Type of Service</t>
  </si>
  <si>
    <t>Regular Basic Service Rate</t>
  </si>
  <si>
    <t>Rate Group</t>
  </si>
  <si>
    <t>Flat</t>
  </si>
  <si>
    <t>Measured</t>
  </si>
  <si>
    <t>Claim Form Line #</t>
  </si>
  <si>
    <t>Service Description</t>
  </si>
  <si>
    <t>Reimbursement Amount Per Subscriber</t>
  </si>
  <si>
    <t>Weighted Average Subscriber Count</t>
  </si>
  <si>
    <t>Total</t>
  </si>
  <si>
    <t xml:space="preserve">Flat Rate </t>
  </si>
  <si>
    <t xml:space="preserve"> </t>
  </si>
  <si>
    <t>Connection Charges</t>
  </si>
  <si>
    <t>Conversion Charges</t>
  </si>
  <si>
    <t>Allowable Recovery Untimed Calls</t>
  </si>
  <si>
    <t>Calls</t>
  </si>
  <si>
    <t>Rate</t>
  </si>
  <si>
    <t>Amount</t>
  </si>
  <si>
    <t>31-40</t>
  </si>
  <si>
    <t>41-60</t>
  </si>
  <si>
    <t xml:space="preserve">Total </t>
  </si>
  <si>
    <t>Type of Expense</t>
  </si>
  <si>
    <t>Amount Remitted to Taxing/Surcharge Authority</t>
  </si>
  <si>
    <t>Bill and Keep / Rate Case Surcharge</t>
  </si>
  <si>
    <t>Federal Excise Tax</t>
  </si>
  <si>
    <t>Local Tax</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</si>
  <si>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</si>
  <si>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</si>
  <si>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</si>
  <si>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</si>
  <si>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</si>
  <si>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</si>
  <si>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</si>
  <si>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</si>
  <si>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</si>
  <si>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Subscriber Notifications</t>
  </si>
  <si>
    <t xml:space="preserve">       By Commission Order: ____________________________   </t>
  </si>
  <si>
    <t>1.  SSA Calculation</t>
  </si>
  <si>
    <t>Reimbursement for 1st LifeLine line</t>
  </si>
  <si>
    <t>Total  (Reimbursement Amount X Weighted Average)</t>
  </si>
  <si>
    <t>Incremental Administrative Expense calculation</t>
  </si>
  <si>
    <t>Total weighted average subscriber count</t>
  </si>
  <si>
    <t>Administrative Expense Cost Factor calculation</t>
  </si>
  <si>
    <t>(Col K)</t>
  </si>
  <si>
    <t>New Connection</t>
  </si>
  <si>
    <t>Email completed California LifeLine Claim Form and all supporting workpapers to lifelineclaim@cpuc.ca.gov</t>
  </si>
  <si>
    <t>Tribal Lands</t>
  </si>
  <si>
    <t>TTY Indicator</t>
  </si>
  <si>
    <t>Rate Group with Corresponding Tariffed Rate</t>
  </si>
  <si>
    <t>EOM Status Count</t>
  </si>
  <si>
    <t>LifeLine Rate</t>
  </si>
  <si>
    <t>Service Type</t>
  </si>
  <si>
    <t>Total Incremental Administrative Expense (from above chart) ($)</t>
  </si>
  <si>
    <t>Actual Incremental Administrative Cost per subscriber ($)</t>
  </si>
  <si>
    <t>Allowable Incremental Administrative Cost per subscriber (Enter the smaller amount from Col D or Col E) ($)</t>
  </si>
  <si>
    <t>Other expenses, true-ups and credits</t>
  </si>
  <si>
    <t>California LifeLine Administrator Weighted Average Report</t>
  </si>
  <si>
    <t>2.  Allowable SSA for Flat Rate Service, CA-only eligibility</t>
  </si>
  <si>
    <t>* C=California Only, F=Federal and California</t>
  </si>
  <si>
    <t>Reimbursement for 2nd Lifeline Line for TTY</t>
  </si>
  <si>
    <t>Reimbursement for Tribal Subscribers</t>
  </si>
  <si>
    <t>Reimbursement for 2nd LifeLine Line for TTY for Tribal Subscribers</t>
  </si>
  <si>
    <t>(Col L)</t>
  </si>
  <si>
    <t>F</t>
  </si>
  <si>
    <t>C</t>
  </si>
  <si>
    <t>4.  Allowable SSA for Measured Rate Service, CA-only eligibility</t>
  </si>
  <si>
    <t>Flat Rate (TTY)</t>
  </si>
  <si>
    <t>Flat Rate (Tribal)</t>
  </si>
  <si>
    <t>Flat Rate (TTY and Tribal)</t>
  </si>
  <si>
    <t>Measured Rate</t>
  </si>
  <si>
    <t>Measured Rate (TTY)</t>
  </si>
  <si>
    <t>Measured Rate (Tribal)</t>
  </si>
  <si>
    <t>Measured Rate (TTY and Tribal)</t>
  </si>
  <si>
    <t>Connection Charges (TTY)</t>
  </si>
  <si>
    <t>Connection Charges (Tribal)</t>
  </si>
  <si>
    <t>Connection Charges (TTY &amp; Tribal)</t>
  </si>
  <si>
    <t>Conversion Charges (TTY)</t>
  </si>
  <si>
    <t>Conversion Charges (Tribal)</t>
  </si>
  <si>
    <t>Conversion Charges (Tribal &amp; TTY)</t>
  </si>
  <si>
    <t>2.   Lines 1, 2, 3, 4 for monthly recurring charges</t>
  </si>
  <si>
    <t xml:space="preserve">EAS Additional Support </t>
  </si>
  <si>
    <t>(Col M)</t>
  </si>
  <si>
    <t>*Claimed amounts should be net of the support, if any, which the California LifeLine Service Provider expects to receive from the federal Lifeline Universal Service Fund (USF).</t>
  </si>
  <si>
    <t>Allowable Recovery Untimed Calls (TTY)</t>
  </si>
  <si>
    <t>EUCL Charge</t>
  </si>
  <si>
    <t xml:space="preserve">Federal Support </t>
  </si>
  <si>
    <t>(Col N)</t>
  </si>
  <si>
    <t>Incremental Administrative Cost per subscriber capped at $0.50 ($)</t>
  </si>
  <si>
    <t>Administrative Expense Cost Factor per subscriber</t>
  </si>
  <si>
    <t>State Makeup for Federal Support 
(if Funding Type is C)</t>
  </si>
  <si>
    <t>Lost Revenue (Col C+D-G-H-I)</t>
  </si>
  <si>
    <t xml:space="preserve">Amount of SSA Eligible for Reimbursement (Lesser of Col J 
or K) </t>
  </si>
  <si>
    <t>State Reimbursement Amount per Subscriber                   (Col I+L+M)</t>
  </si>
  <si>
    <t>4.3  Allowable SSA for Measured Rate Service, C (TTY and Tribal)</t>
  </si>
  <si>
    <t>Regular Charge</t>
  </si>
  <si>
    <t>Federal Support</t>
  </si>
  <si>
    <t>6.  Connection Charges, CA-only eligibility</t>
  </si>
  <si>
    <t>6.1  Connection Charges, C (Tribal)</t>
  </si>
  <si>
    <t>6.2  Connection Charges, C (TTY)</t>
  </si>
  <si>
    <t>6.3  Connection Charge, C (TTY and Tribal)</t>
  </si>
  <si>
    <t>8.  Conversion Charges, CA-only eligibility</t>
  </si>
  <si>
    <t>8.1  Conversion Charges, C (Tribal)</t>
  </si>
  <si>
    <t>8.2  Conversion Charges, C (TTY)</t>
  </si>
  <si>
    <t>8.3  Conversion Charge, C (TTY and Tribal)</t>
  </si>
  <si>
    <t>9.  Allowable Recovery – Untimed Calls</t>
  </si>
  <si>
    <t xml:space="preserve">9.1  Allowable Recovery – Untimed Calls (TTY) </t>
  </si>
  <si>
    <t xml:space="preserve">10.  Surcharges and Taxes </t>
  </si>
  <si>
    <t>11.  Incremental Administrative Expenses</t>
  </si>
  <si>
    <t xml:space="preserve">12.  Administrative Expense Cost Factor  </t>
  </si>
  <si>
    <t>13.  Implementation Costs -New Reporting Requirements (Non-Recurring):</t>
  </si>
  <si>
    <t>14.  Other expenses, true-ups and credits</t>
  </si>
  <si>
    <t xml:space="preserve">15.  TOTAL CLAIMS* </t>
  </si>
  <si>
    <t>1.  Allowable SSA for Flat Rate Service, F</t>
  </si>
  <si>
    <t>5.  Connection Charges, F</t>
  </si>
  <si>
    <t>5.1  Connection Charges, F (Tribal)</t>
  </si>
  <si>
    <t>7.  Conversion Charges, F</t>
  </si>
  <si>
    <t>7.1  Conversion Charges, F (Tribal)</t>
  </si>
  <si>
    <t>Quantity</t>
  </si>
  <si>
    <t>Maximum State Reimbursement Amount - $39</t>
  </si>
  <si>
    <t>Connection Charge</t>
  </si>
  <si>
    <t>Connecton Charge (Tribal)</t>
  </si>
  <si>
    <t>Conversion Charge</t>
  </si>
  <si>
    <t>Conversion Charge (Tribal)</t>
  </si>
  <si>
    <t>LifeLine Charge</t>
  </si>
  <si>
    <t xml:space="preserve">4.  Lines 9 and 9.1 for Untimed Calls </t>
  </si>
  <si>
    <t>9</t>
  </si>
  <si>
    <t>9.1</t>
  </si>
  <si>
    <t>6.  Line 10 for Surcharges and Taxes</t>
  </si>
  <si>
    <t>10</t>
  </si>
  <si>
    <t xml:space="preserve">7.  Line 11 and 12 for Administrative Expense Recovery </t>
  </si>
  <si>
    <t>Line 11 - Incremental Administrative Expense</t>
  </si>
  <si>
    <t>Line 12 - Administrative Expense Cost Factor</t>
  </si>
  <si>
    <t>Line 13- Implementation Costs</t>
  </si>
  <si>
    <t>Line 14 - Other Expenses and True-Ups</t>
  </si>
  <si>
    <t>Footnotes</t>
  </si>
  <si>
    <t>Regular Rate</t>
  </si>
  <si>
    <t>LifeLine Funding Type*</t>
  </si>
  <si>
    <t>3.  Lines 5, 6, 7, and 8 for non-recurring charges.</t>
  </si>
  <si>
    <t>Total Incremental Administrative Expense - (Col C x Col F) ($)</t>
  </si>
  <si>
    <t>Total Administrative Expense Cost Factor - 
(Col B x Col C)</t>
  </si>
  <si>
    <t xml:space="preserve"> (Choose either Line 11 or Line 12 Methodology)</t>
  </si>
  <si>
    <t>8.  Line 13 for Implementation Costs and 14 for Other Expenses</t>
  </si>
  <si>
    <t>2.3  Allowable SSA for Flat Rate Service, C (TTY and Tribal)</t>
  </si>
  <si>
    <t>Col (L)</t>
  </si>
  <si>
    <t>Service Description - Detail</t>
  </si>
  <si>
    <t>Lost Revenue 
(E-F-G)</t>
  </si>
  <si>
    <t>Amount of Charge Eligible for Reimbursment (Lesser of Col H or I)</t>
  </si>
  <si>
    <t>Total State Reimbursement Amount (J x K)</t>
  </si>
  <si>
    <t>Claim Form Line 1, SSA FR, F</t>
  </si>
  <si>
    <t>Claim Form Line 1.1, SSA FR, F, Tribal</t>
  </si>
  <si>
    <t>Claim Form Line 2, SSA FR, C</t>
  </si>
  <si>
    <t>Claim Form Line 2.1, SSA FR, C, Tribal</t>
  </si>
  <si>
    <t>Claim Form Line 2.2, SSA FR, C, TTY</t>
  </si>
  <si>
    <t>Claim Form Line 3, SSA MR, F</t>
  </si>
  <si>
    <t>Claim Form Line 2.3, SSA FR, C, TTY and Tribal</t>
  </si>
  <si>
    <t>End-of-month Flat Rate subscribers, F</t>
  </si>
  <si>
    <t>End-of-month Flat Rate subscribers, C</t>
  </si>
  <si>
    <t>End-of-month Measured Rate subscribers, F</t>
  </si>
  <si>
    <t>End-of-month Measured Rate subscribers, C</t>
  </si>
  <si>
    <t>Weighted Average Subscribers, F</t>
  </si>
  <si>
    <t>Weighted Average Subscribers, C</t>
  </si>
  <si>
    <t>C=California Only, F=Federal and California</t>
  </si>
  <si>
    <t>EOM FR subscribers, F</t>
  </si>
  <si>
    <t>EOM FR subscribers, C</t>
  </si>
  <si>
    <t>EOM MR subscribers, F</t>
  </si>
  <si>
    <t>EOM MR subscribers, C</t>
  </si>
  <si>
    <t>EOM Total subscribers</t>
  </si>
  <si>
    <t>Weighted Average subscribers, F</t>
  </si>
  <si>
    <t>Weighted Average subscribers, C</t>
  </si>
  <si>
    <t>Claim Form Line 3.1, SSA MR, F, Tribal</t>
  </si>
  <si>
    <t>Claim Form Line 4, SSA MR, C</t>
  </si>
  <si>
    <t>Claim Form Line 4.1, SSA MR, C, Tribal</t>
  </si>
  <si>
    <t>Claim Form Line 4.2, SSA MR, C, TTY</t>
  </si>
  <si>
    <t>Claim Form Line 4.3, SSA MR, C, TTY and Tribal</t>
  </si>
  <si>
    <t>Claim Form Line 5, Connection, F</t>
  </si>
  <si>
    <t>Claim Form Line 5.1, Connection, F, Tribal</t>
  </si>
  <si>
    <t>Claim Form Line 6, Connection, C</t>
  </si>
  <si>
    <t>Claim Form Line 6.1, Connection, C, Tribal</t>
  </si>
  <si>
    <t>Claim Form Line 6.2, Connection, C, TTY</t>
  </si>
  <si>
    <t>Claim Form Line 6.3, Connection, C, TTY and Tribal</t>
  </si>
  <si>
    <t>Claim Form Line 7, Conversion, F</t>
  </si>
  <si>
    <t>Claim Form Line 7.1, Conversion, F, Tribal</t>
  </si>
  <si>
    <t>Claim Form Line 8, Conversion, C</t>
  </si>
  <si>
    <t>Claim Form Line 8.1, Conversion, C, Tribal</t>
  </si>
  <si>
    <t>Claim Form Line 8.2, Conversion, C, TTY</t>
  </si>
  <si>
    <t>Claim Form Line 8.3, Conversion, C, TTY and Tribal</t>
  </si>
  <si>
    <t>Claim Form Line 9, Untimed Calls</t>
  </si>
  <si>
    <t>Claim Form Line 9.1, Untimed Calls, TTY</t>
  </si>
  <si>
    <t>Claim Form Line 11, Incremental Admin Expenses</t>
  </si>
  <si>
    <t>Claim Form Line 12, Admin Expense Cost Factor</t>
  </si>
  <si>
    <t>Claim Form Line 13, Implementation</t>
  </si>
  <si>
    <t>Claim Form Line 14, Other charges, true-ups, credits</t>
  </si>
  <si>
    <t>Line 10 - Bill and Keep / Rate Case Surcharge</t>
  </si>
  <si>
    <t>Line 10 - Federal Excise Tax</t>
  </si>
  <si>
    <t>Line 10 - Local Tax</t>
  </si>
  <si>
    <t>Line 11 - Incremental Admin Expense - Data Processing</t>
  </si>
  <si>
    <t>Line 11 - Incremental Admin Expense - Notification</t>
  </si>
  <si>
    <t>line 11 - Incremental Admin Expense - Accounting</t>
  </si>
  <si>
    <t>Line 11 - Incremental Admin Expense - Service Rep Costs</t>
  </si>
  <si>
    <t>Line 11 - Incremental Admin Expense - Legal</t>
  </si>
  <si>
    <t>Line 11 - Incremental Admin Expense - Deferred Payment Costs</t>
  </si>
  <si>
    <t>Line 11 - Actual Incremental Administrative Cost per subscriber</t>
  </si>
  <si>
    <t>Line 11 - Allowable Incremental Administrative Cost per subscriber</t>
  </si>
  <si>
    <t>Line 12 - Allowable Administrative Expense Cost Factor</t>
  </si>
  <si>
    <t>Line 12 - Implementation - Data Processing</t>
  </si>
  <si>
    <t>Line 12 - Implementation  - Notification</t>
  </si>
  <si>
    <t>Line 12 - Implementation  - Accounting</t>
  </si>
  <si>
    <t>Line 12 - Implementation  - Service Rep Costs</t>
  </si>
  <si>
    <t>Line 12 - Implementation  - Legal</t>
  </si>
  <si>
    <t>Line 14 - Other Expenses - true-ups and credits</t>
  </si>
  <si>
    <t>CPCN _________</t>
  </si>
  <si>
    <t>Weighted Average</t>
  </si>
  <si>
    <t>Claim Form Line 15, Total Claims</t>
  </si>
  <si>
    <t>Claim Form Line 10, Surcharges/ Taxes</t>
  </si>
  <si>
    <r>
      <rPr>
        <vertAlign val="superscript"/>
        <sz val="10"/>
        <rFont val="Calibri"/>
        <family val="2"/>
        <scheme val="minor"/>
      </rPr>
      <t>2</t>
    </r>
    <r>
      <rPr>
        <sz val="10"/>
        <rFont val="Calibri"/>
        <family val="2"/>
        <scheme val="minor"/>
      </rPr>
      <t xml:space="preserve"> Maximum SSA is $14.30 from January 1, 2018 through December 31, 2018. The SSA is updated annually, effective January 1 of each year. After 2018, service providers should update maximum SSA to reflect the amount stated in the most recent SSA Administrative Letter, available at http://cpuc.ca.gov/General.aspx?id=1100</t>
    </r>
  </si>
  <si>
    <t>1.1  Allowable SSA for Flat Rate Service, F (Tribal)</t>
  </si>
  <si>
    <t>2.1  Allowable SSA for Flat Rate Service, C (Tribal)</t>
  </si>
  <si>
    <t>2.2  Allowable SSA for Flat Rate Service, C (TTY)</t>
  </si>
  <si>
    <t>3.  Allowable SSA for Measured Rate Service, F</t>
  </si>
  <si>
    <t>3.1  Allowable SSA for Measured Rate Service, F (Tribal)</t>
  </si>
  <si>
    <t>4.1  Allowable SSA for Measured Rate Service, C (Tribal)</t>
  </si>
  <si>
    <t>4.2  Allowable SSA for Measured Rate Service, C (TTY)</t>
  </si>
  <si>
    <r>
      <t xml:space="preserve">LifeLine Funding Type </t>
    </r>
    <r>
      <rPr>
        <vertAlign val="superscript"/>
        <sz val="10"/>
        <rFont val="Calibri"/>
        <family val="2"/>
        <scheme val="minor"/>
      </rPr>
      <t>1</t>
    </r>
  </si>
  <si>
    <r>
      <t xml:space="preserve">Maximum SSA - 
</t>
    </r>
    <r>
      <rPr>
        <b/>
        <sz val="10"/>
        <rFont val="Calibri"/>
        <family val="2"/>
        <scheme val="minor"/>
      </rPr>
      <t xml:space="preserve">$14.30 </t>
    </r>
    <r>
      <rPr>
        <b/>
        <vertAlign val="superscript"/>
        <sz val="10"/>
        <rFont val="Calibri"/>
        <family val="2"/>
        <scheme val="minor"/>
      </rPr>
      <t>2</t>
    </r>
  </si>
  <si>
    <r>
      <rPr>
        <vertAlign val="superscript"/>
        <sz val="10"/>
        <rFont val="Calibri"/>
        <family val="2"/>
        <scheme val="minor"/>
      </rPr>
      <t>1</t>
    </r>
    <r>
      <rPr>
        <sz val="10"/>
        <rFont val="Calibri"/>
        <family val="2"/>
        <scheme val="minor"/>
      </rPr>
      <t xml:space="preserve"> C=California Only, F=Federal and California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</si>
</sst>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1" x14ac:knownFonts="1">
    <font>
      <sz val="10"/>
      <name val="Arial"/>
    </font>
    <font>
      <sz val="12"/>
      <name val="Times New Roman"/>
      <family val="1"/>
    </font>
    <font>
      <sz val="14"/>
      <color indexed="8"/>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sz val="10"/>
      <name val="Times New Roman"/>
      <family val="1"/>
    </font>
    <font>
      <sz val="9"/>
      <name val="Arial"/>
      <family val="2"/>
    </font>
    <font>
      <sz val="10"/>
      <name val="Arial"/>
      <family val="2"/>
    </font>
    <font>
      <sz val="8"/>
      <name val="Arial"/>
      <family val="2"/>
    </font>
    <font>
      <b/>
      <sz val="10"/>
      <name val="Calibri"/>
      <family val="2"/>
    </font>
    <font>
      <b/>
      <sz val="11"/>
      <name val="Calibri"/>
      <family val="2"/>
    </font>
    <font>
      <sz val="10"/>
      <color rgb="FFFF0000"/>
      <name val="Arial"/>
      <family val="2"/>
    </font>
    <font>
      <b/>
      <sz val="10"/>
      <color rgb="FFFF0000"/>
      <name val="Arial"/>
      <family val="2"/>
    </font>
    <font>
      <sz val="11"/>
      <color rgb="FF1F497D"/>
      <name val="Calibri"/>
      <family val="2"/>
    </font>
    <font>
      <b/>
      <sz val="10"/>
      <color rgb="FFFF0000"/>
      <name val="Calibri"/>
      <family val="2"/>
    </font>
    <font>
      <sz val="10"/>
      <name val="Arial"/>
      <family val="2"/>
    </font>
    <font>
      <sz val="9"/>
      <name val="Calibri"/>
      <family val="2"/>
      <scheme val="minor"/>
    </font>
    <font>
      <u/>
      <sz val="11"/>
      <name val="Calibri"/>
      <family val="2"/>
      <scheme val="minor"/>
    </font>
    <font>
      <sz val="10"/>
      <name val="Calibri"/>
      <family val="2"/>
      <scheme val="minor"/>
    </font>
    <font>
      <b/>
      <u/>
      <sz val="10"/>
      <name val="Calibri"/>
      <family val="2"/>
    </font>
    <font>
      <b/>
      <sz val="12"/>
      <name val="Calibri"/>
      <family val="2"/>
      <scheme val="minor"/>
    </font>
    <font>
      <b/>
      <sz val="10"/>
      <name val="Calibri"/>
      <family val="2"/>
      <scheme val="minor"/>
    </font>
    <font>
      <sz val="10"/>
      <color rgb="FFFF0000"/>
      <name val="Calibri"/>
      <family val="2"/>
      <scheme val="minor"/>
    </font>
    <font>
      <sz val="12"/>
      <name val="Calibri"/>
      <family val="2"/>
      <scheme val="minor"/>
    </font>
    <font>
      <sz val="11"/>
      <name val="Calibri"/>
      <family val="2"/>
      <scheme val="minor"/>
    </font>
    <font>
      <b/>
      <u/>
      <sz val="10"/>
      <name val="Calibri"/>
      <family val="2"/>
      <scheme val="minor"/>
    </font>
    <font>
      <b/>
      <sz val="12"/>
      <name val="Calibri"/>
      <family val="2"/>
    </font>
    <font>
      <b/>
      <u/>
      <sz val="11"/>
      <name val="Calibri"/>
      <family val="2"/>
      <scheme val="minor"/>
    </font>
    <font>
      <u/>
      <sz val="10"/>
      <name val="Calibri"/>
      <family val="2"/>
      <scheme val="minor"/>
    </font>
    <font>
      <sz val="10"/>
      <name val="Arial"/>
      <family val="2"/>
    </font>
    <font>
      <vertAlign val="superscript"/>
      <sz val="10"/>
      <name val="Calibri"/>
      <family val="2"/>
      <scheme val="minor"/>
    </font>
    <font>
      <b/>
      <sz val="10"/>
      <color rgb="FF0070C0"/>
      <name val="Calibri"/>
      <family val="2"/>
      <scheme val="minor"/>
    </font>
    <font>
      <sz val="10"/>
      <color rgb="FF0070C0"/>
      <name val="Arial"/>
      <family val="2"/>
    </font>
    <font>
      <sz val="10"/>
      <color rgb="FF00B0F0"/>
      <name val="Arial"/>
      <family val="2"/>
    </font>
    <font>
      <b/>
      <sz val="11"/>
      <name val="Calibri"/>
      <family val="2"/>
      <scheme val="minor"/>
    </font>
    <font>
      <sz val="10"/>
      <color rgb="FF7030A0"/>
      <name val="Arial"/>
      <family val="2"/>
    </font>
    <font>
      <b/>
      <vertAlign val="superscript"/>
      <sz val="10"/>
      <name val="Calibri"/>
      <family val="2"/>
      <scheme val="minor"/>
    </font>
    <font>
      <sz val="11"/>
      <name val="Arial"/>
      <family val="2"/>
    </font>
  </fonts>
  <fills count="6">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s>
  <cellStyleXfs count="7">
    <xf numFmtId="0" fontId="0" fillId="0" borderId="0"/>
    <xf numFmtId="0" fontId="10" fillId="0" borderId="0"/>
    <xf numFmtId="0" fontId="10" fillId="0" borderId="0"/>
    <xf numFmtId="44" fontId="18" fillId="0" borderId="0" applyFont="0" applyFill="0" applyBorder="0" applyAlignment="0" applyProtection="0"/>
    <xf numFmtId="43" fontId="32"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349">
    <xf numFmtId="0" fontId="0" fillId="0" borderId="0" xfId="0"/>
    <xf numFmtId="0" fontId="3" fillId="0" borderId="0" xfId="0" applyFont="1"/>
    <xf numFmtId="0" fontId="4" fillId="0" borderId="0" xfId="0" applyFont="1"/>
    <xf numFmtId="0" fontId="6" fillId="0" borderId="0" xfId="0" applyFont="1"/>
    <xf numFmtId="0" fontId="6" fillId="0" borderId="0" xfId="0" applyFont="1" applyAlignment="1">
      <alignment horizontal="left" indent="4"/>
    </xf>
    <xf numFmtId="0" fontId="7" fillId="0" borderId="0" xfId="0" applyFont="1" applyAlignment="1">
      <alignment horizontal="left" indent="2"/>
    </xf>
    <xf numFmtId="0" fontId="7" fillId="0" borderId="0" xfId="0" applyFont="1"/>
    <xf numFmtId="0" fontId="8" fillId="0" borderId="0" xfId="0" applyFont="1" applyAlignment="1">
      <alignment horizontal="justify"/>
    </xf>
    <xf numFmtId="0" fontId="1" fillId="0" borderId="0" xfId="0" applyFont="1"/>
    <xf numFmtId="0" fontId="0" fillId="0" borderId="0" xfId="0" applyAlignment="1">
      <alignment wrapText="1"/>
    </xf>
    <xf numFmtId="0" fontId="5" fillId="0" borderId="0" xfId="0" applyFont="1"/>
    <xf numFmtId="0" fontId="6" fillId="0" borderId="0" xfId="0" applyFont="1" applyAlignment="1">
      <alignment horizontal="left" indent="6"/>
    </xf>
    <xf numFmtId="0" fontId="5" fillId="0" borderId="0" xfId="0" applyFont="1" applyAlignment="1"/>
    <xf numFmtId="49" fontId="0" fillId="0" borderId="0" xfId="0" applyNumberFormat="1"/>
    <xf numFmtId="0" fontId="0" fillId="0" borderId="0" xfId="0" applyFill="1"/>
    <xf numFmtId="0" fontId="12" fillId="0" borderId="0" xfId="0" applyFont="1" applyAlignment="1">
      <alignment horizontal="left"/>
    </xf>
    <xf numFmtId="0" fontId="12" fillId="0" borderId="10" xfId="0" applyFont="1" applyBorder="1" applyAlignment="1">
      <alignment horizontal="center" wrapText="1"/>
    </xf>
    <xf numFmtId="0" fontId="12" fillId="0" borderId="0" xfId="0" applyFont="1" applyAlignment="1"/>
    <xf numFmtId="0" fontId="12" fillId="0" borderId="0" xfId="0" applyFont="1" applyAlignment="1">
      <alignment horizontal="right"/>
    </xf>
    <xf numFmtId="0" fontId="12" fillId="0" borderId="0" xfId="0" applyFont="1"/>
    <xf numFmtId="0" fontId="12" fillId="0" borderId="0" xfId="0" applyFont="1" applyAlignment="1">
      <alignment wrapText="1"/>
    </xf>
    <xf numFmtId="0" fontId="12" fillId="0" borderId="0" xfId="0" applyFont="1" applyAlignment="1">
      <alignment horizontal="right" wrapText="1"/>
    </xf>
    <xf numFmtId="0" fontId="12" fillId="0" borderId="7" xfId="0" applyFont="1" applyBorder="1" applyAlignment="1">
      <alignment horizontal="left"/>
    </xf>
    <xf numFmtId="0" fontId="12" fillId="0" borderId="7" xfId="0" applyFont="1" applyBorder="1"/>
    <xf numFmtId="0" fontId="12" fillId="0" borderId="0" xfId="0" applyFont="1" applyBorder="1" applyAlignment="1">
      <alignment horizontal="center" wrapText="1"/>
    </xf>
    <xf numFmtId="4" fontId="12" fillId="0" borderId="0" xfId="0" applyNumberFormat="1" applyFont="1" applyAlignment="1"/>
    <xf numFmtId="4" fontId="12" fillId="0" borderId="0" xfId="0" applyNumberFormat="1" applyFont="1" applyAlignment="1">
      <alignment wrapText="1"/>
    </xf>
    <xf numFmtId="0" fontId="12" fillId="0" borderId="5" xfId="0" applyFont="1" applyBorder="1" applyAlignment="1">
      <alignment horizontal="center" wrapText="1"/>
    </xf>
    <xf numFmtId="4" fontId="12" fillId="0" borderId="0" xfId="0" applyNumberFormat="1" applyFont="1" applyFill="1" applyAlignment="1">
      <alignment horizontal="right" wrapText="1"/>
    </xf>
    <xf numFmtId="43" fontId="10" fillId="0" borderId="0" xfId="0" applyNumberFormat="1" applyFont="1"/>
    <xf numFmtId="0" fontId="14" fillId="0" borderId="0" xfId="0" applyFont="1"/>
    <xf numFmtId="0" fontId="14" fillId="0" borderId="0" xfId="0" applyFont="1" applyAlignment="1">
      <alignment horizontal="center"/>
    </xf>
    <xf numFmtId="0" fontId="14" fillId="0" borderId="0" xfId="0" applyFont="1" applyAlignment="1"/>
    <xf numFmtId="0" fontId="16" fillId="0" borderId="0" xfId="0" applyFont="1" applyAlignment="1">
      <alignment vertical="center"/>
    </xf>
    <xf numFmtId="0" fontId="17" fillId="0" borderId="0" xfId="0" applyFont="1"/>
    <xf numFmtId="0" fontId="0" fillId="0" borderId="0" xfId="0"/>
    <xf numFmtId="0" fontId="5" fillId="0" borderId="0" xfId="0" applyFont="1" applyAlignment="1"/>
    <xf numFmtId="0" fontId="12" fillId="0" borderId="1" xfId="0" applyFont="1" applyBorder="1" applyAlignment="1">
      <alignment horizontal="center" vertical="top" wrapText="1"/>
    </xf>
    <xf numFmtId="0" fontId="10" fillId="0" borderId="0" xfId="0" applyFont="1"/>
    <xf numFmtId="0" fontId="19" fillId="0" borderId="0" xfId="0" applyFont="1"/>
    <xf numFmtId="0" fontId="20" fillId="0" borderId="0" xfId="0" applyFont="1"/>
    <xf numFmtId="0" fontId="21" fillId="0" borderId="0" xfId="0" applyFont="1" applyAlignment="1">
      <alignment horizontal="justify"/>
    </xf>
    <xf numFmtId="0" fontId="21" fillId="0" borderId="0" xfId="0" applyFont="1"/>
    <xf numFmtId="0" fontId="22" fillId="0" borderId="0" xfId="0" applyFont="1"/>
    <xf numFmtId="0" fontId="12" fillId="0" borderId="1" xfId="0" applyFont="1" applyBorder="1" applyAlignment="1">
      <alignment vertical="top" wrapText="1"/>
    </xf>
    <xf numFmtId="0" fontId="12" fillId="0" borderId="2" xfId="0" applyFont="1" applyBorder="1" applyAlignment="1">
      <alignment vertical="top" wrapText="1"/>
    </xf>
    <xf numFmtId="0" fontId="23" fillId="0" borderId="0" xfId="0" applyFont="1"/>
    <xf numFmtId="0" fontId="24" fillId="0" borderId="0" xfId="0" applyFont="1"/>
    <xf numFmtId="0" fontId="21" fillId="0" borderId="0" xfId="0" applyFont="1" applyAlignment="1">
      <alignment wrapText="1"/>
    </xf>
    <xf numFmtId="0" fontId="21" fillId="0" borderId="0" xfId="0" applyFont="1" applyFill="1"/>
    <xf numFmtId="0" fontId="21" fillId="0" borderId="1" xfId="0" applyFont="1" applyBorder="1" applyAlignment="1">
      <alignment wrapText="1"/>
    </xf>
    <xf numFmtId="0" fontId="25" fillId="0" borderId="0" xfId="0" applyFont="1" applyFill="1" applyAlignment="1">
      <alignment vertical="top" wrapText="1"/>
    </xf>
    <xf numFmtId="0" fontId="21" fillId="0" borderId="3" xfId="0" applyFont="1" applyBorder="1"/>
    <xf numFmtId="0" fontId="21" fillId="0" borderId="0" xfId="0" applyFont="1" applyFill="1" applyBorder="1"/>
    <xf numFmtId="0" fontId="21" fillId="0" borderId="0" xfId="0" applyFont="1" applyBorder="1"/>
    <xf numFmtId="0" fontId="21" fillId="0" borderId="5" xfId="0" applyFont="1" applyBorder="1"/>
    <xf numFmtId="0" fontId="27" fillId="0" borderId="0" xfId="0" applyFont="1" applyAlignment="1">
      <alignment wrapText="1"/>
    </xf>
    <xf numFmtId="0" fontId="21" fillId="0" borderId="0" xfId="0" applyFont="1" applyBorder="1" applyAlignment="1"/>
    <xf numFmtId="0" fontId="28" fillId="0" borderId="0" xfId="0" applyFont="1" applyAlignment="1">
      <alignment wrapText="1"/>
    </xf>
    <xf numFmtId="0" fontId="21" fillId="0" borderId="1" xfId="0" applyFont="1" applyBorder="1" applyAlignment="1">
      <alignment vertical="top" wrapText="1"/>
    </xf>
    <xf numFmtId="0" fontId="21" fillId="0" borderId="1" xfId="0" applyFont="1" applyBorder="1" applyAlignment="1">
      <alignment horizontal="center" vertical="top" wrapText="1"/>
    </xf>
    <xf numFmtId="49" fontId="29" fillId="0" borderId="0" xfId="0" applyNumberFormat="1" applyFont="1" applyAlignment="1">
      <alignment horizontal="left"/>
    </xf>
    <xf numFmtId="4" fontId="12" fillId="0" borderId="1" xfId="0" applyNumberFormat="1" applyFont="1" applyBorder="1" applyAlignment="1">
      <alignment horizontal="center" vertical="top" wrapText="1"/>
    </xf>
    <xf numFmtId="4" fontId="12" fillId="0" borderId="1" xfId="0" applyNumberFormat="1" applyFont="1" applyFill="1" applyBorder="1" applyAlignment="1">
      <alignment horizontal="center" vertical="top" wrapText="1"/>
    </xf>
    <xf numFmtId="0" fontId="23" fillId="0" borderId="0" xfId="0" applyFont="1" applyAlignment="1">
      <alignment horizontal="left"/>
    </xf>
    <xf numFmtId="0" fontId="21" fillId="0" borderId="1" xfId="0" applyFont="1" applyBorder="1" applyAlignment="1">
      <alignment horizontal="center" wrapText="1"/>
    </xf>
    <xf numFmtId="0" fontId="21" fillId="0" borderId="2" xfId="0" applyFont="1" applyBorder="1" applyAlignment="1">
      <alignment horizontal="center"/>
    </xf>
    <xf numFmtId="0" fontId="21" fillId="0" borderId="4" xfId="0" applyFont="1" applyBorder="1" applyAlignment="1">
      <alignment horizontal="center" vertical="top" wrapText="1"/>
    </xf>
    <xf numFmtId="0" fontId="21" fillId="0" borderId="4" xfId="0" applyFont="1" applyFill="1" applyBorder="1" applyAlignment="1">
      <alignment horizontal="center" vertical="top" wrapText="1"/>
    </xf>
    <xf numFmtId="0" fontId="21" fillId="0" borderId="6" xfId="0" applyFont="1" applyBorder="1" applyAlignment="1">
      <alignment horizontal="center" vertical="top" wrapText="1"/>
    </xf>
    <xf numFmtId="0" fontId="21" fillId="0" borderId="1" xfId="0" applyFont="1" applyFill="1" applyBorder="1" applyAlignment="1">
      <alignment horizontal="center" vertical="top" wrapText="1"/>
    </xf>
    <xf numFmtId="0" fontId="21" fillId="0" borderId="10" xfId="0" applyFont="1" applyBorder="1" applyAlignment="1">
      <alignment wrapText="1"/>
    </xf>
    <xf numFmtId="8" fontId="21" fillId="0" borderId="4" xfId="0" applyNumberFormat="1" applyFont="1" applyBorder="1" applyAlignment="1">
      <alignment horizontal="right"/>
    </xf>
    <xf numFmtId="8" fontId="21" fillId="0" borderId="4" xfId="0" applyNumberFormat="1" applyFont="1" applyFill="1" applyBorder="1" applyAlignment="1">
      <alignment horizontal="right"/>
    </xf>
    <xf numFmtId="0" fontId="21" fillId="0" borderId="3" xfId="0" applyFont="1" applyBorder="1" applyAlignment="1">
      <alignment wrapText="1"/>
    </xf>
    <xf numFmtId="0" fontId="21" fillId="0" borderId="16" xfId="0" applyFont="1" applyBorder="1" applyAlignment="1">
      <alignment wrapText="1"/>
    </xf>
    <xf numFmtId="8" fontId="21" fillId="0" borderId="5" xfId="0" applyNumberFormat="1" applyFont="1" applyBorder="1" applyAlignment="1">
      <alignment horizontal="right"/>
    </xf>
    <xf numFmtId="8" fontId="21" fillId="0" borderId="2" xfId="0" applyNumberFormat="1" applyFont="1" applyFill="1" applyBorder="1" applyAlignment="1">
      <alignment horizontal="right"/>
    </xf>
    <xf numFmtId="8" fontId="21" fillId="0" borderId="1" xfId="0" applyNumberFormat="1" applyFont="1" applyBorder="1" applyAlignment="1">
      <alignment horizontal="right"/>
    </xf>
    <xf numFmtId="0" fontId="21" fillId="0" borderId="14" xfId="0" applyFont="1" applyBorder="1" applyAlignment="1">
      <alignment wrapText="1"/>
    </xf>
    <xf numFmtId="0" fontId="10" fillId="0" borderId="0" xfId="0" applyFont="1" applyAlignment="1"/>
    <xf numFmtId="0" fontId="10" fillId="0" borderId="0" xfId="0" applyFont="1" applyFill="1"/>
    <xf numFmtId="0" fontId="29" fillId="0" borderId="0" xfId="0" applyFont="1" applyAlignment="1">
      <alignment horizontal="left"/>
    </xf>
    <xf numFmtId="0" fontId="21" fillId="0" borderId="10" xfId="0" applyFont="1" applyBorder="1"/>
    <xf numFmtId="49" fontId="24" fillId="0" borderId="1" xfId="0" applyNumberFormat="1" applyFont="1" applyBorder="1" applyAlignment="1">
      <alignment vertical="top" wrapText="1"/>
    </xf>
    <xf numFmtId="49" fontId="24" fillId="0" borderId="7" xfId="0" applyNumberFormat="1" applyFont="1" applyBorder="1" applyAlignment="1">
      <alignment horizontal="center" vertical="top" wrapText="1"/>
    </xf>
    <xf numFmtId="0" fontId="21" fillId="0" borderId="3" xfId="0" applyFont="1" applyBorder="1" applyAlignment="1">
      <alignment horizontal="center" vertical="top" wrapText="1"/>
    </xf>
    <xf numFmtId="3" fontId="21" fillId="0" borderId="4" xfId="0" applyNumberFormat="1" applyFont="1" applyBorder="1" applyAlignment="1">
      <alignment horizontal="center" vertical="top" wrapText="1"/>
    </xf>
    <xf numFmtId="49" fontId="21" fillId="0" borderId="0" xfId="0" applyNumberFormat="1" applyFont="1"/>
    <xf numFmtId="0" fontId="24" fillId="0" borderId="2" xfId="0" applyFont="1" applyBorder="1" applyAlignment="1">
      <alignment vertical="top" wrapText="1"/>
    </xf>
    <xf numFmtId="49" fontId="24" fillId="0" borderId="1" xfId="0" applyNumberFormat="1" applyFont="1" applyBorder="1" applyAlignment="1">
      <alignment horizontal="center" vertical="top" wrapText="1"/>
    </xf>
    <xf numFmtId="2" fontId="21" fillId="0" borderId="1" xfId="0" applyNumberFormat="1" applyFont="1" applyBorder="1" applyAlignment="1">
      <alignment vertical="top" wrapText="1"/>
    </xf>
    <xf numFmtId="49" fontId="21" fillId="0" borderId="3" xfId="0" applyNumberFormat="1" applyFont="1" applyBorder="1" applyAlignment="1">
      <alignment vertical="top" wrapText="1"/>
    </xf>
    <xf numFmtId="0" fontId="21" fillId="0" borderId="4" xfId="0" applyFont="1" applyBorder="1" applyAlignment="1">
      <alignment vertical="top" wrapText="1"/>
    </xf>
    <xf numFmtId="2" fontId="21" fillId="0" borderId="4" xfId="0" applyNumberFormat="1" applyFont="1" applyBorder="1" applyAlignment="1">
      <alignment vertical="top" wrapText="1"/>
    </xf>
    <xf numFmtId="49" fontId="24" fillId="0" borderId="3" xfId="0" applyNumberFormat="1" applyFont="1" applyBorder="1" applyAlignment="1">
      <alignment vertical="top" wrapText="1"/>
    </xf>
    <xf numFmtId="0" fontId="24" fillId="0" borderId="4" xfId="0" applyFont="1" applyBorder="1" applyAlignment="1">
      <alignment vertical="top" wrapText="1"/>
    </xf>
    <xf numFmtId="2" fontId="21" fillId="2" borderId="4" xfId="0" applyNumberFormat="1" applyFont="1" applyFill="1" applyBorder="1" applyAlignment="1">
      <alignment vertical="top" wrapText="1"/>
    </xf>
    <xf numFmtId="49" fontId="13" fillId="0" borderId="0" xfId="0" applyNumberFormat="1" applyFont="1" applyAlignment="1">
      <alignment horizontal="left"/>
    </xf>
    <xf numFmtId="0" fontId="21" fillId="0" borderId="0" xfId="0" applyFont="1" applyAlignment="1">
      <alignment horizontal="left" indent="4"/>
    </xf>
    <xf numFmtId="0" fontId="24" fillId="0" borderId="1" xfId="0" applyFont="1" applyBorder="1" applyAlignment="1">
      <alignment horizontal="center" wrapText="1"/>
    </xf>
    <xf numFmtId="0" fontId="24" fillId="0" borderId="1" xfId="0" applyFont="1" applyBorder="1" applyAlignment="1">
      <alignment horizontal="center"/>
    </xf>
    <xf numFmtId="0" fontId="27" fillId="0" borderId="0" xfId="0" applyFont="1" applyAlignment="1">
      <alignment horizontal="left" indent="4"/>
    </xf>
    <xf numFmtId="0" fontId="24" fillId="0" borderId="1" xfId="0" applyFont="1" applyBorder="1" applyAlignment="1">
      <alignment vertical="top" wrapText="1"/>
    </xf>
    <xf numFmtId="0" fontId="21" fillId="0" borderId="3" xfId="0" applyFont="1" applyBorder="1" applyAlignment="1">
      <alignment vertical="top" wrapText="1"/>
    </xf>
    <xf numFmtId="0" fontId="21" fillId="0" borderId="3" xfId="0" applyFont="1" applyBorder="1" applyAlignment="1">
      <alignment horizontal="left" vertical="top" wrapText="1" indent="1"/>
    </xf>
    <xf numFmtId="0" fontId="24" fillId="0" borderId="3" xfId="0" applyFont="1" applyBorder="1" applyAlignment="1">
      <alignment vertical="top" wrapText="1"/>
    </xf>
    <xf numFmtId="0" fontId="27" fillId="0" borderId="0" xfId="0" applyFont="1" applyAlignment="1">
      <alignment horizontal="left" indent="6"/>
    </xf>
    <xf numFmtId="0" fontId="27" fillId="0" borderId="0" xfId="0" applyFont="1"/>
    <xf numFmtId="0" fontId="30" fillId="0" borderId="0" xfId="0" applyFont="1"/>
    <xf numFmtId="0" fontId="24" fillId="0" borderId="7" xfId="0" applyFont="1" applyBorder="1" applyAlignment="1">
      <alignment horizontal="center"/>
    </xf>
    <xf numFmtId="0" fontId="24" fillId="0" borderId="7" xfId="0" applyFont="1" applyBorder="1" applyAlignment="1">
      <alignment vertical="top" wrapText="1"/>
    </xf>
    <xf numFmtId="0" fontId="24" fillId="0" borderId="9" xfId="0" applyFont="1" applyBorder="1" applyAlignment="1">
      <alignment vertical="top" wrapText="1"/>
    </xf>
    <xf numFmtId="0" fontId="24" fillId="0" borderId="7" xfId="0" applyFont="1" applyBorder="1" applyAlignment="1">
      <alignment wrapText="1"/>
    </xf>
    <xf numFmtId="0" fontId="21" fillId="0" borderId="2" xfId="0" applyFont="1" applyBorder="1" applyAlignment="1">
      <alignment vertical="top" wrapText="1"/>
    </xf>
    <xf numFmtId="0" fontId="15" fillId="0" borderId="0" xfId="2" applyFont="1"/>
    <xf numFmtId="0" fontId="21" fillId="0" borderId="1" xfId="2" applyFont="1" applyBorder="1" applyAlignment="1">
      <alignment horizontal="center" vertical="top" wrapText="1"/>
    </xf>
    <xf numFmtId="8" fontId="21" fillId="0" borderId="1" xfId="0" applyNumberFormat="1" applyFont="1" applyFill="1" applyBorder="1" applyAlignment="1">
      <alignment horizontal="right"/>
    </xf>
    <xf numFmtId="8" fontId="21" fillId="0" borderId="6" xfId="0" applyNumberFormat="1" applyFont="1" applyBorder="1" applyAlignment="1">
      <alignment horizontal="right"/>
    </xf>
    <xf numFmtId="8" fontId="21" fillId="0" borderId="13" xfId="0" applyNumberFormat="1" applyFont="1" applyBorder="1" applyAlignment="1">
      <alignment horizontal="right"/>
    </xf>
    <xf numFmtId="8" fontId="21" fillId="0" borderId="8" xfId="0" applyNumberFormat="1" applyFont="1" applyBorder="1" applyAlignment="1">
      <alignment horizontal="right"/>
    </xf>
    <xf numFmtId="2" fontId="21" fillId="0" borderId="1" xfId="4" applyNumberFormat="1" applyFont="1" applyBorder="1"/>
    <xf numFmtId="0" fontId="21" fillId="0" borderId="5" xfId="0" applyFont="1" applyFill="1" applyBorder="1"/>
    <xf numFmtId="49" fontId="5" fillId="0" borderId="0" xfId="0" applyNumberFormat="1" applyFont="1" applyAlignment="1">
      <alignment horizontal="left"/>
    </xf>
    <xf numFmtId="0" fontId="21" fillId="0" borderId="0" xfId="0" applyFont="1"/>
    <xf numFmtId="0" fontId="10" fillId="0" borderId="0" xfId="0" applyFont="1" applyAlignment="1">
      <alignment wrapText="1"/>
    </xf>
    <xf numFmtId="0" fontId="23" fillId="0" borderId="0" xfId="0" applyFont="1" applyBorder="1" applyAlignment="1">
      <alignment wrapText="1"/>
    </xf>
    <xf numFmtId="0" fontId="21" fillId="0" borderId="0" xfId="0" applyFont="1" applyFill="1" applyBorder="1" applyAlignment="1">
      <alignment wrapText="1"/>
    </xf>
    <xf numFmtId="0" fontId="35" fillId="0" borderId="0" xfId="0" applyFont="1"/>
    <xf numFmtId="8" fontId="21" fillId="0" borderId="0" xfId="0" applyNumberFormat="1" applyFont="1" applyBorder="1" applyAlignment="1">
      <alignment horizontal="right"/>
    </xf>
    <xf numFmtId="8" fontId="21" fillId="0" borderId="0" xfId="0" applyNumberFormat="1" applyFont="1" applyFill="1" applyBorder="1" applyAlignment="1">
      <alignment horizontal="right"/>
    </xf>
    <xf numFmtId="164" fontId="21" fillId="0" borderId="0" xfId="0" applyNumberFormat="1" applyFont="1" applyBorder="1"/>
    <xf numFmtId="0" fontId="34" fillId="0" borderId="0" xfId="0" applyFont="1" applyFill="1" applyAlignment="1">
      <alignment vertical="top" wrapText="1"/>
    </xf>
    <xf numFmtId="164" fontId="21" fillId="0" borderId="14" xfId="0" applyNumberFormat="1" applyFont="1" applyBorder="1"/>
    <xf numFmtId="164" fontId="21" fillId="0" borderId="5" xfId="0" applyNumberFormat="1" applyFont="1" applyBorder="1"/>
    <xf numFmtId="164" fontId="21" fillId="0" borderId="1" xfId="0" applyNumberFormat="1" applyFont="1" applyBorder="1"/>
    <xf numFmtId="164" fontId="21" fillId="0" borderId="6" xfId="0" applyNumberFormat="1" applyFont="1" applyBorder="1"/>
    <xf numFmtId="164" fontId="21" fillId="0" borderId="4" xfId="0" applyNumberFormat="1" applyFont="1" applyBorder="1" applyAlignment="1">
      <alignment horizontal="right"/>
    </xf>
    <xf numFmtId="164" fontId="21" fillId="0" borderId="5" xfId="0" applyNumberFormat="1" applyFont="1" applyBorder="1" applyAlignment="1">
      <alignment horizontal="right"/>
    </xf>
    <xf numFmtId="164" fontId="21" fillId="0" borderId="1" xfId="0" applyNumberFormat="1" applyFont="1" applyBorder="1" applyAlignment="1">
      <alignment horizontal="right"/>
    </xf>
    <xf numFmtId="164" fontId="21" fillId="0" borderId="3" xfId="0" applyNumberFormat="1" applyFont="1" applyBorder="1"/>
    <xf numFmtId="49" fontId="7" fillId="0" borderId="1" xfId="0" applyNumberFormat="1" applyFont="1" applyBorder="1" applyAlignment="1">
      <alignment horizontal="center" wrapText="1"/>
    </xf>
    <xf numFmtId="49" fontId="7" fillId="0" borderId="14" xfId="0" applyNumberFormat="1" applyFont="1" applyBorder="1" applyAlignment="1">
      <alignment horizontal="center" wrapText="1"/>
    </xf>
    <xf numFmtId="49" fontId="7" fillId="0" borderId="0" xfId="0" applyNumberFormat="1" applyFont="1" applyBorder="1" applyAlignment="1">
      <alignment horizontal="center" wrapText="1"/>
    </xf>
    <xf numFmtId="164" fontId="7" fillId="0" borderId="1" xfId="0" applyNumberFormat="1" applyFont="1" applyBorder="1" applyAlignment="1">
      <alignment horizontal="right" wrapText="1"/>
    </xf>
    <xf numFmtId="164" fontId="7" fillId="0" borderId="5" xfId="0" applyNumberFormat="1" applyFont="1" applyBorder="1" applyAlignment="1">
      <alignment horizontal="center" wrapText="1"/>
    </xf>
    <xf numFmtId="164" fontId="7" fillId="0" borderId="0" xfId="0" applyNumberFormat="1" applyFont="1" applyAlignment="1">
      <alignment horizontal="center" wrapText="1"/>
    </xf>
    <xf numFmtId="164" fontId="7" fillId="0" borderId="0" xfId="0" applyNumberFormat="1" applyFont="1" applyAlignment="1">
      <alignment wrapText="1"/>
    </xf>
    <xf numFmtId="164" fontId="7" fillId="0" borderId="0" xfId="0" applyNumberFormat="1" applyFont="1" applyBorder="1" applyAlignment="1">
      <alignment horizontal="center" wrapText="1"/>
    </xf>
    <xf numFmtId="164" fontId="12" fillId="0" borderId="1" xfId="0" applyNumberFormat="1" applyFont="1" applyFill="1" applyBorder="1" applyAlignment="1">
      <alignment horizontal="right" wrapText="1"/>
    </xf>
    <xf numFmtId="164" fontId="12" fillId="0" borderId="0" xfId="0" applyNumberFormat="1" applyFont="1" applyFill="1" applyAlignment="1">
      <alignment horizontal="right" wrapText="1"/>
    </xf>
    <xf numFmtId="164" fontId="12" fillId="0" borderId="0" xfId="0" applyNumberFormat="1" applyFont="1" applyFill="1" applyBorder="1" applyAlignment="1">
      <alignment horizontal="right" wrapText="1"/>
    </xf>
    <xf numFmtId="164" fontId="21" fillId="0" borderId="4" xfId="0" applyNumberFormat="1" applyFont="1" applyBorder="1" applyAlignment="1">
      <alignment vertical="top" wrapText="1"/>
    </xf>
    <xf numFmtId="164" fontId="21" fillId="0" borderId="1" xfId="3" applyNumberFormat="1" applyFont="1" applyBorder="1"/>
    <xf numFmtId="0" fontId="14" fillId="0" borderId="0" xfId="2" applyFont="1" applyAlignment="1"/>
    <xf numFmtId="0" fontId="10" fillId="0" borderId="0" xfId="2" applyFont="1" applyAlignment="1"/>
    <xf numFmtId="0" fontId="21" fillId="0" borderId="0" xfId="0" applyFont="1" applyAlignment="1"/>
    <xf numFmtId="0" fontId="36" fillId="0" borderId="0" xfId="0" applyFont="1"/>
    <xf numFmtId="0" fontId="1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center"/>
    </xf>
    <xf numFmtId="44" fontId="19" fillId="0" borderId="11" xfId="3" applyFont="1" applyBorder="1" applyAlignment="1"/>
    <xf numFmtId="44" fontId="19" fillId="0" borderId="18" xfId="3" applyFont="1" applyBorder="1" applyAlignment="1"/>
    <xf numFmtId="44" fontId="19" fillId="0" borderId="0" xfId="3" applyFont="1" applyBorder="1" applyAlignment="1"/>
    <xf numFmtId="44" fontId="19" fillId="0" borderId="0" xfId="3" applyFont="1" applyAlignment="1"/>
    <xf numFmtId="44" fontId="19" fillId="0" borderId="19" xfId="3" applyFont="1" applyBorder="1" applyAlignment="1"/>
    <xf numFmtId="44" fontId="19" fillId="0" borderId="0" xfId="3" applyFont="1"/>
    <xf numFmtId="44" fontId="19" fillId="0" borderId="11" xfId="3" applyFont="1" applyBorder="1"/>
    <xf numFmtId="0" fontId="7" fillId="0" borderId="1" xfId="0" applyNumberFormat="1" applyFont="1" applyBorder="1" applyAlignment="1">
      <alignment horizontal="right" wrapText="1"/>
    </xf>
    <xf numFmtId="0" fontId="7" fillId="0" borderId="2" xfId="0" applyNumberFormat="1" applyFont="1" applyBorder="1" applyAlignment="1">
      <alignment horizontal="right" wrapText="1"/>
    </xf>
    <xf numFmtId="0" fontId="7" fillId="0" borderId="0" xfId="0" applyNumberFormat="1" applyFont="1" applyAlignment="1">
      <alignment horizontal="right" wrapText="1"/>
    </xf>
    <xf numFmtId="0" fontId="7" fillId="0" borderId="0" xfId="0" applyNumberFormat="1" applyFont="1" applyBorder="1" applyAlignment="1">
      <alignment horizontal="right" wrapText="1"/>
    </xf>
    <xf numFmtId="164" fontId="21" fillId="0" borderId="2" xfId="0" applyNumberFormat="1" applyFont="1" applyBorder="1" applyAlignment="1">
      <alignment horizontal="right" wrapText="1"/>
    </xf>
    <xf numFmtId="164" fontId="21" fillId="0" borderId="4" xfId="0" applyNumberFormat="1" applyFont="1" applyBorder="1" applyAlignment="1">
      <alignment horizontal="right" wrapText="1"/>
    </xf>
    <xf numFmtId="164" fontId="21" fillId="2" borderId="4" xfId="0" applyNumberFormat="1" applyFont="1" applyFill="1" applyBorder="1" applyAlignment="1">
      <alignment horizontal="right" wrapText="1"/>
    </xf>
    <xf numFmtId="164" fontId="21" fillId="0" borderId="0" xfId="0" applyNumberFormat="1" applyFont="1" applyAlignment="1">
      <alignment horizontal="right"/>
    </xf>
    <xf numFmtId="0" fontId="38" fillId="0" borderId="0" xfId="0" applyFont="1"/>
    <xf numFmtId="0" fontId="12" fillId="0" borderId="21" xfId="0" applyFont="1" applyBorder="1" applyAlignment="1">
      <alignment horizontal="center" vertical="center" wrapText="1"/>
    </xf>
    <xf numFmtId="164" fontId="7" fillId="0" borderId="0" xfId="0" applyNumberFormat="1" applyFont="1" applyFill="1" applyBorder="1"/>
    <xf numFmtId="0" fontId="7" fillId="0" borderId="23" xfId="0" applyFont="1" applyBorder="1"/>
    <xf numFmtId="164" fontId="7" fillId="0" borderId="5" xfId="0" applyNumberFormat="1" applyFont="1" applyFill="1" applyBorder="1"/>
    <xf numFmtId="0" fontId="3" fillId="0" borderId="8" xfId="0" applyFont="1" applyBorder="1"/>
    <xf numFmtId="44" fontId="19" fillId="0" borderId="0" xfId="3" applyFont="1" applyFill="1" applyAlignment="1"/>
    <xf numFmtId="44" fontId="19" fillId="0" borderId="18" xfId="3" applyFont="1" applyFill="1" applyBorder="1" applyAlignment="1"/>
    <xf numFmtId="0" fontId="19" fillId="0" borderId="0" xfId="0" applyFont="1" applyFill="1"/>
    <xf numFmtId="44" fontId="19" fillId="0" borderId="0" xfId="3" applyFont="1" applyFill="1" applyBorder="1" applyAlignment="1"/>
    <xf numFmtId="0" fontId="21" fillId="0" borderId="15" xfId="0" applyFont="1" applyBorder="1" applyAlignment="1">
      <alignment horizontal="center" wrapText="1"/>
    </xf>
    <xf numFmtId="49" fontId="21" fillId="0" borderId="17" xfId="0" applyNumberFormat="1" applyFont="1" applyBorder="1" applyAlignment="1">
      <alignment horizontal="center"/>
    </xf>
    <xf numFmtId="49" fontId="21" fillId="0" borderId="17" xfId="0" applyNumberFormat="1" applyFont="1" applyBorder="1" applyAlignment="1">
      <alignment horizontal="left"/>
    </xf>
    <xf numFmtId="0" fontId="21" fillId="0" borderId="17" xfId="0" applyFont="1" applyBorder="1" applyAlignment="1">
      <alignment horizontal="center"/>
    </xf>
    <xf numFmtId="49" fontId="21" fillId="0" borderId="17" xfId="0" applyNumberFormat="1" applyFont="1" applyFill="1" applyBorder="1" applyAlignment="1">
      <alignment horizontal="center"/>
    </xf>
    <xf numFmtId="43" fontId="21" fillId="0" borderId="15" xfId="0" applyNumberFormat="1" applyFont="1" applyBorder="1" applyAlignment="1">
      <alignment horizontal="right"/>
    </xf>
    <xf numFmtId="2" fontId="21" fillId="0" borderId="15" xfId="0" applyNumberFormat="1" applyFont="1" applyBorder="1" applyAlignment="1">
      <alignment horizontal="right"/>
    </xf>
    <xf numFmtId="0" fontId="21" fillId="2" borderId="1" xfId="0" applyFont="1" applyFill="1" applyBorder="1" applyAlignment="1">
      <alignment horizontal="right" vertical="center"/>
    </xf>
    <xf numFmtId="0" fontId="21" fillId="2" borderId="2" xfId="0" applyFont="1" applyFill="1" applyBorder="1" applyAlignment="1">
      <alignment horizontal="right" vertical="center"/>
    </xf>
    <xf numFmtId="49" fontId="21" fillId="0" borderId="4" xfId="0" applyNumberFormat="1" applyFont="1" applyBorder="1" applyAlignment="1">
      <alignment horizontal="center"/>
    </xf>
    <xf numFmtId="49" fontId="21" fillId="0" borderId="5" xfId="0" applyNumberFormat="1" applyFont="1" applyBorder="1" applyAlignment="1">
      <alignment horizontal="center"/>
    </xf>
    <xf numFmtId="49" fontId="21" fillId="0" borderId="1" xfId="0" applyNumberFormat="1" applyFont="1" applyBorder="1" applyAlignment="1">
      <alignment horizontal="center"/>
    </xf>
    <xf numFmtId="0" fontId="21" fillId="0" borderId="5" xfId="0" applyFont="1" applyBorder="1" applyAlignment="1">
      <alignment horizontal="center"/>
    </xf>
    <xf numFmtId="0" fontId="21" fillId="0" borderId="1" xfId="0" applyFont="1" applyBorder="1" applyAlignment="1">
      <alignment horizontal="center"/>
    </xf>
    <xf numFmtId="0" fontId="21" fillId="0" borderId="0" xfId="0" applyFont="1" applyBorder="1" applyAlignment="1">
      <alignment horizontal="center"/>
    </xf>
    <xf numFmtId="0" fontId="21" fillId="0" borderId="3" xfId="0" applyFont="1" applyBorder="1" applyAlignment="1">
      <alignment horizontal="center"/>
    </xf>
    <xf numFmtId="164" fontId="21" fillId="0" borderId="2" xfId="0" applyNumberFormat="1" applyFont="1" applyBorder="1"/>
    <xf numFmtId="164" fontId="21" fillId="0" borderId="4" xfId="0" applyNumberFormat="1" applyFont="1" applyBorder="1"/>
    <xf numFmtId="164" fontId="21" fillId="0" borderId="4" xfId="3" applyNumberFormat="1" applyFont="1" applyBorder="1" applyAlignment="1">
      <alignment horizontal="right"/>
    </xf>
    <xf numFmtId="164" fontId="21" fillId="0" borderId="0" xfId="3" applyNumberFormat="1" applyFont="1" applyBorder="1"/>
    <xf numFmtId="164" fontId="21" fillId="0" borderId="2" xfId="3" applyNumberFormat="1" applyFont="1" applyBorder="1"/>
    <xf numFmtId="164" fontId="21" fillId="0" borderId="4" xfId="3" applyNumberFormat="1" applyFont="1" applyBorder="1"/>
    <xf numFmtId="164" fontId="21" fillId="0" borderId="5" xfId="3" applyNumberFormat="1" applyFont="1" applyBorder="1" applyAlignment="1">
      <alignment horizontal="right"/>
    </xf>
    <xf numFmtId="164" fontId="21" fillId="0" borderId="14" xfId="3" applyNumberFormat="1" applyFont="1" applyBorder="1"/>
    <xf numFmtId="164" fontId="21" fillId="0" borderId="1" xfId="3" applyNumberFormat="1" applyFont="1" applyBorder="1" applyAlignment="1">
      <alignment horizontal="right"/>
    </xf>
    <xf numFmtId="164" fontId="21" fillId="0" borderId="3" xfId="3" applyNumberFormat="1" applyFont="1" applyBorder="1"/>
    <xf numFmtId="0" fontId="12" fillId="0" borderId="0" xfId="0" applyFont="1" applyBorder="1" applyAlignment="1">
      <alignment horizontal="center" vertical="center" wrapText="1"/>
    </xf>
    <xf numFmtId="164" fontId="7" fillId="0" borderId="1" xfId="0" applyNumberFormat="1" applyFont="1" applyFill="1" applyBorder="1"/>
    <xf numFmtId="0" fontId="7" fillId="0" borderId="1" xfId="0" applyFont="1" applyBorder="1" applyAlignment="1">
      <alignment horizontal="center" vertical="center" wrapText="1"/>
    </xf>
    <xf numFmtId="164" fontId="7" fillId="4" borderId="1" xfId="0" applyNumberFormat="1" applyFont="1" applyFill="1" applyBorder="1"/>
    <xf numFmtId="0" fontId="12" fillId="0" borderId="3"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1" xfId="0" applyNumberFormat="1" applyFont="1" applyBorder="1" applyAlignment="1">
      <alignment horizontal="right"/>
    </xf>
    <xf numFmtId="164" fontId="7" fillId="0" borderId="0" xfId="0" applyNumberFormat="1" applyFont="1" applyBorder="1" applyAlignment="1">
      <alignment horizontal="right" wrapText="1"/>
    </xf>
    <xf numFmtId="0" fontId="12" fillId="0" borderId="1" xfId="2" applyFont="1" applyBorder="1" applyAlignment="1">
      <alignment horizontal="center" vertical="center" wrapText="1"/>
    </xf>
    <xf numFmtId="164" fontId="7" fillId="0" borderId="22" xfId="0" applyNumberFormat="1" applyFont="1" applyBorder="1" applyAlignment="1">
      <alignment horizontal="right" wrapText="1"/>
    </xf>
    <xf numFmtId="164" fontId="7" fillId="0" borderId="23" xfId="0" applyNumberFormat="1" applyFont="1" applyBorder="1" applyAlignment="1">
      <alignment horizontal="right" vertical="top" wrapText="1"/>
    </xf>
    <xf numFmtId="164" fontId="7" fillId="0" borderId="0" xfId="0" applyNumberFormat="1" applyFont="1" applyBorder="1" applyAlignment="1">
      <alignment horizontal="right"/>
    </xf>
    <xf numFmtId="0" fontId="7" fillId="0" borderId="0" xfId="0" applyFont="1" applyBorder="1" applyAlignment="1">
      <alignment horizontal="right"/>
    </xf>
    <xf numFmtId="164" fontId="7" fillId="0" borderId="5" xfId="0" applyNumberFormat="1" applyFont="1" applyBorder="1" applyAlignment="1">
      <alignment horizontal="right" wrapText="1"/>
    </xf>
    <xf numFmtId="164" fontId="7" fillId="0" borderId="5" xfId="0" applyNumberFormat="1" applyFont="1" applyBorder="1" applyAlignment="1">
      <alignment horizontal="right" vertical="top" wrapText="1"/>
    </xf>
    <xf numFmtId="164" fontId="7" fillId="0" borderId="5" xfId="0" applyNumberFormat="1" applyFont="1" applyBorder="1" applyAlignment="1">
      <alignment horizontal="right"/>
    </xf>
    <xf numFmtId="0" fontId="7" fillId="0" borderId="5" xfId="0" applyFont="1" applyBorder="1" applyAlignment="1">
      <alignment horizontal="right"/>
    </xf>
    <xf numFmtId="164" fontId="21" fillId="0" borderId="7" xfId="0" applyNumberFormat="1" applyFont="1" applyBorder="1" applyAlignment="1">
      <alignment vertical="top" wrapText="1"/>
    </xf>
    <xf numFmtId="164" fontId="21" fillId="0" borderId="10" xfId="0" applyNumberFormat="1" applyFont="1" applyBorder="1" applyAlignment="1">
      <alignment vertical="top" wrapText="1"/>
    </xf>
    <xf numFmtId="164" fontId="21" fillId="0" borderId="3" xfId="0" applyNumberFormat="1" applyFont="1" applyBorder="1" applyAlignment="1">
      <alignment vertical="top" wrapText="1"/>
    </xf>
    <xf numFmtId="0" fontId="21" fillId="0" borderId="1" xfId="0" applyNumberFormat="1" applyFont="1" applyBorder="1"/>
    <xf numFmtId="0" fontId="7" fillId="0" borderId="3" xfId="2" applyFont="1" applyBorder="1" applyAlignment="1">
      <alignment vertical="top" wrapText="1"/>
    </xf>
    <xf numFmtId="4" fontId="21" fillId="0" borderId="4" xfId="0" applyNumberFormat="1" applyFont="1" applyFill="1" applyBorder="1" applyAlignment="1">
      <alignment vertical="top" wrapText="1"/>
    </xf>
    <xf numFmtId="164" fontId="21" fillId="0" borderId="4" xfId="0" applyNumberFormat="1" applyFont="1" applyFill="1" applyBorder="1" applyAlignment="1">
      <alignment vertical="top" wrapText="1"/>
    </xf>
    <xf numFmtId="0" fontId="21" fillId="0" borderId="0" xfId="0" applyFont="1"/>
    <xf numFmtId="0" fontId="21" fillId="0" borderId="0" xfId="0" applyFont="1"/>
    <xf numFmtId="0" fontId="21" fillId="0" borderId="0" xfId="0" applyFont="1" applyBorder="1" applyAlignment="1">
      <alignment wrapText="1"/>
    </xf>
    <xf numFmtId="0" fontId="21" fillId="0" borderId="0" xfId="0" applyFont="1" applyBorder="1"/>
    <xf numFmtId="0" fontId="21" fillId="0" borderId="10" xfId="0" applyFont="1" applyBorder="1" applyAlignment="1">
      <alignment vertical="top" wrapText="1"/>
    </xf>
    <xf numFmtId="0" fontId="21" fillId="0" borderId="3" xfId="0" applyFont="1" applyBorder="1" applyAlignment="1">
      <alignment vertical="top" wrapText="1"/>
    </xf>
    <xf numFmtId="8" fontId="21" fillId="0" borderId="4" xfId="0" applyNumberFormat="1" applyFont="1" applyBorder="1" applyAlignment="1">
      <alignment horizontal="center" vertical="top" wrapText="1"/>
    </xf>
    <xf numFmtId="8" fontId="21" fillId="2" borderId="4" xfId="0" applyNumberFormat="1" applyFont="1" applyFill="1" applyBorder="1" applyAlignment="1">
      <alignment horizontal="center" vertical="top" wrapText="1"/>
    </xf>
    <xf numFmtId="0" fontId="14" fillId="0" borderId="0" xfId="0" applyFont="1" applyFill="1"/>
    <xf numFmtId="0" fontId="6" fillId="0" borderId="0" xfId="2" applyFont="1" applyAlignment="1">
      <alignment horizontal="left" indent="4"/>
    </xf>
    <xf numFmtId="0" fontId="7" fillId="0" borderId="3" xfId="0" applyFont="1" applyBorder="1" applyAlignment="1">
      <alignment vertical="top" wrapText="1"/>
    </xf>
    <xf numFmtId="3" fontId="7" fillId="0" borderId="4" xfId="0" applyNumberFormat="1" applyFont="1" applyBorder="1" applyAlignment="1">
      <alignment vertical="top" wrapText="1"/>
    </xf>
    <xf numFmtId="4" fontId="7" fillId="0" borderId="4" xfId="0" applyNumberFormat="1" applyFont="1" applyBorder="1" applyAlignment="1">
      <alignment vertical="top" wrapText="1"/>
    </xf>
    <xf numFmtId="0" fontId="21" fillId="0" borderId="0" xfId="2" applyFont="1"/>
    <xf numFmtId="4" fontId="19" fillId="0" borderId="0" xfId="0" applyNumberFormat="1" applyFont="1" applyAlignment="1">
      <alignment wrapText="1"/>
    </xf>
    <xf numFmtId="0" fontId="19" fillId="0" borderId="0" xfId="0" applyFont="1" applyAlignment="1">
      <alignment wrapText="1"/>
    </xf>
    <xf numFmtId="8" fontId="19" fillId="0" borderId="0" xfId="0" applyNumberFormat="1" applyFont="1" applyAlignment="1">
      <alignment wrapText="1"/>
    </xf>
    <xf numFmtId="4" fontId="19" fillId="5" borderId="0" xfId="0" applyNumberFormat="1" applyFont="1" applyFill="1" applyAlignment="1">
      <alignment wrapText="1"/>
    </xf>
    <xf numFmtId="2" fontId="19" fillId="0" borderId="0" xfId="0" applyNumberFormat="1" applyFont="1" applyAlignment="1">
      <alignment wrapText="1"/>
    </xf>
    <xf numFmtId="43" fontId="19" fillId="5" borderId="0" xfId="0" applyNumberFormat="1" applyFont="1" applyFill="1" applyAlignment="1">
      <alignment wrapText="1"/>
    </xf>
    <xf numFmtId="3" fontId="19" fillId="0" borderId="0" xfId="0" applyNumberFormat="1" applyFont="1" applyAlignment="1">
      <alignment wrapText="1"/>
    </xf>
    <xf numFmtId="44" fontId="19" fillId="0" borderId="0" xfId="0" applyNumberFormat="1" applyFont="1" applyAlignment="1">
      <alignment wrapText="1"/>
    </xf>
    <xf numFmtId="44" fontId="19" fillId="5" borderId="0" xfId="0" applyNumberFormat="1" applyFont="1" applyFill="1" applyAlignment="1">
      <alignment wrapText="1"/>
    </xf>
    <xf numFmtId="4" fontId="10" fillId="0" borderId="0" xfId="0" applyNumberFormat="1" applyFont="1"/>
    <xf numFmtId="8" fontId="10" fillId="0" borderId="0" xfId="0" applyNumberFormat="1" applyFont="1"/>
    <xf numFmtId="2" fontId="10" fillId="0" borderId="0" xfId="0" applyNumberFormat="1" applyFont="1"/>
    <xf numFmtId="3" fontId="10" fillId="0" borderId="0" xfId="0" applyNumberFormat="1" applyFont="1"/>
    <xf numFmtId="0" fontId="37" fillId="0" borderId="15" xfId="0" applyFont="1" applyBorder="1" applyAlignment="1">
      <alignment horizontal="center" vertical="center"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5" xfId="0" applyFont="1" applyBorder="1" applyAlignment="1">
      <alignment horizontal="center" vertical="center" wrapText="1"/>
    </xf>
    <xf numFmtId="0" fontId="21" fillId="0" borderId="15" xfId="0" applyNumberFormat="1" applyFont="1" applyBorder="1" applyAlignment="1"/>
    <xf numFmtId="49" fontId="21" fillId="0" borderId="15" xfId="0" applyNumberFormat="1" applyFont="1" applyBorder="1" applyAlignment="1">
      <alignment horizontal="left"/>
    </xf>
    <xf numFmtId="0" fontId="19" fillId="0" borderId="15" xfId="0" applyNumberFormat="1" applyFont="1" applyBorder="1" applyAlignment="1">
      <alignment horizontal="center"/>
    </xf>
    <xf numFmtId="0" fontId="21" fillId="0" borderId="15" xfId="0" applyFont="1" applyBorder="1" applyAlignment="1">
      <alignment horizontal="center"/>
    </xf>
    <xf numFmtId="164" fontId="21" fillId="0" borderId="15" xfId="0" applyNumberFormat="1" applyFont="1" applyBorder="1" applyAlignment="1">
      <alignment horizontal="right"/>
    </xf>
    <xf numFmtId="0" fontId="21" fillId="0" borderId="15" xfId="0" applyNumberFormat="1" applyFont="1" applyBorder="1" applyAlignment="1">
      <alignment horizontal="center"/>
    </xf>
    <xf numFmtId="0" fontId="19" fillId="0" borderId="15" xfId="0" applyNumberFormat="1" applyFont="1" applyFill="1" applyBorder="1" applyAlignment="1">
      <alignment horizontal="center"/>
    </xf>
    <xf numFmtId="0" fontId="10" fillId="0" borderId="0" xfId="0" applyFont="1" applyAlignment="1">
      <alignment horizontal="center"/>
    </xf>
    <xf numFmtId="0" fontId="21" fillId="0" borderId="4" xfId="2" applyFont="1" applyBorder="1" applyAlignment="1">
      <alignment horizontal="center" vertical="top" wrapText="1"/>
    </xf>
    <xf numFmtId="0" fontId="21" fillId="0" borderId="12" xfId="0" applyFont="1" applyBorder="1" applyAlignment="1">
      <alignment horizontal="center"/>
    </xf>
    <xf numFmtId="164" fontId="21" fillId="3" borderId="4" xfId="0" applyNumberFormat="1" applyFont="1" applyFill="1" applyBorder="1" applyAlignment="1">
      <alignment horizontal="center"/>
    </xf>
    <xf numFmtId="0" fontId="21" fillId="0" borderId="4" xfId="0" applyFont="1" applyBorder="1" applyAlignment="1">
      <alignment horizontal="center"/>
    </xf>
    <xf numFmtId="0" fontId="21" fillId="0" borderId="0" xfId="0" applyFont="1" applyFill="1" applyAlignment="1">
      <alignment vertical="top" wrapText="1"/>
    </xf>
    <xf numFmtId="164" fontId="21" fillId="3" borderId="4" xfId="0" applyNumberFormat="1" applyFont="1" applyFill="1" applyBorder="1" applyAlignment="1">
      <alignment horizontal="right"/>
    </xf>
    <xf numFmtId="0" fontId="21" fillId="0" borderId="4" xfId="0" applyFont="1" applyBorder="1"/>
    <xf numFmtId="164" fontId="21" fillId="3" borderId="1" xfId="0" applyNumberFormat="1" applyFont="1" applyFill="1" applyBorder="1" applyAlignment="1">
      <alignment horizontal="right"/>
    </xf>
    <xf numFmtId="0" fontId="21" fillId="0" borderId="0" xfId="0" applyFont="1" applyAlignment="1">
      <alignment horizontal="center"/>
    </xf>
    <xf numFmtId="0" fontId="21" fillId="0" borderId="7" xfId="0" applyFont="1" applyBorder="1" applyAlignment="1">
      <alignment horizontal="center"/>
    </xf>
    <xf numFmtId="164" fontId="21" fillId="3" borderId="1" xfId="0" applyNumberFormat="1" applyFont="1" applyFill="1" applyBorder="1" applyAlignment="1">
      <alignment horizontal="center"/>
    </xf>
    <xf numFmtId="0" fontId="21" fillId="0" borderId="7" xfId="0" applyFont="1" applyBorder="1" applyAlignment="1">
      <alignment wrapText="1"/>
    </xf>
    <xf numFmtId="0" fontId="21" fillId="0" borderId="6" xfId="0" applyFont="1" applyBorder="1" applyAlignment="1">
      <alignment horizontal="center"/>
    </xf>
    <xf numFmtId="164" fontId="21" fillId="0" borderId="6" xfId="0" applyNumberFormat="1" applyFont="1" applyBorder="1" applyAlignment="1">
      <alignment horizontal="right"/>
    </xf>
    <xf numFmtId="164" fontId="21" fillId="0" borderId="4" xfId="0" applyNumberFormat="1" applyFont="1" applyFill="1" applyBorder="1" applyAlignment="1">
      <alignment horizontal="right"/>
    </xf>
    <xf numFmtId="164" fontId="21" fillId="0" borderId="0" xfId="0" applyNumberFormat="1" applyFont="1" applyFill="1" applyBorder="1"/>
    <xf numFmtId="164" fontId="21" fillId="3" borderId="1" xfId="0" applyNumberFormat="1" applyFont="1" applyFill="1" applyBorder="1"/>
    <xf numFmtId="164" fontId="21" fillId="0" borderId="2" xfId="0" applyNumberFormat="1" applyFont="1" applyFill="1" applyBorder="1"/>
    <xf numFmtId="164" fontId="21" fillId="3" borderId="3" xfId="0" applyNumberFormat="1" applyFont="1" applyFill="1" applyBorder="1"/>
    <xf numFmtId="164" fontId="21" fillId="0" borderId="4" xfId="0" applyNumberFormat="1" applyFont="1" applyFill="1" applyBorder="1"/>
    <xf numFmtId="0" fontId="24" fillId="0" borderId="0" xfId="0" applyFont="1" applyFill="1" applyAlignment="1">
      <alignment vertical="top" wrapText="1"/>
    </xf>
    <xf numFmtId="49" fontId="12" fillId="0" borderId="1" xfId="0" applyNumberFormat="1" applyFont="1" applyBorder="1" applyAlignment="1">
      <alignment horizontal="center" wrapText="1"/>
    </xf>
    <xf numFmtId="49" fontId="12" fillId="0" borderId="5" xfId="0" applyNumberFormat="1" applyFont="1" applyBorder="1" applyAlignment="1">
      <alignment horizontal="center" wrapText="1"/>
    </xf>
    <xf numFmtId="164" fontId="12" fillId="2" borderId="1" xfId="0" applyNumberFormat="1" applyFont="1" applyFill="1" applyBorder="1" applyAlignment="1">
      <alignment horizontal="right" wrapText="1"/>
    </xf>
    <xf numFmtId="0" fontId="12" fillId="0" borderId="0" xfId="0" applyFont="1" applyAlignment="1">
      <alignment horizontal="center"/>
    </xf>
    <xf numFmtId="0" fontId="7" fillId="0" borderId="0" xfId="0" applyFont="1" applyAlignment="1">
      <alignment horizontal="center"/>
    </xf>
    <xf numFmtId="49" fontId="12" fillId="0" borderId="0" xfId="0" applyNumberFormat="1" applyFont="1" applyBorder="1" applyAlignment="1">
      <alignment horizontal="center" wrapText="1"/>
    </xf>
    <xf numFmtId="0" fontId="7" fillId="0" borderId="0" xfId="0" applyFont="1" applyAlignment="1">
      <alignment wrapText="1"/>
    </xf>
    <xf numFmtId="0" fontId="7" fillId="0" borderId="20" xfId="0" applyFont="1" applyBorder="1" applyAlignment="1">
      <alignment horizontal="center"/>
    </xf>
    <xf numFmtId="0" fontId="7" fillId="0" borderId="7" xfId="0" applyFont="1" applyBorder="1" applyAlignment="1">
      <alignment wrapText="1"/>
    </xf>
    <xf numFmtId="0" fontId="7" fillId="0" borderId="8" xfId="0" applyFont="1" applyBorder="1" applyAlignment="1">
      <alignment horizontal="left" wrapText="1"/>
    </xf>
    <xf numFmtId="0" fontId="7" fillId="0" borderId="1" xfId="0" applyFont="1" applyBorder="1" applyAlignment="1">
      <alignment horizontal="center" wrapText="1"/>
    </xf>
    <xf numFmtId="164" fontId="7" fillId="0" borderId="14" xfId="0" applyNumberFormat="1" applyFont="1" applyBorder="1" applyAlignment="1">
      <alignment horizontal="right" wrapText="1"/>
    </xf>
    <xf numFmtId="0" fontId="7" fillId="0" borderId="5" xfId="0" applyFont="1" applyBorder="1" applyAlignment="1">
      <alignment horizontal="right" wrapText="1"/>
    </xf>
    <xf numFmtId="0" fontId="7" fillId="0" borderId="24" xfId="0" applyFont="1" applyBorder="1" applyAlignment="1">
      <alignment horizontal="center"/>
    </xf>
    <xf numFmtId="0" fontId="7" fillId="0" borderId="0" xfId="0" applyFont="1" applyBorder="1" applyAlignment="1">
      <alignment wrapText="1"/>
    </xf>
    <xf numFmtId="0" fontId="7" fillId="0" borderId="0" xfId="0" applyFont="1" applyBorder="1" applyAlignment="1">
      <alignment horizontal="center" wrapText="1"/>
    </xf>
    <xf numFmtId="0" fontId="10" fillId="0" borderId="0" xfId="0" applyFont="1" applyBorder="1"/>
    <xf numFmtId="0" fontId="7" fillId="0" borderId="8" xfId="0" applyFont="1" applyBorder="1" applyAlignment="1">
      <alignment wrapText="1"/>
    </xf>
    <xf numFmtId="0" fontId="7" fillId="0" borderId="1" xfId="0" applyFont="1" applyBorder="1" applyAlignment="1">
      <alignment horizontal="left" wrapText="1"/>
    </xf>
    <xf numFmtId="0" fontId="7" fillId="0" borderId="14" xfId="0" applyFont="1" applyBorder="1" applyAlignment="1">
      <alignment horizontal="center"/>
    </xf>
    <xf numFmtId="0" fontId="7" fillId="0" borderId="5" xfId="0" applyFont="1" applyBorder="1" applyAlignment="1">
      <alignment wrapText="1"/>
    </xf>
    <xf numFmtId="0" fontId="7" fillId="0" borderId="5" xfId="0" applyFont="1" applyBorder="1" applyAlignment="1">
      <alignment horizontal="center" wrapText="1"/>
    </xf>
    <xf numFmtId="164" fontId="7" fillId="0" borderId="14" xfId="0" applyNumberFormat="1" applyFont="1" applyBorder="1" applyAlignment="1">
      <alignment wrapText="1"/>
    </xf>
    <xf numFmtId="164" fontId="7" fillId="0" borderId="5" xfId="0" applyNumberFormat="1" applyFont="1" applyBorder="1" applyAlignment="1">
      <alignment wrapText="1"/>
    </xf>
    <xf numFmtId="49" fontId="10" fillId="0" borderId="0" xfId="0" applyNumberFormat="1" applyFont="1"/>
    <xf numFmtId="0" fontId="40" fillId="0" borderId="0" xfId="0" applyFont="1"/>
    <xf numFmtId="0" fontId="6" fillId="0" borderId="0" xfId="0" applyFont="1" applyAlignment="1">
      <alignment wrapText="1"/>
    </xf>
    <xf numFmtId="0" fontId="9" fillId="0" borderId="0" xfId="0" applyFont="1" applyAlignment="1">
      <alignment wrapText="1"/>
    </xf>
    <xf numFmtId="0" fontId="31" fillId="0" borderId="0" xfId="0" applyFont="1" applyAlignment="1">
      <alignment horizontal="left" vertical="top" wrapText="1"/>
    </xf>
    <xf numFmtId="0" fontId="2" fillId="0" borderId="0" xfId="0" applyFont="1" applyAlignment="1">
      <alignment horizontal="center"/>
    </xf>
    <xf numFmtId="0" fontId="0" fillId="0" borderId="0" xfId="0" applyAlignment="1"/>
    <xf numFmtId="0" fontId="3" fillId="0" borderId="0" xfId="0" applyFont="1" applyAlignment="1">
      <alignment horizontal="center"/>
    </xf>
    <xf numFmtId="0" fontId="37" fillId="0" borderId="1" xfId="0" applyFont="1" applyBorder="1" applyAlignment="1">
      <alignment horizontal="center"/>
    </xf>
    <xf numFmtId="0" fontId="21" fillId="0" borderId="0" xfId="0" applyFont="1"/>
    <xf numFmtId="0" fontId="21" fillId="0" borderId="0" xfId="0" applyFont="1" applyBorder="1" applyAlignment="1">
      <alignment wrapText="1"/>
    </xf>
    <xf numFmtId="0" fontId="21" fillId="0" borderId="0" xfId="0" applyFont="1" applyBorder="1"/>
    <xf numFmtId="0" fontId="21" fillId="0" borderId="0" xfId="2" applyFont="1" applyAlignment="1">
      <alignment horizontal="left" vertical="top" wrapText="1"/>
    </xf>
    <xf numFmtId="0" fontId="24" fillId="0" borderId="1" xfId="0" applyFont="1" applyBorder="1" applyAlignment="1">
      <alignment horizontal="left"/>
    </xf>
    <xf numFmtId="0" fontId="7" fillId="0" borderId="12" xfId="0" applyFont="1" applyBorder="1" applyAlignment="1">
      <alignment horizontal="center"/>
    </xf>
    <xf numFmtId="0" fontId="7" fillId="0" borderId="0" xfId="0" applyFont="1" applyBorder="1" applyAlignment="1">
      <alignment horizontal="center"/>
    </xf>
    <xf numFmtId="0" fontId="7" fillId="0" borderId="14" xfId="0" applyFont="1" applyBorder="1" applyAlignment="1">
      <alignment horizontal="center" wrapText="1"/>
    </xf>
    <xf numFmtId="0" fontId="7" fillId="0" borderId="5" xfId="0" applyFont="1" applyBorder="1" applyAlignment="1">
      <alignment horizontal="center" wrapText="1"/>
    </xf>
    <xf numFmtId="0" fontId="7" fillId="0" borderId="2" xfId="0" applyFont="1" applyBorder="1" applyAlignment="1">
      <alignment horizontal="center" wrapText="1"/>
    </xf>
    <xf numFmtId="0" fontId="21" fillId="0" borderId="14" xfId="0" applyFont="1" applyBorder="1" applyAlignment="1">
      <alignment horizontal="center" vertical="top" wrapText="1"/>
    </xf>
    <xf numFmtId="0" fontId="21" fillId="0" borderId="5" xfId="0" applyFont="1" applyBorder="1" applyAlignment="1">
      <alignment horizontal="center" vertical="top" wrapText="1"/>
    </xf>
    <xf numFmtId="0" fontId="21" fillId="0" borderId="2" xfId="0" applyFont="1" applyBorder="1" applyAlignment="1">
      <alignment horizontal="center" vertical="top" wrapText="1"/>
    </xf>
    <xf numFmtId="49" fontId="23" fillId="0" borderId="0" xfId="0" applyNumberFormat="1" applyFont="1" applyAlignment="1">
      <alignment horizontal="left"/>
    </xf>
    <xf numFmtId="0" fontId="26" fillId="0" borderId="0" xfId="0" applyFont="1" applyAlignment="1">
      <alignment horizontal="left"/>
    </xf>
    <xf numFmtId="0" fontId="21" fillId="0" borderId="7" xfId="0" applyFont="1" applyBorder="1" applyAlignment="1">
      <alignment vertical="top" wrapText="1"/>
    </xf>
    <xf numFmtId="0" fontId="21" fillId="0" borderId="10" xfId="0" applyFont="1" applyBorder="1" applyAlignment="1">
      <alignment vertical="top" wrapText="1"/>
    </xf>
    <xf numFmtId="0" fontId="21" fillId="0" borderId="3" xfId="0" applyFont="1" applyBorder="1" applyAlignment="1">
      <alignment vertical="top" wrapText="1"/>
    </xf>
  </cellXfs>
  <cellStyles count="7">
    <cellStyle name="Comma" xfId="4" builtinId="3"/>
    <cellStyle name="Comma 2" xfId="6" xr:uid="{00000000-0005-0000-0000-000001000000}"/>
    <cellStyle name="Currency" xfId="3" builtinId="4"/>
    <cellStyle name="Currency 2" xfId="5" xr:uid="{00000000-0005-0000-0000-000003000000}"/>
    <cellStyle name="Normal" xfId="0" builtinId="0"/>
    <cellStyle name="Normal 2" xfId="2" xr:uid="{00000000-0005-0000-0000-00000500000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1"/>
  <sheetViews>
    <sheetView topLeftCell="A65" workbookViewId="0">
      <selection activeCell="E108" sqref="E108"/>
    </sheetView>
  </sheetViews>
  <sheetFormatPr defaultRowHeight="12.75" x14ac:dyDescent="0.2"/>
  <cols>
    <col min="1" max="1" width="71.42578125" customWidth="1"/>
    <col min="2" max="2" width="30.28515625" customWidth="1"/>
  </cols>
  <sheetData>
    <row r="1" spans="1:4" ht="18.75" x14ac:dyDescent="0.3">
      <c r="A1" s="327" t="s">
        <v>0</v>
      </c>
      <c r="B1" s="328"/>
    </row>
    <row r="2" spans="1:4" ht="15" x14ac:dyDescent="0.25">
      <c r="A2" s="329" t="s">
        <v>1</v>
      </c>
      <c r="B2" s="328"/>
    </row>
    <row r="3" spans="1:4" ht="15" x14ac:dyDescent="0.25">
      <c r="A3" s="1"/>
    </row>
    <row r="4" spans="1:4" ht="15" x14ac:dyDescent="0.25">
      <c r="A4" s="1" t="s">
        <v>2</v>
      </c>
      <c r="B4" s="38"/>
    </row>
    <row r="5" spans="1:4" ht="15" x14ac:dyDescent="0.25">
      <c r="A5" s="1" t="s">
        <v>240</v>
      </c>
      <c r="B5" s="38"/>
    </row>
    <row r="6" spans="1:4" ht="15" x14ac:dyDescent="0.25">
      <c r="A6" s="1"/>
      <c r="B6" s="38"/>
    </row>
    <row r="7" spans="1:4" ht="15" x14ac:dyDescent="0.25">
      <c r="A7" s="2" t="s">
        <v>3</v>
      </c>
      <c r="B7" s="38"/>
    </row>
    <row r="8" spans="1:4" x14ac:dyDescent="0.2">
      <c r="A8" s="3" t="s">
        <v>142</v>
      </c>
      <c r="B8" s="161">
        <f>ROUND('Lines 1,2,3,4 '!G6,2)</f>
        <v>0</v>
      </c>
    </row>
    <row r="9" spans="1:4" x14ac:dyDescent="0.2">
      <c r="A9" s="4" t="s">
        <v>245</v>
      </c>
      <c r="B9" s="162">
        <f>ROUND('Lines 1,2,3,4 '!G10,2)</f>
        <v>0</v>
      </c>
      <c r="D9" s="128"/>
    </row>
    <row r="10" spans="1:4" x14ac:dyDescent="0.2">
      <c r="A10" s="4"/>
      <c r="B10" s="163"/>
    </row>
    <row r="11" spans="1:4" x14ac:dyDescent="0.2">
      <c r="A11" s="3" t="s">
        <v>87</v>
      </c>
      <c r="B11" s="162">
        <f>ROUND('Lines 1,2,3,4 '!G16,2)</f>
        <v>0</v>
      </c>
    </row>
    <row r="12" spans="1:4" x14ac:dyDescent="0.2">
      <c r="A12" s="4" t="s">
        <v>246</v>
      </c>
      <c r="B12" s="162">
        <f>ROUND('Lines 1,2,3,4 '!G20,2)</f>
        <v>0</v>
      </c>
    </row>
    <row r="13" spans="1:4" x14ac:dyDescent="0.2">
      <c r="A13" s="4" t="s">
        <v>247</v>
      </c>
      <c r="B13" s="162">
        <f>ROUND('Lines 1,2,3,4 '!G24,2)</f>
        <v>0</v>
      </c>
    </row>
    <row r="14" spans="1:4" x14ac:dyDescent="0.2">
      <c r="A14" s="4" t="s">
        <v>172</v>
      </c>
      <c r="B14" s="162">
        <f>ROUND('Lines 1,2,3,4 '!G28,1)</f>
        <v>0</v>
      </c>
    </row>
    <row r="15" spans="1:4" x14ac:dyDescent="0.2">
      <c r="A15" s="3"/>
      <c r="B15" s="164"/>
    </row>
    <row r="16" spans="1:4" x14ac:dyDescent="0.2">
      <c r="A16" s="3" t="s">
        <v>248</v>
      </c>
      <c r="B16" s="164">
        <f>ROUND('Lines 1,2,3,4 '!G34,2)</f>
        <v>0</v>
      </c>
    </row>
    <row r="17" spans="1:12" x14ac:dyDescent="0.2">
      <c r="A17" s="4" t="s">
        <v>249</v>
      </c>
      <c r="B17" s="162">
        <f>ROUND('Lines 1,2,3,4 '!G38,2)</f>
        <v>0</v>
      </c>
    </row>
    <row r="18" spans="1:12" x14ac:dyDescent="0.2">
      <c r="A18" s="4"/>
      <c r="B18" s="165"/>
    </row>
    <row r="19" spans="1:12" x14ac:dyDescent="0.2">
      <c r="A19" s="3" t="s">
        <v>95</v>
      </c>
      <c r="B19" s="164">
        <f>ROUND('Lines 1,2,3,4 '!G44,2)</f>
        <v>0</v>
      </c>
    </row>
    <row r="20" spans="1:12" x14ac:dyDescent="0.2">
      <c r="A20" s="4" t="s">
        <v>250</v>
      </c>
      <c r="B20" s="162">
        <f>ROUND('Lines 1,2,3,4 '!G48,2)</f>
        <v>0</v>
      </c>
    </row>
    <row r="21" spans="1:12" x14ac:dyDescent="0.2">
      <c r="A21" s="4" t="s">
        <v>251</v>
      </c>
      <c r="B21" s="162">
        <f>ROUND('Lines 1,2,3,4 '!G52,2)</f>
        <v>0</v>
      </c>
    </row>
    <row r="22" spans="1:12" x14ac:dyDescent="0.2">
      <c r="A22" s="4" t="s">
        <v>123</v>
      </c>
      <c r="B22" s="163">
        <f>ROUND('Lines 1,2,3,4 '!G56,2)</f>
        <v>0</v>
      </c>
    </row>
    <row r="23" spans="1:12" x14ac:dyDescent="0.2">
      <c r="A23" s="3"/>
      <c r="B23" s="165"/>
    </row>
    <row r="24" spans="1:12" x14ac:dyDescent="0.2">
      <c r="A24" s="3" t="s">
        <v>143</v>
      </c>
      <c r="B24" s="182">
        <f>'Lines 5,6,7,8'!L8</f>
        <v>0</v>
      </c>
    </row>
    <row r="25" spans="1:12" x14ac:dyDescent="0.2">
      <c r="A25" s="247" t="s">
        <v>144</v>
      </c>
      <c r="B25" s="183">
        <f>'Lines 5,6,7,8'!L12</f>
        <v>0</v>
      </c>
    </row>
    <row r="26" spans="1:12" x14ac:dyDescent="0.2">
      <c r="A26" s="247"/>
      <c r="B26" s="184"/>
    </row>
    <row r="27" spans="1:12" s="35" customFormat="1" x14ac:dyDescent="0.2">
      <c r="A27" s="3" t="s">
        <v>126</v>
      </c>
      <c r="B27" s="182">
        <f>'Lines 5,6,7,8'!L16</f>
        <v>0</v>
      </c>
      <c r="E27" s="176"/>
      <c r="F27"/>
      <c r="G27"/>
      <c r="H27"/>
      <c r="I27"/>
      <c r="J27"/>
      <c r="K27"/>
      <c r="L27"/>
    </row>
    <row r="28" spans="1:12" s="35" customFormat="1" x14ac:dyDescent="0.2">
      <c r="A28" s="247" t="s">
        <v>127</v>
      </c>
      <c r="B28" s="183">
        <f>'Lines 5,6,7,8'!L20</f>
        <v>0</v>
      </c>
      <c r="F28"/>
      <c r="G28"/>
      <c r="H28"/>
      <c r="I28"/>
      <c r="J28"/>
      <c r="K28"/>
      <c r="L28"/>
    </row>
    <row r="29" spans="1:12" s="35" customFormat="1" x14ac:dyDescent="0.2">
      <c r="A29" s="247" t="s">
        <v>128</v>
      </c>
      <c r="B29" s="183">
        <f>'Lines 5,6,7,8'!L24</f>
        <v>0</v>
      </c>
      <c r="F29"/>
      <c r="G29"/>
      <c r="H29"/>
      <c r="I29"/>
      <c r="J29"/>
      <c r="K29"/>
      <c r="L29"/>
    </row>
    <row r="30" spans="1:12" s="35" customFormat="1" x14ac:dyDescent="0.2">
      <c r="A30" s="247" t="s">
        <v>129</v>
      </c>
      <c r="B30" s="183">
        <f>'Lines 5,6,7,8'!L28</f>
        <v>0</v>
      </c>
      <c r="F30"/>
      <c r="G30"/>
      <c r="H30"/>
      <c r="I30"/>
      <c r="J30"/>
      <c r="K30"/>
      <c r="L30"/>
    </row>
    <row r="31" spans="1:12" x14ac:dyDescent="0.2">
      <c r="A31" s="3"/>
      <c r="B31" s="182"/>
    </row>
    <row r="32" spans="1:12" s="35" customFormat="1" x14ac:dyDescent="0.2">
      <c r="A32" s="3" t="s">
        <v>145</v>
      </c>
      <c r="B32" s="182">
        <f>'Lines 5,6,7,8'!L32</f>
        <v>0</v>
      </c>
      <c r="F32"/>
      <c r="G32"/>
      <c r="H32"/>
      <c r="I32"/>
      <c r="J32"/>
      <c r="K32"/>
      <c r="L32"/>
    </row>
    <row r="33" spans="1:15" s="35" customFormat="1" x14ac:dyDescent="0.2">
      <c r="A33" s="247" t="s">
        <v>146</v>
      </c>
      <c r="B33" s="183">
        <f>'Lines 5,6,7,8'!L36</f>
        <v>0</v>
      </c>
      <c r="F33"/>
      <c r="G33"/>
      <c r="H33"/>
      <c r="I33"/>
      <c r="J33"/>
      <c r="K33"/>
      <c r="L33"/>
    </row>
    <row r="34" spans="1:15" s="35" customFormat="1" x14ac:dyDescent="0.2">
      <c r="A34" s="247"/>
      <c r="B34" s="185"/>
      <c r="F34"/>
      <c r="G34"/>
      <c r="H34"/>
      <c r="I34"/>
      <c r="J34"/>
      <c r="K34"/>
      <c r="L34"/>
    </row>
    <row r="35" spans="1:15" x14ac:dyDescent="0.2">
      <c r="A35" s="3" t="s">
        <v>130</v>
      </c>
      <c r="B35" s="182">
        <f>'Lines 5,6,7,8'!L40</f>
        <v>0</v>
      </c>
    </row>
    <row r="36" spans="1:15" x14ac:dyDescent="0.2">
      <c r="A36" s="247" t="s">
        <v>131</v>
      </c>
      <c r="B36" s="183">
        <f>'Lines 5,6,7,8'!L44</f>
        <v>0</v>
      </c>
    </row>
    <row r="37" spans="1:15" x14ac:dyDescent="0.2">
      <c r="A37" s="247" t="s">
        <v>132</v>
      </c>
      <c r="B37" s="183">
        <f>'Lines 5,6,7,8'!L48</f>
        <v>0</v>
      </c>
    </row>
    <row r="38" spans="1:15" x14ac:dyDescent="0.2">
      <c r="A38" s="247" t="s">
        <v>133</v>
      </c>
      <c r="B38" s="183">
        <f>'Lines 5,6,7,8'!L52</f>
        <v>0</v>
      </c>
    </row>
    <row r="39" spans="1:15" x14ac:dyDescent="0.2">
      <c r="A39" s="3"/>
      <c r="B39" s="164"/>
    </row>
    <row r="40" spans="1:15" x14ac:dyDescent="0.2">
      <c r="A40" s="3" t="s">
        <v>134</v>
      </c>
      <c r="B40" s="164">
        <f>ROUND('Line 9'!E9,2)</f>
        <v>0</v>
      </c>
    </row>
    <row r="41" spans="1:15" x14ac:dyDescent="0.2">
      <c r="A41" s="4" t="s">
        <v>135</v>
      </c>
      <c r="B41" s="162">
        <f>ROUND('Line 9'!E18,2)</f>
        <v>0</v>
      </c>
      <c r="D41" s="246"/>
      <c r="E41" s="246"/>
      <c r="F41" s="246"/>
      <c r="G41" s="246"/>
      <c r="H41" s="246"/>
      <c r="I41" s="246"/>
      <c r="J41" s="246"/>
      <c r="K41" s="246"/>
      <c r="L41" s="246"/>
      <c r="M41" s="246"/>
      <c r="N41" s="246"/>
      <c r="O41" s="14"/>
    </row>
    <row r="42" spans="1:15" x14ac:dyDescent="0.2">
      <c r="A42" s="3"/>
      <c r="B42" s="164"/>
      <c r="D42" s="246"/>
      <c r="E42" s="246"/>
      <c r="F42" s="246"/>
      <c r="G42" s="246"/>
      <c r="H42" s="246"/>
      <c r="I42" s="246"/>
      <c r="J42" s="246"/>
      <c r="K42" s="246"/>
      <c r="L42" s="246"/>
      <c r="M42" s="246"/>
      <c r="N42" s="246"/>
      <c r="O42" s="14"/>
    </row>
    <row r="43" spans="1:15" x14ac:dyDescent="0.2">
      <c r="A43" s="3" t="s">
        <v>136</v>
      </c>
      <c r="B43" s="161">
        <f>ROUND('Line 10'!C7,2)</f>
        <v>0</v>
      </c>
    </row>
    <row r="44" spans="1:15" x14ac:dyDescent="0.2">
      <c r="A44" s="5"/>
      <c r="B44" s="164"/>
    </row>
    <row r="45" spans="1:15" ht="15" x14ac:dyDescent="0.25">
      <c r="A45" s="40" t="s">
        <v>4</v>
      </c>
      <c r="B45" s="164"/>
    </row>
    <row r="46" spans="1:15" x14ac:dyDescent="0.2">
      <c r="A46" s="39" t="s">
        <v>170</v>
      </c>
      <c r="B46" s="164"/>
    </row>
    <row r="47" spans="1:15" x14ac:dyDescent="0.2">
      <c r="A47" s="3" t="s">
        <v>137</v>
      </c>
      <c r="B47" s="164">
        <f>ROUND('Lines 11 &amp; 12'!G22,2)</f>
        <v>0</v>
      </c>
    </row>
    <row r="48" spans="1:15" x14ac:dyDescent="0.2">
      <c r="A48" s="3" t="s">
        <v>138</v>
      </c>
      <c r="B48" s="162">
        <f>ROUND('Lines 11 &amp; 12'!D32,2)</f>
        <v>0</v>
      </c>
    </row>
    <row r="49" spans="1:2" x14ac:dyDescent="0.2">
      <c r="A49" s="3" t="s">
        <v>139</v>
      </c>
      <c r="B49" s="167">
        <f>ROUND('Lines 13 &amp; 14'!C11,2)</f>
        <v>0</v>
      </c>
    </row>
    <row r="50" spans="1:2" x14ac:dyDescent="0.2">
      <c r="A50" s="3" t="s">
        <v>66</v>
      </c>
      <c r="B50" s="166"/>
    </row>
    <row r="51" spans="1:2" x14ac:dyDescent="0.2">
      <c r="A51" s="3" t="s">
        <v>140</v>
      </c>
      <c r="B51" s="167">
        <f>ROUND('Lines 13 &amp; 14'!C20,2)</f>
        <v>0</v>
      </c>
    </row>
    <row r="52" spans="1:2" ht="19.5" customHeight="1" x14ac:dyDescent="0.2">
      <c r="A52" s="6" t="s">
        <v>141</v>
      </c>
      <c r="B52" s="167">
        <f>SUM(B8:B51)</f>
        <v>0</v>
      </c>
    </row>
    <row r="53" spans="1:2" ht="15.75" x14ac:dyDescent="0.25">
      <c r="A53" s="8"/>
      <c r="B53" s="38"/>
    </row>
    <row r="54" spans="1:2" ht="44.85" customHeight="1" x14ac:dyDescent="0.2">
      <c r="A54" s="326" t="s">
        <v>5</v>
      </c>
      <c r="B54" s="326"/>
    </row>
    <row r="55" spans="1:2" x14ac:dyDescent="0.2">
      <c r="A55" s="7"/>
      <c r="B55" s="38"/>
    </row>
    <row r="56" spans="1:2" x14ac:dyDescent="0.2">
      <c r="A56" s="41" t="s">
        <v>6</v>
      </c>
      <c r="B56" s="41" t="s">
        <v>7</v>
      </c>
    </row>
    <row r="57" spans="1:2" ht="19.149999999999999" customHeight="1" x14ac:dyDescent="0.2">
      <c r="A57" s="41" t="s">
        <v>8</v>
      </c>
      <c r="B57" s="41" t="s">
        <v>9</v>
      </c>
    </row>
    <row r="58" spans="1:2" x14ac:dyDescent="0.2">
      <c r="A58" s="239" t="s">
        <v>10</v>
      </c>
      <c r="B58" s="239" t="s">
        <v>11</v>
      </c>
    </row>
    <row r="59" spans="1:2" x14ac:dyDescent="0.2">
      <c r="A59" s="239" t="s">
        <v>12</v>
      </c>
      <c r="B59" s="239" t="s">
        <v>13</v>
      </c>
    </row>
    <row r="60" spans="1:2" ht="15" x14ac:dyDescent="0.25">
      <c r="A60" s="1"/>
      <c r="B60" s="38"/>
    </row>
    <row r="61" spans="1:2" x14ac:dyDescent="0.2">
      <c r="A61" s="38"/>
      <c r="B61" s="38"/>
    </row>
    <row r="62" spans="1:2" ht="27.95" customHeight="1" x14ac:dyDescent="0.2">
      <c r="A62" s="324" t="s">
        <v>112</v>
      </c>
      <c r="B62" s="325"/>
    </row>
    <row r="63" spans="1:2" x14ac:dyDescent="0.2">
      <c r="A63" s="6"/>
      <c r="B63" s="38"/>
    </row>
    <row r="64" spans="1:2" x14ac:dyDescent="0.2">
      <c r="A64" s="239" t="s">
        <v>75</v>
      </c>
      <c r="B64" s="38"/>
    </row>
    <row r="65" spans="1:2" x14ac:dyDescent="0.2">
      <c r="A65" s="38"/>
      <c r="B65" s="38"/>
    </row>
    <row r="66" spans="1:2" x14ac:dyDescent="0.2">
      <c r="A66" s="38"/>
      <c r="B66" s="38"/>
    </row>
    <row r="67" spans="1:2" x14ac:dyDescent="0.2">
      <c r="A67" s="43" t="s">
        <v>14</v>
      </c>
      <c r="B67" s="38"/>
    </row>
    <row r="68" spans="1:2" ht="13.5" thickBot="1" x14ac:dyDescent="0.25">
      <c r="A68" s="6"/>
      <c r="B68" s="38"/>
    </row>
    <row r="69" spans="1:2" ht="13.5" thickBot="1" x14ac:dyDescent="0.25">
      <c r="A69" s="44" t="s">
        <v>15</v>
      </c>
      <c r="B69" s="45" t="s">
        <v>16</v>
      </c>
    </row>
    <row r="70" spans="1:2" ht="13.5" thickBot="1" x14ac:dyDescent="0.25">
      <c r="A70" s="248" t="s">
        <v>17</v>
      </c>
      <c r="B70" s="249">
        <f>SUM('Lines 5,6,7,8'!K6:K28)</f>
        <v>0</v>
      </c>
    </row>
    <row r="71" spans="1:2" ht="13.5" thickBot="1" x14ac:dyDescent="0.25">
      <c r="A71" s="248" t="s">
        <v>18</v>
      </c>
      <c r="B71" s="249">
        <f>SUM('Lines 5,6,7,8'!K30:K52)</f>
        <v>0</v>
      </c>
    </row>
    <row r="72" spans="1:2" ht="13.5" thickBot="1" x14ac:dyDescent="0.25">
      <c r="A72" s="235" t="s">
        <v>185</v>
      </c>
      <c r="B72" s="249"/>
    </row>
    <row r="73" spans="1:2" ht="13.5" thickBot="1" x14ac:dyDescent="0.25">
      <c r="A73" s="235" t="s">
        <v>186</v>
      </c>
      <c r="B73" s="249"/>
    </row>
    <row r="74" spans="1:2" ht="13.5" thickBot="1" x14ac:dyDescent="0.25">
      <c r="A74" s="235" t="s">
        <v>187</v>
      </c>
      <c r="B74" s="249"/>
    </row>
    <row r="75" spans="1:2" ht="13.5" thickBot="1" x14ac:dyDescent="0.25">
      <c r="A75" s="235" t="s">
        <v>188</v>
      </c>
      <c r="B75" s="249"/>
    </row>
    <row r="76" spans="1:2" ht="13.5" thickBot="1" x14ac:dyDescent="0.25">
      <c r="A76" s="235" t="s">
        <v>19</v>
      </c>
      <c r="B76" s="249">
        <f>'Weighted Avg'!G8</f>
        <v>0</v>
      </c>
    </row>
    <row r="77" spans="1:2" ht="13.5" thickBot="1" x14ac:dyDescent="0.25">
      <c r="A77" s="235" t="s">
        <v>189</v>
      </c>
      <c r="B77" s="250"/>
    </row>
    <row r="78" spans="1:2" ht="13.5" thickBot="1" x14ac:dyDescent="0.25">
      <c r="A78" s="235" t="s">
        <v>190</v>
      </c>
      <c r="B78" s="250"/>
    </row>
    <row r="79" spans="1:2" x14ac:dyDescent="0.2">
      <c r="A79" s="38"/>
      <c r="B79" s="38"/>
    </row>
    <row r="80" spans="1:2" x14ac:dyDescent="0.2">
      <c r="A80" s="38"/>
      <c r="B80" s="38"/>
    </row>
    <row r="81" spans="1:2" x14ac:dyDescent="0.2">
      <c r="A81" s="251" t="s">
        <v>191</v>
      </c>
      <c r="B81" s="38"/>
    </row>
    <row r="82" spans="1:2" x14ac:dyDescent="0.2">
      <c r="A82" s="38"/>
      <c r="B82" s="38"/>
    </row>
    <row r="83" spans="1:2" x14ac:dyDescent="0.2">
      <c r="A83" s="38"/>
      <c r="B83" s="38"/>
    </row>
    <row r="84" spans="1:2" x14ac:dyDescent="0.2">
      <c r="A84" s="38"/>
      <c r="B84" s="38"/>
    </row>
    <row r="85" spans="1:2" x14ac:dyDescent="0.2">
      <c r="A85" s="38"/>
      <c r="B85" s="38"/>
    </row>
    <row r="86" spans="1:2" x14ac:dyDescent="0.2">
      <c r="A86" s="38"/>
      <c r="B86" s="38"/>
    </row>
    <row r="87" spans="1:2" x14ac:dyDescent="0.2">
      <c r="A87" s="38"/>
      <c r="B87" s="38"/>
    </row>
    <row r="88" spans="1:2" x14ac:dyDescent="0.2">
      <c r="A88" s="38"/>
      <c r="B88" s="38"/>
    </row>
    <row r="89" spans="1:2" x14ac:dyDescent="0.2">
      <c r="A89" s="38"/>
      <c r="B89" s="38"/>
    </row>
    <row r="90" spans="1:2" x14ac:dyDescent="0.2">
      <c r="A90" s="38"/>
      <c r="B90" s="38"/>
    </row>
    <row r="91" spans="1:2" x14ac:dyDescent="0.2">
      <c r="A91" s="38"/>
      <c r="B91" s="38"/>
    </row>
  </sheetData>
  <mergeCells count="4">
    <mergeCell ref="A62:B62"/>
    <mergeCell ref="A54:B54"/>
    <mergeCell ref="A1:B1"/>
    <mergeCell ref="A2:B2"/>
  </mergeCells>
  <phoneticPr fontId="11" type="noConversion"/>
  <pageMargins left="0.2" right="0.2" top="0.5" bottom="0.75" header="0.3" footer="0.3"/>
  <pageSetup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2"/>
  <sheetViews>
    <sheetView workbookViewId="0">
      <selection activeCell="J35" sqref="J35"/>
    </sheetView>
  </sheetViews>
  <sheetFormatPr defaultRowHeight="12.75" x14ac:dyDescent="0.2"/>
  <cols>
    <col min="1" max="1" width="12" customWidth="1"/>
    <col min="2" max="2" width="36.42578125" customWidth="1"/>
    <col min="3" max="3" width="21.5703125" customWidth="1"/>
    <col min="4" max="4" width="37.85546875" customWidth="1"/>
  </cols>
  <sheetData>
    <row r="1" spans="1:5" ht="15" x14ac:dyDescent="0.25">
      <c r="A1" s="123" t="s">
        <v>171</v>
      </c>
      <c r="B1" s="12"/>
    </row>
    <row r="2" spans="1:5" s="35" customFormat="1" ht="15" x14ac:dyDescent="0.25">
      <c r="A2" s="98"/>
      <c r="B2" s="36"/>
    </row>
    <row r="3" spans="1:5" s="35" customFormat="1" ht="15" x14ac:dyDescent="0.25">
      <c r="A3" s="109" t="s">
        <v>162</v>
      </c>
      <c r="B3" s="36"/>
    </row>
    <row r="4" spans="1:5" ht="16.5" thickBot="1" x14ac:dyDescent="0.3">
      <c r="A4" s="8"/>
    </row>
    <row r="5" spans="1:5" ht="26.25" thickBot="1" x14ac:dyDescent="0.25">
      <c r="A5" s="113" t="s">
        <v>35</v>
      </c>
      <c r="B5" s="111" t="s">
        <v>51</v>
      </c>
      <c r="C5" s="112" t="s">
        <v>47</v>
      </c>
      <c r="D5" s="112" t="s">
        <v>56</v>
      </c>
    </row>
    <row r="6" spans="1:5" ht="21.2" customHeight="1" thickBot="1" x14ac:dyDescent="0.25">
      <c r="A6" s="110">
        <v>13</v>
      </c>
      <c r="B6" s="59" t="s">
        <v>57</v>
      </c>
      <c r="C6" s="172"/>
      <c r="D6" s="114"/>
      <c r="E6" s="38"/>
    </row>
    <row r="7" spans="1:5" ht="19.5" customHeight="1" thickBot="1" x14ac:dyDescent="0.25">
      <c r="A7" s="83"/>
      <c r="B7" s="104" t="s">
        <v>65</v>
      </c>
      <c r="C7" s="173"/>
      <c r="D7" s="93"/>
      <c r="E7" s="38"/>
    </row>
    <row r="8" spans="1:5" ht="23.25" customHeight="1" thickBot="1" x14ac:dyDescent="0.25">
      <c r="A8" s="83"/>
      <c r="B8" s="104" t="s">
        <v>59</v>
      </c>
      <c r="C8" s="173"/>
      <c r="D8" s="93"/>
      <c r="E8" s="38"/>
    </row>
    <row r="9" spans="1:5" ht="13.5" thickBot="1" x14ac:dyDescent="0.25">
      <c r="A9" s="83"/>
      <c r="B9" s="104" t="s">
        <v>60</v>
      </c>
      <c r="C9" s="173"/>
      <c r="D9" s="93"/>
      <c r="E9" s="38"/>
    </row>
    <row r="10" spans="1:5" ht="13.5" thickBot="1" x14ac:dyDescent="0.25">
      <c r="A10" s="52"/>
      <c r="B10" s="104" t="s">
        <v>61</v>
      </c>
      <c r="C10" s="173"/>
      <c r="D10" s="93"/>
      <c r="E10" s="38"/>
    </row>
    <row r="11" spans="1:5" ht="13.5" thickBot="1" x14ac:dyDescent="0.25">
      <c r="A11" s="42"/>
      <c r="B11" s="106" t="s">
        <v>39</v>
      </c>
      <c r="C11" s="174">
        <f>SUM(C6:C10)</f>
        <v>0</v>
      </c>
      <c r="D11" s="93"/>
      <c r="E11" s="38"/>
    </row>
    <row r="12" spans="1:5" x14ac:dyDescent="0.2">
      <c r="A12" s="42"/>
      <c r="B12" s="42"/>
      <c r="C12" s="175"/>
      <c r="D12" s="239"/>
      <c r="E12" s="38"/>
    </row>
    <row r="13" spans="1:5" x14ac:dyDescent="0.2">
      <c r="A13" s="42"/>
      <c r="B13" s="42"/>
      <c r="C13" s="175"/>
      <c r="D13" s="239"/>
      <c r="E13" s="38"/>
    </row>
    <row r="14" spans="1:5" x14ac:dyDescent="0.2">
      <c r="A14" s="42"/>
      <c r="B14" s="42"/>
      <c r="C14" s="175"/>
      <c r="D14" s="239"/>
      <c r="E14" s="38"/>
    </row>
    <row r="15" spans="1:5" x14ac:dyDescent="0.2">
      <c r="A15" s="42"/>
      <c r="B15" s="42"/>
      <c r="C15" s="175"/>
      <c r="D15" s="239"/>
      <c r="E15" s="38"/>
    </row>
    <row r="16" spans="1:5" ht="15" x14ac:dyDescent="0.25">
      <c r="A16" s="109" t="s">
        <v>163</v>
      </c>
      <c r="B16" s="42"/>
      <c r="C16" s="239"/>
      <c r="D16" s="239"/>
      <c r="E16" s="38"/>
    </row>
    <row r="17" spans="1:5" ht="13.5" customHeight="1" thickBot="1" x14ac:dyDescent="0.25">
      <c r="B17" s="42"/>
      <c r="C17" s="239"/>
      <c r="D17" s="239"/>
      <c r="E17" s="38"/>
    </row>
    <row r="18" spans="1:5" ht="26.25" thickBot="1" x14ac:dyDescent="0.25">
      <c r="A18" s="113" t="s">
        <v>35</v>
      </c>
      <c r="B18" s="103" t="s">
        <v>85</v>
      </c>
      <c r="C18" s="89" t="s">
        <v>47</v>
      </c>
      <c r="D18" s="89" t="s">
        <v>56</v>
      </c>
      <c r="E18" s="38"/>
    </row>
    <row r="19" spans="1:5" ht="13.5" thickBot="1" x14ac:dyDescent="0.25">
      <c r="A19" s="101">
        <v>14</v>
      </c>
      <c r="B19" s="104"/>
      <c r="C19" s="173"/>
      <c r="D19" s="93"/>
      <c r="E19" s="38"/>
    </row>
    <row r="20" spans="1:5" ht="13.5" thickBot="1" x14ac:dyDescent="0.25">
      <c r="A20" s="42"/>
      <c r="B20" s="106" t="s">
        <v>39</v>
      </c>
      <c r="C20" s="174">
        <f>SUM(C19)</f>
        <v>0</v>
      </c>
      <c r="D20" s="93"/>
      <c r="E20" s="38"/>
    </row>
    <row r="21" spans="1:5" x14ac:dyDescent="0.2">
      <c r="C21" s="38"/>
      <c r="D21" s="38"/>
      <c r="E21" s="38"/>
    </row>
    <row r="22" spans="1:5" x14ac:dyDescent="0.2">
      <c r="C22" s="38"/>
      <c r="D22" s="38"/>
      <c r="E22" s="38"/>
    </row>
  </sheetData>
  <phoneticPr fontId="11"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16"/>
  <sheetViews>
    <sheetView topLeftCell="BA1" workbookViewId="0">
      <selection activeCell="BF33" sqref="BF33"/>
    </sheetView>
  </sheetViews>
  <sheetFormatPr defaultRowHeight="12.75" x14ac:dyDescent="0.2"/>
  <cols>
    <col min="1" max="1" width="13.28515625" customWidth="1"/>
    <col min="2" max="4" width="13.28515625" style="35" customWidth="1"/>
    <col min="5" max="5" width="13.28515625" customWidth="1"/>
    <col min="6" max="6" width="13.28515625" style="35" customWidth="1"/>
    <col min="7" max="7" width="13.28515625" customWidth="1"/>
    <col min="8" max="10" width="13.28515625" style="35" customWidth="1"/>
    <col min="11" max="11" width="13.28515625" customWidth="1"/>
    <col min="12" max="12" width="13.28515625" style="35" customWidth="1"/>
    <col min="13" max="13" width="13.28515625" customWidth="1"/>
    <col min="14" max="16" width="13.28515625" style="35" customWidth="1"/>
    <col min="17" max="17" width="13.28515625" customWidth="1"/>
    <col min="18" max="18" width="13.28515625" style="35" customWidth="1"/>
    <col min="19" max="19" width="13.28515625" customWidth="1"/>
    <col min="20" max="22" width="13.28515625" style="35" customWidth="1"/>
    <col min="23" max="23" width="13.28515625" customWidth="1"/>
    <col min="24" max="24" width="13.28515625" style="35" customWidth="1"/>
    <col min="25" max="31" width="13.28515625" customWidth="1"/>
    <col min="32" max="32" width="13.85546875" customWidth="1"/>
    <col min="33" max="37" width="13.28515625" customWidth="1"/>
    <col min="38" max="38" width="13.28515625" style="35" customWidth="1"/>
    <col min="39" max="39" width="13.28515625" customWidth="1"/>
    <col min="40" max="40" width="13.28515625" style="35" customWidth="1"/>
    <col min="41" max="43" width="13.28515625" customWidth="1"/>
    <col min="44" max="44" width="13.28515625" style="35" customWidth="1"/>
    <col min="45" max="56" width="13.28515625" customWidth="1"/>
    <col min="57" max="61" width="13.42578125" customWidth="1"/>
    <col min="62" max="62" width="13.28515625" customWidth="1"/>
  </cols>
  <sheetData>
    <row r="1" spans="1:63" s="48" customFormat="1" ht="72" x14ac:dyDescent="0.2">
      <c r="A1" s="252" t="s">
        <v>178</v>
      </c>
      <c r="B1" s="252" t="s">
        <v>179</v>
      </c>
      <c r="C1" s="252" t="s">
        <v>180</v>
      </c>
      <c r="D1" s="252" t="s">
        <v>181</v>
      </c>
      <c r="E1" s="252" t="s">
        <v>182</v>
      </c>
      <c r="F1" s="252" t="s">
        <v>184</v>
      </c>
      <c r="G1" s="252" t="s">
        <v>183</v>
      </c>
      <c r="H1" s="252" t="s">
        <v>199</v>
      </c>
      <c r="I1" s="252" t="s">
        <v>200</v>
      </c>
      <c r="J1" s="252" t="s">
        <v>201</v>
      </c>
      <c r="K1" s="252" t="s">
        <v>202</v>
      </c>
      <c r="L1" s="252" t="s">
        <v>203</v>
      </c>
      <c r="M1" s="253" t="s">
        <v>204</v>
      </c>
      <c r="N1" s="253" t="s">
        <v>205</v>
      </c>
      <c r="O1" s="253" t="s">
        <v>206</v>
      </c>
      <c r="P1" s="253" t="s">
        <v>207</v>
      </c>
      <c r="Q1" s="253" t="s">
        <v>208</v>
      </c>
      <c r="R1" s="253" t="s">
        <v>209</v>
      </c>
      <c r="S1" s="253" t="s">
        <v>210</v>
      </c>
      <c r="T1" s="253" t="s">
        <v>211</v>
      </c>
      <c r="U1" s="253" t="s">
        <v>212</v>
      </c>
      <c r="V1" s="253" t="s">
        <v>213</v>
      </c>
      <c r="W1" s="253" t="s">
        <v>214</v>
      </c>
      <c r="X1" s="253" t="s">
        <v>215</v>
      </c>
      <c r="Y1" s="254" t="s">
        <v>216</v>
      </c>
      <c r="Z1" s="254" t="s">
        <v>217</v>
      </c>
      <c r="AA1" s="255"/>
      <c r="AB1" s="255"/>
      <c r="AC1" s="256" t="s">
        <v>243</v>
      </c>
      <c r="AD1" s="252" t="s">
        <v>218</v>
      </c>
      <c r="AE1" s="254" t="s">
        <v>219</v>
      </c>
      <c r="AF1" s="253" t="s">
        <v>220</v>
      </c>
      <c r="AG1" s="253" t="s">
        <v>221</v>
      </c>
      <c r="AH1" s="252" t="s">
        <v>242</v>
      </c>
      <c r="AI1" s="253" t="s">
        <v>74</v>
      </c>
      <c r="AJ1" s="253" t="s">
        <v>18</v>
      </c>
      <c r="AK1" s="253" t="s">
        <v>192</v>
      </c>
      <c r="AL1" s="253" t="s">
        <v>193</v>
      </c>
      <c r="AM1" s="253" t="s">
        <v>194</v>
      </c>
      <c r="AN1" s="253" t="s">
        <v>195</v>
      </c>
      <c r="AO1" s="257"/>
      <c r="AP1" s="258" t="s">
        <v>196</v>
      </c>
      <c r="AQ1" s="253" t="s">
        <v>197</v>
      </c>
      <c r="AR1" s="253" t="s">
        <v>198</v>
      </c>
      <c r="AS1" s="256" t="s">
        <v>222</v>
      </c>
      <c r="AT1" s="256" t="s">
        <v>223</v>
      </c>
      <c r="AU1" s="256" t="s">
        <v>224</v>
      </c>
      <c r="AV1" s="252" t="s">
        <v>225</v>
      </c>
      <c r="AW1" s="252" t="s">
        <v>226</v>
      </c>
      <c r="AX1" s="252" t="s">
        <v>227</v>
      </c>
      <c r="AY1" s="252" t="s">
        <v>228</v>
      </c>
      <c r="AZ1" s="252" t="s">
        <v>229</v>
      </c>
      <c r="BA1" s="252" t="s">
        <v>230</v>
      </c>
      <c r="BB1" s="252" t="s">
        <v>231</v>
      </c>
      <c r="BC1" s="252" t="s">
        <v>232</v>
      </c>
      <c r="BD1" s="254" t="s">
        <v>233</v>
      </c>
      <c r="BE1" s="253" t="s">
        <v>234</v>
      </c>
      <c r="BF1" s="253" t="s">
        <v>235</v>
      </c>
      <c r="BG1" s="253" t="s">
        <v>236</v>
      </c>
      <c r="BH1" s="253" t="s">
        <v>237</v>
      </c>
      <c r="BI1" s="253" t="s">
        <v>238</v>
      </c>
      <c r="BJ1" s="253" t="s">
        <v>239</v>
      </c>
    </row>
    <row r="2" spans="1:63" s="48" customFormat="1" x14ac:dyDescent="0.2">
      <c r="A2" s="259">
        <f>'Claim Form Summary'!B8</f>
        <v>0</v>
      </c>
      <c r="B2" s="259">
        <f>'Claim Form Summary'!B9</f>
        <v>0</v>
      </c>
      <c r="C2" s="259">
        <f>'Claim Form Summary'!B11</f>
        <v>0</v>
      </c>
      <c r="D2" s="259">
        <f>'Claim Form Summary'!B12</f>
        <v>0</v>
      </c>
      <c r="E2" s="259">
        <f>'Claim Form Summary'!B13</f>
        <v>0</v>
      </c>
      <c r="F2" s="259">
        <f>'Claim Form Summary'!B14</f>
        <v>0</v>
      </c>
      <c r="G2" s="259">
        <f>'Claim Form Summary'!B16</f>
        <v>0</v>
      </c>
      <c r="H2" s="259">
        <f>'Claim Form Summary'!B17</f>
        <v>0</v>
      </c>
      <c r="I2" s="259">
        <f>'Claim Form Summary'!B19</f>
        <v>0</v>
      </c>
      <c r="J2" s="259">
        <f>'Claim Form Summary'!B20</f>
        <v>0</v>
      </c>
      <c r="K2" s="259">
        <f>'Claim Form Summary'!B21</f>
        <v>0</v>
      </c>
      <c r="L2" s="259">
        <f>'Claim Form Summary'!B22</f>
        <v>0</v>
      </c>
      <c r="M2" s="259">
        <f>'Claim Form Summary'!B24</f>
        <v>0</v>
      </c>
      <c r="N2" s="259">
        <f>'Claim Form Summary'!B25</f>
        <v>0</v>
      </c>
      <c r="O2" s="259">
        <f>'Claim Form Summary'!B27</f>
        <v>0</v>
      </c>
      <c r="P2" s="259">
        <f>'Claim Form Summary'!B28</f>
        <v>0</v>
      </c>
      <c r="Q2" s="259">
        <f>'Claim Form Summary'!B29</f>
        <v>0</v>
      </c>
      <c r="R2" s="259">
        <f>'Claim Form Summary'!B30</f>
        <v>0</v>
      </c>
      <c r="S2" s="259">
        <f>'Claim Form Summary'!B32</f>
        <v>0</v>
      </c>
      <c r="T2" s="259">
        <f>'Claim Form Summary'!B33</f>
        <v>0</v>
      </c>
      <c r="U2" s="259">
        <f>'Claim Form Summary'!B35</f>
        <v>0</v>
      </c>
      <c r="V2" s="259">
        <f>'Claim Form Summary'!B36</f>
        <v>0</v>
      </c>
      <c r="W2" s="259">
        <f>'Claim Form Summary'!B37</f>
        <v>0</v>
      </c>
      <c r="X2" s="259">
        <f>'Claim Form Summary'!B3</f>
        <v>0</v>
      </c>
      <c r="Y2" s="259">
        <f>'Claim Form Summary'!B40</f>
        <v>0</v>
      </c>
      <c r="Z2" s="259">
        <f>'Claim Form Summary'!B41</f>
        <v>0</v>
      </c>
      <c r="AA2" s="260"/>
      <c r="AB2" s="260"/>
      <c r="AC2" s="259">
        <f>'Claim Form Summary'!B43</f>
        <v>0</v>
      </c>
      <c r="AD2" s="259">
        <f>'Claim Form Summary'!B47</f>
        <v>0</v>
      </c>
      <c r="AE2" s="259">
        <f>'Claim Form Summary'!B48</f>
        <v>0</v>
      </c>
      <c r="AF2" s="259">
        <f>'Claim Form Summary'!B49</f>
        <v>0</v>
      </c>
      <c r="AG2" s="259">
        <f>'Claim Form Summary'!B51</f>
        <v>0</v>
      </c>
      <c r="AH2" s="259">
        <f>'Claim Form Summary'!B52</f>
        <v>0</v>
      </c>
      <c r="AI2" s="258">
        <f>'Claim Form Summary'!B70</f>
        <v>0</v>
      </c>
      <c r="AJ2" s="258">
        <f>'Claim Form Summary'!B71</f>
        <v>0</v>
      </c>
      <c r="AK2" s="258">
        <f>'Claim Form Summary'!B72</f>
        <v>0</v>
      </c>
      <c r="AL2" s="258">
        <f>'Claim Form Summary'!B73</f>
        <v>0</v>
      </c>
      <c r="AM2" s="258">
        <f>'Claim Form Summary'!B74</f>
        <v>0</v>
      </c>
      <c r="AN2" s="258">
        <f>'Claim Form Summary'!B75</f>
        <v>0</v>
      </c>
      <c r="AO2" s="257"/>
      <c r="AP2" s="258">
        <f>'Claim Form Summary'!B76</f>
        <v>0</v>
      </c>
      <c r="AQ2" s="258">
        <f>'Claim Form Summary'!B77</f>
        <v>0</v>
      </c>
      <c r="AR2" s="258">
        <f>'Claim Form Summary'!B78</f>
        <v>0</v>
      </c>
      <c r="AS2" s="259">
        <f>'Line 10'!C4</f>
        <v>0</v>
      </c>
      <c r="AT2" s="259">
        <f>'Line 10'!C5</f>
        <v>0</v>
      </c>
      <c r="AU2" s="259">
        <f>'Line 10'!C6</f>
        <v>0</v>
      </c>
      <c r="AV2" s="259">
        <f>'Lines 11 &amp; 12'!B7</f>
        <v>0</v>
      </c>
      <c r="AW2" s="259">
        <f>'Lines 11 &amp; 12'!B8</f>
        <v>0</v>
      </c>
      <c r="AX2" s="259">
        <f>'Lines 11 &amp; 12'!B9</f>
        <v>0</v>
      </c>
      <c r="AY2" s="259">
        <f>'Lines 11 &amp; 12'!B10</f>
        <v>0</v>
      </c>
      <c r="AZ2" s="259">
        <f>'Lines 11 &amp; 12'!B11</f>
        <v>0</v>
      </c>
      <c r="BA2" s="259">
        <f>SUM('Lines 11 &amp; 12'!B12:B14)</f>
        <v>0</v>
      </c>
      <c r="BB2" s="259">
        <f>'Lines 11 &amp; 12'!D22</f>
        <v>0</v>
      </c>
      <c r="BC2" s="259">
        <f>'Lines 11 &amp; 12'!F22</f>
        <v>0</v>
      </c>
      <c r="BD2" s="259">
        <f>'Lines 11 &amp; 12'!D32</f>
        <v>0</v>
      </c>
      <c r="BE2" s="259">
        <f>'Lines 13 &amp; 14'!C6</f>
        <v>0</v>
      </c>
      <c r="BF2" s="259">
        <f>'Lines 13 &amp; 14'!C7</f>
        <v>0</v>
      </c>
      <c r="BG2" s="259">
        <f>'Lines 13 &amp; 14'!C8</f>
        <v>0</v>
      </c>
      <c r="BH2" s="259">
        <f>'Lines 13 &amp; 14'!C9</f>
        <v>0</v>
      </c>
      <c r="BI2" s="259">
        <f>'Lines 13 &amp; 14'!C10</f>
        <v>0</v>
      </c>
      <c r="BJ2" s="259">
        <f>'Lines 13 &amp; 14'!C20</f>
        <v>0</v>
      </c>
    </row>
    <row r="3" spans="1:63" s="35" customFormat="1" x14ac:dyDescent="0.2">
      <c r="A3" s="261"/>
      <c r="B3" s="261"/>
      <c r="C3" s="261"/>
      <c r="D3" s="261"/>
      <c r="E3" s="261"/>
      <c r="F3" s="261"/>
      <c r="G3" s="261"/>
      <c r="H3" s="261"/>
      <c r="I3" s="261"/>
      <c r="J3" s="261"/>
      <c r="K3" s="261"/>
      <c r="L3" s="261"/>
      <c r="M3" s="38"/>
      <c r="N3" s="38"/>
      <c r="O3" s="38"/>
      <c r="P3" s="38"/>
      <c r="Q3" s="38"/>
      <c r="R3" s="38"/>
      <c r="S3" s="38"/>
      <c r="T3" s="38"/>
      <c r="U3" s="38"/>
      <c r="V3" s="38"/>
      <c r="W3" s="38"/>
      <c r="X3" s="38"/>
      <c r="Y3" s="262"/>
      <c r="Z3" s="262"/>
      <c r="AA3" s="261"/>
      <c r="AB3" s="261"/>
      <c r="AC3" s="263"/>
      <c r="AD3" s="261"/>
      <c r="AE3" s="262"/>
      <c r="AF3" s="38"/>
      <c r="AG3" s="38"/>
      <c r="AH3" s="261"/>
      <c r="AI3" s="38"/>
      <c r="AJ3" s="38"/>
      <c r="AK3" s="38"/>
      <c r="AL3" s="38"/>
      <c r="AM3" s="38"/>
      <c r="AN3" s="38"/>
      <c r="AO3" s="29"/>
      <c r="AP3" s="264"/>
      <c r="AQ3" s="38"/>
      <c r="AR3" s="38"/>
      <c r="AS3" s="263"/>
      <c r="AT3" s="263"/>
      <c r="AU3" s="263"/>
      <c r="AV3" s="261"/>
      <c r="AW3" s="261"/>
      <c r="AX3" s="261"/>
      <c r="AY3" s="261"/>
      <c r="AZ3" s="261"/>
      <c r="BA3" s="261"/>
      <c r="BB3" s="261"/>
      <c r="BC3" s="261"/>
      <c r="BD3" s="262"/>
      <c r="BE3" s="38"/>
      <c r="BF3" s="38"/>
      <c r="BG3" s="38"/>
      <c r="BH3" s="38"/>
      <c r="BI3" s="38"/>
      <c r="BJ3" s="38"/>
      <c r="BK3" s="38"/>
    </row>
    <row r="5" spans="1:63" x14ac:dyDescent="0.2">
      <c r="A5" s="115"/>
      <c r="B5" s="115"/>
      <c r="C5" s="115"/>
      <c r="D5" s="115"/>
    </row>
    <row r="6" spans="1:63" x14ac:dyDescent="0.2">
      <c r="A6" s="30"/>
      <c r="B6" s="30"/>
      <c r="C6" s="30"/>
      <c r="D6" s="30"/>
    </row>
    <row r="8" spans="1:63" x14ac:dyDescent="0.2">
      <c r="B8"/>
      <c r="C8"/>
      <c r="D8"/>
      <c r="F8"/>
    </row>
    <row r="9" spans="1:63" x14ac:dyDescent="0.2">
      <c r="B9"/>
      <c r="C9"/>
      <c r="D9"/>
      <c r="F9"/>
    </row>
    <row r="10" spans="1:63" x14ac:dyDescent="0.2">
      <c r="B10"/>
      <c r="C10"/>
      <c r="D10"/>
      <c r="F10"/>
    </row>
    <row r="11" spans="1:63" x14ac:dyDescent="0.2">
      <c r="B11"/>
      <c r="C11"/>
      <c r="D11"/>
      <c r="F11"/>
    </row>
    <row r="12" spans="1:63" x14ac:dyDescent="0.2">
      <c r="B12"/>
      <c r="C12"/>
      <c r="D12"/>
      <c r="F12"/>
    </row>
    <row r="13" spans="1:63" x14ac:dyDescent="0.2">
      <c r="B13"/>
      <c r="C13"/>
      <c r="D13"/>
      <c r="F13"/>
    </row>
    <row r="14" spans="1:63" x14ac:dyDescent="0.2">
      <c r="B14"/>
      <c r="C14"/>
      <c r="D14"/>
      <c r="F14"/>
    </row>
    <row r="15" spans="1:63" x14ac:dyDescent="0.2">
      <c r="B15"/>
      <c r="C15"/>
      <c r="D15"/>
      <c r="F15"/>
    </row>
    <row r="16" spans="1:63" x14ac:dyDescent="0.2">
      <c r="B16"/>
      <c r="C16"/>
      <c r="D16"/>
      <c r="F16"/>
    </row>
  </sheetData>
  <phoneticPr fontId="11" type="noConversion"/>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7"/>
  <sheetViews>
    <sheetView workbookViewId="0">
      <selection sqref="A1:H27"/>
    </sheetView>
  </sheetViews>
  <sheetFormatPr defaultRowHeight="12.75" x14ac:dyDescent="0.2"/>
  <cols>
    <col min="1" max="1" width="14.140625" customWidth="1"/>
    <col min="2" max="2" width="13.85546875" customWidth="1"/>
    <col min="3" max="3" width="15.5703125" customWidth="1"/>
    <col min="4" max="4" width="13.85546875" customWidth="1"/>
    <col min="5" max="6" width="16" customWidth="1"/>
    <col min="7" max="7" width="17.28515625" customWidth="1"/>
  </cols>
  <sheetData>
    <row r="1" spans="1:12" s="42" customFormat="1" ht="15.75" x14ac:dyDescent="0.25">
      <c r="A1" s="46" t="s">
        <v>86</v>
      </c>
      <c r="B1" s="239"/>
      <c r="C1" s="239"/>
      <c r="D1" s="239"/>
      <c r="E1" s="239"/>
      <c r="F1" s="239"/>
      <c r="G1" s="239"/>
      <c r="H1" s="239"/>
    </row>
    <row r="2" spans="1:12" s="42" customFormat="1" x14ac:dyDescent="0.2">
      <c r="A2" s="239"/>
      <c r="B2" s="239"/>
      <c r="C2" s="239"/>
      <c r="D2" s="239"/>
      <c r="E2" s="239"/>
      <c r="F2" s="239"/>
      <c r="G2" s="239"/>
      <c r="H2" s="239"/>
    </row>
    <row r="3" spans="1:12" s="48" customFormat="1" ht="30" x14ac:dyDescent="0.2">
      <c r="A3" s="265" t="s">
        <v>81</v>
      </c>
      <c r="B3" s="265" t="s">
        <v>32</v>
      </c>
      <c r="C3" s="265" t="s">
        <v>166</v>
      </c>
      <c r="D3" s="265" t="s">
        <v>76</v>
      </c>
      <c r="E3" s="265" t="s">
        <v>77</v>
      </c>
      <c r="F3" s="265" t="s">
        <v>241</v>
      </c>
      <c r="G3" s="265" t="s">
        <v>79</v>
      </c>
    </row>
    <row r="4" spans="1:12" s="48" customFormat="1" x14ac:dyDescent="0.2">
      <c r="A4" s="186"/>
      <c r="B4" s="266"/>
      <c r="C4" s="186"/>
      <c r="D4" s="186"/>
      <c r="E4" s="186"/>
      <c r="F4" s="267"/>
      <c r="G4" s="267"/>
    </row>
    <row r="5" spans="1:12" s="48" customFormat="1" x14ac:dyDescent="0.2">
      <c r="A5" s="186"/>
      <c r="B5" s="266"/>
      <c r="C5" s="186"/>
      <c r="D5" s="186"/>
      <c r="E5" s="186"/>
      <c r="F5" s="267"/>
      <c r="G5" s="267"/>
    </row>
    <row r="6" spans="1:12" s="48" customFormat="1" x14ac:dyDescent="0.2">
      <c r="A6" s="186"/>
      <c r="B6" s="266"/>
      <c r="C6" s="186"/>
      <c r="D6" s="186"/>
      <c r="E6" s="186"/>
      <c r="F6" s="267"/>
      <c r="G6" s="267"/>
    </row>
    <row r="7" spans="1:12" s="42" customFormat="1" ht="13.5" thickBot="1" x14ac:dyDescent="0.25">
      <c r="A7" s="187"/>
      <c r="B7" s="188"/>
      <c r="C7" s="189"/>
      <c r="D7" s="190"/>
      <c r="E7" s="187"/>
      <c r="F7" s="191"/>
      <c r="G7" s="192"/>
      <c r="H7" s="239"/>
    </row>
    <row r="8" spans="1:12" s="42" customFormat="1" ht="15.75" thickBot="1" x14ac:dyDescent="0.3">
      <c r="A8" s="330" t="s">
        <v>39</v>
      </c>
      <c r="B8" s="330"/>
      <c r="C8" s="330"/>
      <c r="D8" s="330"/>
      <c r="E8" s="330"/>
      <c r="F8" s="193">
        <f>SUM(F4:F7)</f>
        <v>0</v>
      </c>
      <c r="G8" s="194">
        <f>SUM(G4:G7)</f>
        <v>0</v>
      </c>
      <c r="H8" s="239"/>
    </row>
    <row r="9" spans="1:12" s="42" customFormat="1" x14ac:dyDescent="0.2">
      <c r="A9" s="239"/>
      <c r="B9" s="239"/>
      <c r="C9" s="239"/>
      <c r="D9" s="239"/>
      <c r="E9" s="239"/>
      <c r="F9" s="239"/>
      <c r="G9" s="239"/>
      <c r="H9" s="239"/>
    </row>
    <row r="10" spans="1:12" s="42" customFormat="1" x14ac:dyDescent="0.2">
      <c r="A10" s="239"/>
      <c r="B10" s="239"/>
      <c r="C10" s="239"/>
      <c r="D10" s="239"/>
      <c r="E10" s="239"/>
      <c r="F10" s="239"/>
      <c r="G10" s="239"/>
      <c r="H10" s="239"/>
    </row>
    <row r="11" spans="1:12" s="42" customFormat="1" x14ac:dyDescent="0.2">
      <c r="A11" s="239"/>
      <c r="B11" s="239"/>
      <c r="C11" s="239"/>
      <c r="D11" s="239"/>
      <c r="E11" s="239"/>
      <c r="F11" s="239"/>
      <c r="G11" s="239"/>
      <c r="H11" s="239"/>
    </row>
    <row r="12" spans="1:12" s="42" customFormat="1" x14ac:dyDescent="0.2">
      <c r="A12" s="47" t="s">
        <v>78</v>
      </c>
      <c r="B12" s="239"/>
      <c r="C12" s="239"/>
      <c r="D12" s="239"/>
      <c r="E12" s="239"/>
      <c r="F12" s="239"/>
      <c r="G12" s="239"/>
      <c r="H12" s="239"/>
    </row>
    <row r="13" spans="1:12" s="48" customFormat="1" ht="25.5" x14ac:dyDescent="0.2">
      <c r="A13" s="268" t="s">
        <v>81</v>
      </c>
      <c r="B13" s="268" t="s">
        <v>32</v>
      </c>
      <c r="C13" s="268" t="s">
        <v>166</v>
      </c>
      <c r="D13" s="268" t="s">
        <v>76</v>
      </c>
      <c r="E13" s="268" t="s">
        <v>77</v>
      </c>
      <c r="F13" s="268" t="s">
        <v>165</v>
      </c>
      <c r="G13" s="268" t="s">
        <v>80</v>
      </c>
      <c r="J13"/>
      <c r="K13"/>
      <c r="L13"/>
    </row>
    <row r="14" spans="1:12" s="42" customFormat="1" x14ac:dyDescent="0.2">
      <c r="A14" s="269"/>
      <c r="B14" s="270"/>
      <c r="C14" s="271"/>
      <c r="D14" s="272"/>
      <c r="E14" s="272"/>
      <c r="F14" s="273"/>
      <c r="G14" s="273"/>
      <c r="H14" s="239"/>
      <c r="J14"/>
      <c r="K14"/>
      <c r="L14"/>
    </row>
    <row r="15" spans="1:12" s="42" customFormat="1" x14ac:dyDescent="0.2">
      <c r="A15" s="269"/>
      <c r="B15" s="270"/>
      <c r="C15" s="271"/>
      <c r="D15" s="272"/>
      <c r="E15" s="272"/>
      <c r="F15" s="273"/>
      <c r="G15" s="273"/>
      <c r="H15" s="239"/>
      <c r="J15"/>
      <c r="K15"/>
      <c r="L15"/>
    </row>
    <row r="16" spans="1:12" s="42" customFormat="1" x14ac:dyDescent="0.2">
      <c r="A16" s="269"/>
      <c r="B16" s="270"/>
      <c r="C16" s="274"/>
      <c r="D16" s="272"/>
      <c r="E16" s="272"/>
      <c r="F16" s="273"/>
      <c r="G16" s="273"/>
      <c r="H16" s="239"/>
      <c r="J16"/>
      <c r="K16"/>
      <c r="L16"/>
    </row>
    <row r="17" spans="1:12" s="42" customFormat="1" x14ac:dyDescent="0.2">
      <c r="A17" s="269"/>
      <c r="B17" s="270"/>
      <c r="C17" s="271"/>
      <c r="D17" s="272"/>
      <c r="E17" s="272"/>
      <c r="F17" s="273"/>
      <c r="G17" s="273"/>
      <c r="H17" s="239"/>
      <c r="J17"/>
      <c r="K17"/>
      <c r="L17"/>
    </row>
    <row r="18" spans="1:12" s="42" customFormat="1" x14ac:dyDescent="0.2">
      <c r="A18" s="269"/>
      <c r="B18" s="270"/>
      <c r="C18" s="271"/>
      <c r="D18" s="272"/>
      <c r="E18" s="272"/>
      <c r="F18" s="273"/>
      <c r="G18" s="273"/>
      <c r="H18" s="239"/>
      <c r="J18"/>
      <c r="K18"/>
      <c r="L18"/>
    </row>
    <row r="19" spans="1:12" s="42" customFormat="1" x14ac:dyDescent="0.2">
      <c r="A19" s="269"/>
      <c r="B19" s="270"/>
      <c r="C19" s="275"/>
      <c r="D19" s="272"/>
      <c r="E19" s="272"/>
      <c r="F19" s="273"/>
      <c r="G19" s="273"/>
      <c r="H19" s="239"/>
      <c r="J19"/>
      <c r="K19"/>
      <c r="L19"/>
    </row>
    <row r="20" spans="1:12" s="42" customFormat="1" x14ac:dyDescent="0.2">
      <c r="A20" s="269"/>
      <c r="B20" s="270"/>
      <c r="C20" s="271"/>
      <c r="D20" s="272"/>
      <c r="E20" s="272"/>
      <c r="F20" s="273"/>
      <c r="G20" s="273"/>
      <c r="H20" s="239"/>
      <c r="J20"/>
      <c r="K20"/>
      <c r="L20"/>
    </row>
    <row r="21" spans="1:12" s="42" customFormat="1" x14ac:dyDescent="0.2">
      <c r="A21" s="269"/>
      <c r="B21" s="270"/>
      <c r="C21" s="275"/>
      <c r="D21" s="272"/>
      <c r="E21" s="272"/>
      <c r="F21" s="273"/>
      <c r="G21" s="273"/>
      <c r="H21" s="239"/>
      <c r="J21"/>
      <c r="K21"/>
      <c r="L21"/>
    </row>
    <row r="22" spans="1:12" s="42" customFormat="1" x14ac:dyDescent="0.2">
      <c r="A22" s="269"/>
      <c r="B22" s="270"/>
      <c r="C22" s="275"/>
      <c r="D22" s="272"/>
      <c r="E22" s="272"/>
      <c r="F22" s="273"/>
      <c r="G22" s="273"/>
      <c r="H22" s="239"/>
      <c r="J22"/>
      <c r="K22"/>
      <c r="L22"/>
    </row>
    <row r="23" spans="1:12" s="42" customFormat="1" x14ac:dyDescent="0.2">
      <c r="A23" s="239"/>
      <c r="B23" s="239"/>
      <c r="C23" s="239"/>
      <c r="D23" s="239"/>
      <c r="E23" s="239"/>
      <c r="F23" s="239"/>
      <c r="G23" s="239"/>
      <c r="H23" s="239"/>
      <c r="J23"/>
      <c r="K23"/>
      <c r="L23"/>
    </row>
    <row r="24" spans="1:12" s="42" customFormat="1" x14ac:dyDescent="0.2">
      <c r="A24" s="239"/>
      <c r="B24" s="239"/>
      <c r="C24" s="239"/>
      <c r="D24" s="239"/>
      <c r="E24" s="239"/>
      <c r="F24" s="239"/>
      <c r="G24" s="239"/>
      <c r="H24" s="239"/>
    </row>
    <row r="25" spans="1:12" s="42" customFormat="1" x14ac:dyDescent="0.2">
      <c r="A25" s="239"/>
      <c r="B25" s="239"/>
      <c r="C25" s="239"/>
      <c r="D25" s="239"/>
      <c r="E25" s="239"/>
      <c r="F25" s="239"/>
      <c r="G25" s="239"/>
      <c r="H25" s="239"/>
    </row>
    <row r="26" spans="1:12" s="42" customFormat="1" x14ac:dyDescent="0.2">
      <c r="A26" s="239" t="s">
        <v>88</v>
      </c>
      <c r="B26" s="239"/>
      <c r="C26" s="239"/>
      <c r="D26" s="239"/>
      <c r="E26" s="239"/>
      <c r="F26" s="239"/>
      <c r="G26" s="239"/>
      <c r="H26" s="239"/>
    </row>
    <row r="27" spans="1:12" x14ac:dyDescent="0.2">
      <c r="A27" s="38"/>
      <c r="B27" s="38"/>
      <c r="C27" s="38"/>
      <c r="D27" s="38"/>
      <c r="E27" s="38"/>
      <c r="F27" s="38"/>
      <c r="G27" s="38"/>
      <c r="H27" s="38"/>
    </row>
  </sheetData>
  <mergeCells count="1">
    <mergeCell ref="A8:E8"/>
  </mergeCells>
  <phoneticPr fontId="1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5"/>
  <sheetViews>
    <sheetView tabSelected="1" topLeftCell="A40" zoomScale="110" zoomScaleNormal="110" workbookViewId="0">
      <selection activeCell="R49" sqref="R49"/>
    </sheetView>
  </sheetViews>
  <sheetFormatPr defaultRowHeight="12.75" x14ac:dyDescent="0.2"/>
  <cols>
    <col min="1" max="1" width="13.140625" style="9" customWidth="1"/>
    <col min="2" max="2" width="11.85546875" style="35" customWidth="1"/>
    <col min="3" max="5" width="9.140625" style="35"/>
    <col min="6" max="6" width="9.140625" style="31"/>
    <col min="7" max="7" width="9.140625" style="35"/>
    <col min="8" max="8" width="11.5703125" style="35" customWidth="1"/>
    <col min="9" max="9" width="17.7109375" style="30" customWidth="1"/>
    <col min="10" max="10" width="12.85546875" style="35" customWidth="1"/>
    <col min="11" max="11" width="14" style="124" customWidth="1"/>
    <col min="12" max="12" width="15.140625" style="35" customWidth="1"/>
    <col min="13" max="13" width="15.140625" customWidth="1"/>
    <col min="14" max="14" width="15.28515625" style="14" customWidth="1"/>
  </cols>
  <sheetData>
    <row r="1" spans="1:25" ht="13.5" customHeight="1" x14ac:dyDescent="0.25">
      <c r="A1" s="126" t="s">
        <v>67</v>
      </c>
      <c r="B1" s="126"/>
      <c r="C1" s="126"/>
      <c r="D1" s="126"/>
      <c r="E1" s="126"/>
      <c r="F1" s="126"/>
      <c r="G1" s="126"/>
      <c r="H1" s="126"/>
      <c r="I1" s="38"/>
      <c r="J1" s="38"/>
      <c r="K1" s="239"/>
      <c r="L1" s="38"/>
      <c r="M1" s="38"/>
      <c r="N1" s="81"/>
      <c r="O1" s="38"/>
      <c r="P1" s="38"/>
      <c r="Q1" s="38"/>
      <c r="R1" s="38"/>
      <c r="S1" s="38"/>
    </row>
    <row r="2" spans="1:25" ht="11.85" customHeight="1" thickBot="1" x14ac:dyDescent="0.25">
      <c r="A2" s="125"/>
      <c r="B2" s="38"/>
      <c r="C2" s="38"/>
      <c r="D2" s="38"/>
      <c r="E2" s="38"/>
      <c r="F2" s="276"/>
      <c r="G2" s="38"/>
      <c r="H2" s="38"/>
      <c r="I2" s="38"/>
      <c r="J2" s="38"/>
      <c r="K2" s="239"/>
      <c r="L2" s="38"/>
      <c r="M2" s="38"/>
      <c r="N2" s="81"/>
      <c r="O2" s="38"/>
      <c r="P2" s="38"/>
      <c r="Q2" s="38"/>
      <c r="R2" s="38"/>
      <c r="S2" s="38"/>
    </row>
    <row r="3" spans="1:25" s="42" customFormat="1" ht="13.5" thickBot="1" x14ac:dyDescent="0.25">
      <c r="A3" s="335" t="s">
        <v>68</v>
      </c>
      <c r="B3" s="335"/>
      <c r="C3" s="335"/>
      <c r="D3" s="335"/>
      <c r="E3" s="335"/>
      <c r="F3" s="335"/>
      <c r="G3" s="335"/>
      <c r="H3" s="335"/>
      <c r="I3" s="335"/>
      <c r="J3" s="335"/>
      <c r="K3" s="335"/>
      <c r="L3" s="335"/>
      <c r="M3" s="335"/>
      <c r="N3" s="335"/>
      <c r="O3" s="239"/>
      <c r="P3" s="239"/>
      <c r="Q3" s="239"/>
      <c r="R3" s="239"/>
      <c r="S3" s="239"/>
    </row>
    <row r="4" spans="1:25" s="42" customFormat="1" ht="13.5" thickBot="1" x14ac:dyDescent="0.25">
      <c r="A4" s="65" t="s">
        <v>20</v>
      </c>
      <c r="B4" s="66" t="s">
        <v>21</v>
      </c>
      <c r="C4" s="66" t="s">
        <v>22</v>
      </c>
      <c r="D4" s="66" t="s">
        <v>23</v>
      </c>
      <c r="E4" s="66" t="s">
        <v>24</v>
      </c>
      <c r="F4" s="66" t="s">
        <v>25</v>
      </c>
      <c r="G4" s="66" t="s">
        <v>26</v>
      </c>
      <c r="H4" s="66" t="s">
        <v>27</v>
      </c>
      <c r="I4" s="66" t="s">
        <v>28</v>
      </c>
      <c r="J4" s="66" t="s">
        <v>29</v>
      </c>
      <c r="K4" s="66" t="s">
        <v>73</v>
      </c>
      <c r="L4" s="66" t="s">
        <v>92</v>
      </c>
      <c r="M4" s="66" t="s">
        <v>111</v>
      </c>
      <c r="N4" s="66" t="s">
        <v>116</v>
      </c>
      <c r="O4" s="239"/>
      <c r="P4" s="239"/>
      <c r="Q4" s="239"/>
      <c r="R4" s="239"/>
      <c r="S4" s="239"/>
    </row>
    <row r="5" spans="1:25" s="42" customFormat="1" ht="64.5" thickBot="1" x14ac:dyDescent="0.25">
      <c r="A5" s="60" t="s">
        <v>35</v>
      </c>
      <c r="B5" s="60" t="s">
        <v>30</v>
      </c>
      <c r="C5" s="67" t="s">
        <v>31</v>
      </c>
      <c r="D5" s="67" t="s">
        <v>114</v>
      </c>
      <c r="E5" s="67" t="s">
        <v>32</v>
      </c>
      <c r="F5" s="277" t="s">
        <v>252</v>
      </c>
      <c r="G5" s="67" t="s">
        <v>80</v>
      </c>
      <c r="H5" s="68" t="s">
        <v>115</v>
      </c>
      <c r="I5" s="116" t="s">
        <v>119</v>
      </c>
      <c r="J5" s="67" t="s">
        <v>120</v>
      </c>
      <c r="K5" s="116" t="s">
        <v>253</v>
      </c>
      <c r="L5" s="60" t="s">
        <v>121</v>
      </c>
      <c r="M5" s="69" t="s">
        <v>110</v>
      </c>
      <c r="N5" s="70" t="s">
        <v>122</v>
      </c>
      <c r="O5" s="49"/>
      <c r="P5" s="239"/>
      <c r="Q5" s="38"/>
      <c r="R5" s="38"/>
      <c r="S5" s="38"/>
      <c r="T5"/>
      <c r="U5"/>
      <c r="V5"/>
      <c r="W5"/>
    </row>
    <row r="6" spans="1:25" s="42" customFormat="1" ht="13.5" thickBot="1" x14ac:dyDescent="0.25">
      <c r="A6" s="278">
        <v>1</v>
      </c>
      <c r="B6" s="71" t="s">
        <v>33</v>
      </c>
      <c r="C6" s="72"/>
      <c r="D6" s="72"/>
      <c r="E6" s="195"/>
      <c r="F6" s="195" t="s">
        <v>93</v>
      </c>
      <c r="G6" s="204"/>
      <c r="H6" s="137"/>
      <c r="I6" s="279">
        <v>0</v>
      </c>
      <c r="J6" s="72">
        <f>C6+D6-G6-H6-I6</f>
        <v>0</v>
      </c>
      <c r="K6" s="119">
        <v>14.3</v>
      </c>
      <c r="L6" s="72">
        <f>MIN(J6:K6)</f>
        <v>0</v>
      </c>
      <c r="M6" s="137"/>
      <c r="N6" s="73">
        <f>SUM(I6,L6:M6)</f>
        <v>0</v>
      </c>
      <c r="O6" s="49"/>
      <c r="P6" s="239"/>
      <c r="Q6" s="239"/>
      <c r="R6" s="239"/>
      <c r="S6" s="239"/>
    </row>
    <row r="7" spans="1:25" s="42" customFormat="1" ht="13.5" thickBot="1" x14ac:dyDescent="0.25">
      <c r="A7" s="280"/>
      <c r="B7" s="74"/>
      <c r="C7" s="72"/>
      <c r="D7" s="72"/>
      <c r="E7" s="195"/>
      <c r="F7" s="195" t="s">
        <v>93</v>
      </c>
      <c r="G7" s="204"/>
      <c r="H7" s="137"/>
      <c r="I7" s="279">
        <v>0</v>
      </c>
      <c r="J7" s="72">
        <f>C7+D7-G7-H7-I7</f>
        <v>0</v>
      </c>
      <c r="K7" s="78">
        <v>14.3</v>
      </c>
      <c r="L7" s="72">
        <f>MIN(J7:K7)</f>
        <v>0</v>
      </c>
      <c r="M7" s="137"/>
      <c r="N7" s="73">
        <f>SUM(I7,L7:M7)</f>
        <v>0</v>
      </c>
      <c r="O7" s="49"/>
      <c r="P7" s="239"/>
      <c r="Q7" s="239"/>
      <c r="R7" s="239"/>
      <c r="S7" s="239"/>
    </row>
    <row r="8" spans="1:25" s="42" customFormat="1" ht="13.5" thickBot="1" x14ac:dyDescent="0.25">
      <c r="A8" s="280"/>
      <c r="B8" s="75"/>
      <c r="C8" s="76"/>
      <c r="D8" s="76"/>
      <c r="E8" s="196"/>
      <c r="F8" s="196"/>
      <c r="G8" s="138"/>
      <c r="H8" s="138"/>
      <c r="I8" s="138"/>
      <c r="J8" s="76"/>
      <c r="K8" s="120"/>
      <c r="L8" s="76"/>
      <c r="M8" s="138"/>
      <c r="N8" s="77"/>
      <c r="O8" s="49"/>
      <c r="P8" s="47"/>
      <c r="Q8" s="239"/>
      <c r="R8" s="281"/>
      <c r="S8" s="281"/>
      <c r="T8" s="51"/>
      <c r="U8" s="51"/>
      <c r="V8" s="51"/>
      <c r="W8" s="51"/>
      <c r="X8" s="51"/>
      <c r="Y8" s="51"/>
    </row>
    <row r="9" spans="1:25" s="42" customFormat="1" ht="13.5" thickBot="1" x14ac:dyDescent="0.25">
      <c r="A9" s="200">
        <v>2</v>
      </c>
      <c r="B9" s="71" t="s">
        <v>33</v>
      </c>
      <c r="C9" s="72"/>
      <c r="D9" s="72"/>
      <c r="E9" s="195"/>
      <c r="F9" s="195" t="s">
        <v>94</v>
      </c>
      <c r="G9" s="204"/>
      <c r="H9" s="282">
        <v>0</v>
      </c>
      <c r="I9" s="137"/>
      <c r="J9" s="72">
        <f>C9+D9-G9-H9-I9</f>
        <v>0</v>
      </c>
      <c r="K9" s="78">
        <v>14.3</v>
      </c>
      <c r="L9" s="72">
        <f>MIN(J9:K9)</f>
        <v>0</v>
      </c>
      <c r="M9" s="137"/>
      <c r="N9" s="73">
        <f>SUM(I9,L9:M9)</f>
        <v>0</v>
      </c>
      <c r="O9" s="49"/>
      <c r="P9" s="47"/>
      <c r="Q9" s="239"/>
      <c r="R9" s="281"/>
      <c r="S9" s="281"/>
      <c r="T9" s="51"/>
      <c r="U9" s="51"/>
      <c r="V9" s="51"/>
      <c r="W9" s="51"/>
      <c r="X9" s="51"/>
      <c r="Y9" s="51"/>
    </row>
    <row r="10" spans="1:25" s="54" customFormat="1" ht="13.5" thickBot="1" x14ac:dyDescent="0.25">
      <c r="A10" s="283"/>
      <c r="B10" s="52"/>
      <c r="C10" s="78"/>
      <c r="D10" s="78"/>
      <c r="E10" s="197"/>
      <c r="F10" s="197" t="s">
        <v>94</v>
      </c>
      <c r="G10" s="210"/>
      <c r="H10" s="284">
        <v>0</v>
      </c>
      <c r="I10" s="137"/>
      <c r="J10" s="72">
        <f>C10+D10-G10-H10-I10</f>
        <v>0</v>
      </c>
      <c r="K10" s="78">
        <v>14.3</v>
      </c>
      <c r="L10" s="72">
        <f>MIN(J10:K10)</f>
        <v>0</v>
      </c>
      <c r="M10" s="137"/>
      <c r="N10" s="73">
        <f>SUM(I10,L10:M10)</f>
        <v>0</v>
      </c>
      <c r="O10" s="53"/>
      <c r="P10" s="241"/>
      <c r="Q10" s="281"/>
      <c r="R10" s="281"/>
      <c r="S10" s="281"/>
      <c r="T10" s="51"/>
      <c r="U10" s="51"/>
      <c r="V10" s="51"/>
      <c r="W10" s="51"/>
      <c r="X10" s="51"/>
      <c r="Y10" s="51"/>
    </row>
    <row r="11" spans="1:25" s="42" customFormat="1" ht="23.1" customHeight="1" thickBot="1" x14ac:dyDescent="0.25">
      <c r="A11" s="285"/>
      <c r="B11" s="75"/>
      <c r="C11" s="76"/>
      <c r="D11" s="76"/>
      <c r="E11" s="198"/>
      <c r="F11" s="198"/>
      <c r="G11" s="208"/>
      <c r="H11" s="138"/>
      <c r="I11" s="138"/>
      <c r="J11" s="76"/>
      <c r="K11" s="120"/>
      <c r="L11" s="120"/>
      <c r="M11" s="138"/>
      <c r="N11" s="77"/>
      <c r="O11" s="49"/>
      <c r="P11" s="239"/>
      <c r="Q11" s="281"/>
      <c r="R11" s="281"/>
      <c r="S11" s="281"/>
      <c r="T11" s="51"/>
      <c r="U11" s="51"/>
      <c r="V11" s="51"/>
      <c r="W11" s="51"/>
      <c r="X11" s="51"/>
      <c r="Y11" s="51"/>
    </row>
    <row r="12" spans="1:25" s="42" customFormat="1" ht="13.5" thickBot="1" x14ac:dyDescent="0.25">
      <c r="A12" s="286">
        <v>3</v>
      </c>
      <c r="B12" s="71" t="s">
        <v>34</v>
      </c>
      <c r="C12" s="72"/>
      <c r="D12" s="72"/>
      <c r="E12" s="195"/>
      <c r="F12" s="195" t="s">
        <v>93</v>
      </c>
      <c r="G12" s="204"/>
      <c r="H12" s="137"/>
      <c r="I12" s="279">
        <v>0</v>
      </c>
      <c r="J12" s="72">
        <f>C12+D12-G12-H12-I12</f>
        <v>0</v>
      </c>
      <c r="K12" s="78">
        <v>14.3</v>
      </c>
      <c r="L12" s="78">
        <f>MIN(J12:K12)</f>
        <v>0</v>
      </c>
      <c r="M12" s="137"/>
      <c r="N12" s="73">
        <f>SUM(I12,L12:M12)</f>
        <v>0</v>
      </c>
      <c r="O12" s="49"/>
      <c r="P12" s="239"/>
      <c r="Q12" s="239"/>
      <c r="R12" s="239"/>
      <c r="S12" s="239"/>
    </row>
    <row r="13" spans="1:25" s="42" customFormat="1" ht="13.5" thickBot="1" x14ac:dyDescent="0.25">
      <c r="A13" s="201"/>
      <c r="B13" s="74"/>
      <c r="C13" s="133"/>
      <c r="D13" s="133"/>
      <c r="E13" s="199"/>
      <c r="F13" s="198" t="s">
        <v>93</v>
      </c>
      <c r="G13" s="153"/>
      <c r="H13" s="133"/>
      <c r="I13" s="287">
        <v>0</v>
      </c>
      <c r="J13" s="72">
        <f>C13+D13-G13-H13-I13</f>
        <v>0</v>
      </c>
      <c r="K13" s="78">
        <v>14.3</v>
      </c>
      <c r="L13" s="78">
        <f>MIN(J13:K13)</f>
        <v>0</v>
      </c>
      <c r="M13" s="133"/>
      <c r="N13" s="117">
        <f>SUM(I13,L13:M13)</f>
        <v>0</v>
      </c>
      <c r="O13" s="49"/>
      <c r="P13" s="239"/>
      <c r="Q13" s="239"/>
      <c r="R13" s="239"/>
      <c r="S13" s="239"/>
    </row>
    <row r="14" spans="1:25" s="42" customFormat="1" ht="13.5" thickBot="1" x14ac:dyDescent="0.25">
      <c r="A14" s="200"/>
      <c r="B14" s="79"/>
      <c r="C14" s="241"/>
      <c r="D14" s="241"/>
      <c r="E14" s="200"/>
      <c r="F14" s="200"/>
      <c r="G14" s="205"/>
      <c r="H14" s="131"/>
      <c r="I14" s="131"/>
      <c r="J14" s="55"/>
      <c r="K14" s="241"/>
      <c r="L14" s="241"/>
      <c r="M14" s="131"/>
      <c r="N14" s="53"/>
      <c r="O14" s="49"/>
      <c r="P14" s="239"/>
      <c r="Q14" s="239"/>
      <c r="R14" s="239"/>
      <c r="S14" s="239"/>
    </row>
    <row r="15" spans="1:25" s="42" customFormat="1" ht="13.5" thickBot="1" x14ac:dyDescent="0.25">
      <c r="A15" s="286">
        <v>4</v>
      </c>
      <c r="B15" s="288" t="s">
        <v>34</v>
      </c>
      <c r="C15" s="134"/>
      <c r="D15" s="135"/>
      <c r="E15" s="199"/>
      <c r="F15" s="198" t="s">
        <v>94</v>
      </c>
      <c r="G15" s="153"/>
      <c r="H15" s="284">
        <v>0</v>
      </c>
      <c r="I15" s="206"/>
      <c r="J15" s="72">
        <f>C15+D15-G15-H15-I15</f>
        <v>0</v>
      </c>
      <c r="K15" s="78">
        <v>14.3</v>
      </c>
      <c r="L15" s="78">
        <f>MIN(J15:K15)</f>
        <v>0</v>
      </c>
      <c r="M15" s="202"/>
      <c r="N15" s="117">
        <f>SUM(I15,L15:M15)</f>
        <v>0</v>
      </c>
      <c r="O15" s="49"/>
      <c r="P15" s="239"/>
      <c r="Q15" s="239"/>
      <c r="R15" s="239"/>
      <c r="S15" s="239"/>
    </row>
    <row r="16" spans="1:25" s="42" customFormat="1" ht="13.5" customHeight="1" thickBot="1" x14ac:dyDescent="0.25">
      <c r="A16" s="74"/>
      <c r="B16" s="52"/>
      <c r="C16" s="136"/>
      <c r="D16" s="135"/>
      <c r="E16" s="201"/>
      <c r="F16" s="289" t="s">
        <v>94</v>
      </c>
      <c r="G16" s="211"/>
      <c r="H16" s="282">
        <v>0</v>
      </c>
      <c r="I16" s="207"/>
      <c r="J16" s="72">
        <f>C16+D16-G16-H16-I16</f>
        <v>0</v>
      </c>
      <c r="K16" s="78">
        <v>14.3</v>
      </c>
      <c r="L16" s="78">
        <f>MIN(J16:K16)</f>
        <v>0</v>
      </c>
      <c r="M16" s="203"/>
      <c r="N16" s="73">
        <f>SUM(I16,L16:M16)</f>
        <v>0</v>
      </c>
      <c r="O16" s="49"/>
      <c r="P16" s="239"/>
      <c r="Q16" s="239"/>
      <c r="R16" s="239"/>
      <c r="S16" s="239"/>
    </row>
    <row r="17" spans="1:19" s="124" customFormat="1" ht="13.5" customHeight="1" x14ac:dyDescent="0.2">
      <c r="A17" s="240"/>
      <c r="B17" s="241"/>
      <c r="C17" s="241"/>
      <c r="D17" s="241"/>
      <c r="E17" s="241"/>
      <c r="F17" s="200"/>
      <c r="G17" s="241"/>
      <c r="H17" s="241"/>
      <c r="I17" s="205"/>
      <c r="J17" s="129"/>
      <c r="K17" s="129"/>
      <c r="L17" s="129"/>
      <c r="M17" s="241"/>
      <c r="N17" s="130"/>
      <c r="O17" s="49"/>
      <c r="P17" s="239"/>
      <c r="Q17" s="239"/>
      <c r="R17" s="239"/>
      <c r="S17" s="239"/>
    </row>
    <row r="18" spans="1:19" s="42" customFormat="1" ht="13.5" thickBot="1" x14ac:dyDescent="0.25">
      <c r="A18" s="48"/>
      <c r="B18" s="239"/>
      <c r="C18" s="239"/>
      <c r="D18" s="239"/>
      <c r="E18" s="239"/>
      <c r="F18" s="285"/>
      <c r="G18" s="239"/>
      <c r="H18" s="239"/>
      <c r="I18" s="239"/>
      <c r="J18" s="239"/>
      <c r="K18" s="239"/>
      <c r="L18" s="239"/>
      <c r="M18" s="239"/>
      <c r="N18" s="49"/>
      <c r="O18" s="49"/>
      <c r="P18" s="239"/>
      <c r="Q18" s="239"/>
      <c r="R18" s="239"/>
      <c r="S18" s="239"/>
    </row>
    <row r="19" spans="1:19" s="48" customFormat="1" ht="15.75" thickBot="1" x14ac:dyDescent="0.3">
      <c r="A19" s="335" t="s">
        <v>90</v>
      </c>
      <c r="B19" s="335"/>
      <c r="C19" s="335"/>
      <c r="D19" s="335"/>
      <c r="E19" s="335"/>
      <c r="F19" s="335"/>
      <c r="G19" s="335"/>
      <c r="H19" s="335"/>
      <c r="I19" s="335"/>
      <c r="J19" s="335"/>
      <c r="K19" s="335"/>
      <c r="L19" s="335"/>
      <c r="M19" s="335"/>
      <c r="N19" s="335"/>
      <c r="O19" s="240"/>
      <c r="P19" s="332"/>
      <c r="Q19" s="332"/>
      <c r="R19" s="56"/>
    </row>
    <row r="20" spans="1:19" s="42" customFormat="1" ht="13.5" thickBot="1" x14ac:dyDescent="0.25">
      <c r="A20" s="65" t="s">
        <v>20</v>
      </c>
      <c r="B20" s="66" t="s">
        <v>21</v>
      </c>
      <c r="C20" s="66" t="s">
        <v>22</v>
      </c>
      <c r="D20" s="66" t="s">
        <v>23</v>
      </c>
      <c r="E20" s="66" t="s">
        <v>24</v>
      </c>
      <c r="F20" s="66" t="s">
        <v>25</v>
      </c>
      <c r="G20" s="66" t="s">
        <v>26</v>
      </c>
      <c r="H20" s="66" t="s">
        <v>27</v>
      </c>
      <c r="I20" s="66" t="s">
        <v>28</v>
      </c>
      <c r="J20" s="66" t="s">
        <v>29</v>
      </c>
      <c r="K20" s="66" t="s">
        <v>73</v>
      </c>
      <c r="L20" s="66" t="s">
        <v>92</v>
      </c>
      <c r="M20" s="66" t="s">
        <v>111</v>
      </c>
      <c r="N20" s="66" t="s">
        <v>116</v>
      </c>
      <c r="O20" s="239"/>
      <c r="P20" s="239"/>
      <c r="Q20" s="239"/>
      <c r="R20" s="239"/>
      <c r="S20" s="239"/>
    </row>
    <row r="21" spans="1:19" s="48" customFormat="1" ht="72" customHeight="1" thickBot="1" x14ac:dyDescent="0.25">
      <c r="A21" s="60" t="s">
        <v>35</v>
      </c>
      <c r="B21" s="60" t="s">
        <v>30</v>
      </c>
      <c r="C21" s="67" t="s">
        <v>31</v>
      </c>
      <c r="D21" s="67" t="s">
        <v>114</v>
      </c>
      <c r="E21" s="67" t="s">
        <v>32</v>
      </c>
      <c r="F21" s="277" t="s">
        <v>252</v>
      </c>
      <c r="G21" s="67" t="s">
        <v>80</v>
      </c>
      <c r="H21" s="68" t="s">
        <v>115</v>
      </c>
      <c r="I21" s="116" t="s">
        <v>119</v>
      </c>
      <c r="J21" s="67" t="s">
        <v>120</v>
      </c>
      <c r="K21" s="116" t="s">
        <v>253</v>
      </c>
      <c r="L21" s="60" t="s">
        <v>121</v>
      </c>
      <c r="M21" s="69" t="s">
        <v>110</v>
      </c>
      <c r="N21" s="70" t="s">
        <v>122</v>
      </c>
      <c r="P21" s="38"/>
      <c r="Q21" s="38"/>
      <c r="R21" s="38"/>
      <c r="S21" s="38"/>
    </row>
    <row r="22" spans="1:19" s="42" customFormat="1" ht="13.5" thickBot="1" x14ac:dyDescent="0.25">
      <c r="A22" s="278">
        <v>1.1000000000000001</v>
      </c>
      <c r="B22" s="71" t="s">
        <v>33</v>
      </c>
      <c r="C22" s="137"/>
      <c r="D22" s="137"/>
      <c r="E22" s="195"/>
      <c r="F22" s="195" t="s">
        <v>93</v>
      </c>
      <c r="G22" s="204"/>
      <c r="H22" s="137"/>
      <c r="I22" s="279">
        <v>0</v>
      </c>
      <c r="J22" s="72">
        <f>C22+D22-G22-H22-I22</f>
        <v>0</v>
      </c>
      <c r="K22" s="78">
        <v>14.3</v>
      </c>
      <c r="L22" s="78">
        <f>MIN(J22:K22)</f>
        <v>0</v>
      </c>
      <c r="M22" s="204"/>
      <c r="N22" s="117">
        <f t="shared" ref="N22:N23" si="0">SUM(I22,L22:M22)</f>
        <v>0</v>
      </c>
      <c r="O22" s="48"/>
      <c r="P22" s="38"/>
      <c r="Q22" s="38"/>
      <c r="R22" s="38"/>
      <c r="S22" s="38"/>
    </row>
    <row r="23" spans="1:19" s="42" customFormat="1" ht="13.5" thickBot="1" x14ac:dyDescent="0.25">
      <c r="A23" s="280"/>
      <c r="B23" s="74"/>
      <c r="C23" s="137"/>
      <c r="D23" s="137"/>
      <c r="E23" s="195"/>
      <c r="F23" s="195" t="s">
        <v>93</v>
      </c>
      <c r="G23" s="204"/>
      <c r="H23" s="137"/>
      <c r="I23" s="279">
        <v>0</v>
      </c>
      <c r="J23" s="72">
        <f>C23+D23-G23-H23-I23</f>
        <v>0</v>
      </c>
      <c r="K23" s="78">
        <v>14.3</v>
      </c>
      <c r="L23" s="78">
        <f>MIN(J23:K23)</f>
        <v>0</v>
      </c>
      <c r="M23" s="204"/>
      <c r="N23" s="117">
        <f t="shared" si="0"/>
        <v>0</v>
      </c>
      <c r="O23" s="48"/>
      <c r="P23" s="38"/>
      <c r="Q23" s="38"/>
      <c r="R23" s="38"/>
      <c r="S23" s="38"/>
    </row>
    <row r="24" spans="1:19" s="42" customFormat="1" ht="13.5" thickBot="1" x14ac:dyDescent="0.25">
      <c r="A24" s="280"/>
      <c r="B24" s="75"/>
      <c r="C24" s="138"/>
      <c r="D24" s="138"/>
      <c r="E24" s="196"/>
      <c r="F24" s="196"/>
      <c r="G24" s="208"/>
      <c r="H24" s="138"/>
      <c r="I24" s="138"/>
      <c r="J24" s="76"/>
      <c r="K24" s="120"/>
      <c r="L24" s="120"/>
      <c r="M24" s="208"/>
      <c r="N24" s="77"/>
      <c r="O24" s="240"/>
      <c r="P24" s="38"/>
      <c r="Q24" s="38"/>
      <c r="R24" s="38"/>
      <c r="S24" s="38"/>
    </row>
    <row r="25" spans="1:19" s="42" customFormat="1" ht="13.5" thickBot="1" x14ac:dyDescent="0.25">
      <c r="A25" s="200">
        <v>2.1</v>
      </c>
      <c r="B25" s="71" t="s">
        <v>33</v>
      </c>
      <c r="C25" s="137"/>
      <c r="D25" s="137"/>
      <c r="E25" s="195"/>
      <c r="F25" s="195" t="s">
        <v>94</v>
      </c>
      <c r="G25" s="204"/>
      <c r="H25" s="279">
        <v>0</v>
      </c>
      <c r="I25" s="137"/>
      <c r="J25" s="72">
        <f>C25+D25-G25-H25-I25</f>
        <v>0</v>
      </c>
      <c r="K25" s="78">
        <v>14.3</v>
      </c>
      <c r="L25" s="78">
        <f>MIN(J25:K25)</f>
        <v>0</v>
      </c>
      <c r="M25" s="204"/>
      <c r="N25" s="117">
        <f t="shared" ref="N25:N26" si="1">SUM(I25,L25:M25)</f>
        <v>0</v>
      </c>
      <c r="O25" s="57"/>
      <c r="P25" s="38"/>
      <c r="Q25" s="38"/>
      <c r="R25" s="38"/>
      <c r="S25" s="38"/>
    </row>
    <row r="26" spans="1:19" s="42" customFormat="1" ht="13.5" thickBot="1" x14ac:dyDescent="0.25">
      <c r="A26" s="283"/>
      <c r="B26" s="52"/>
      <c r="C26" s="139"/>
      <c r="D26" s="139"/>
      <c r="E26" s="197"/>
      <c r="F26" s="197" t="s">
        <v>94</v>
      </c>
      <c r="G26" s="210"/>
      <c r="H26" s="279">
        <v>0</v>
      </c>
      <c r="I26" s="137"/>
      <c r="J26" s="72">
        <f>C26+D26-G26-H26-I26</f>
        <v>0</v>
      </c>
      <c r="K26" s="78">
        <v>14.3</v>
      </c>
      <c r="L26" s="78">
        <f>MIN(J26:K26)</f>
        <v>0</v>
      </c>
      <c r="M26" s="204"/>
      <c r="N26" s="117">
        <f t="shared" si="1"/>
        <v>0</v>
      </c>
      <c r="O26" s="239"/>
      <c r="P26" s="38"/>
      <c r="Q26" s="38"/>
      <c r="R26" s="38"/>
      <c r="S26" s="38"/>
    </row>
    <row r="27" spans="1:19" s="42" customFormat="1" ht="23.1" customHeight="1" thickBot="1" x14ac:dyDescent="0.25">
      <c r="A27" s="285"/>
      <c r="B27" s="75"/>
      <c r="C27" s="138"/>
      <c r="D27" s="138"/>
      <c r="E27" s="198"/>
      <c r="F27" s="198"/>
      <c r="G27" s="208"/>
      <c r="H27" s="138"/>
      <c r="I27" s="138"/>
      <c r="J27" s="76"/>
      <c r="K27" s="120"/>
      <c r="L27" s="120"/>
      <c r="M27" s="208"/>
      <c r="N27" s="77"/>
      <c r="O27" s="239"/>
      <c r="P27" s="38"/>
      <c r="Q27" s="38"/>
      <c r="R27" s="38"/>
      <c r="S27" s="38"/>
    </row>
    <row r="28" spans="1:19" s="42" customFormat="1" ht="13.5" thickBot="1" x14ac:dyDescent="0.25">
      <c r="A28" s="286">
        <v>3.1</v>
      </c>
      <c r="B28" s="71" t="s">
        <v>34</v>
      </c>
      <c r="C28" s="137"/>
      <c r="D28" s="137"/>
      <c r="E28" s="195"/>
      <c r="F28" s="195" t="s">
        <v>93</v>
      </c>
      <c r="G28" s="204"/>
      <c r="H28" s="137"/>
      <c r="I28" s="279">
        <v>0</v>
      </c>
      <c r="J28" s="72">
        <f>C28+D28-G28-H28-I28</f>
        <v>0</v>
      </c>
      <c r="K28" s="78">
        <v>14.3</v>
      </c>
      <c r="L28" s="78">
        <f>MIN(J28:K28)</f>
        <v>0</v>
      </c>
      <c r="M28" s="204"/>
      <c r="N28" s="117">
        <f t="shared" ref="N28:N29" si="2">SUM(I28,L28:M28)</f>
        <v>0</v>
      </c>
      <c r="O28" s="239"/>
      <c r="P28" s="239"/>
      <c r="Q28" s="239"/>
      <c r="R28" s="239"/>
      <c r="S28" s="239"/>
    </row>
    <row r="29" spans="1:19" s="42" customFormat="1" ht="13.5" thickBot="1" x14ac:dyDescent="0.25">
      <c r="A29" s="201"/>
      <c r="B29" s="74"/>
      <c r="C29" s="133"/>
      <c r="D29" s="133"/>
      <c r="E29" s="199"/>
      <c r="F29" s="198" t="s">
        <v>93</v>
      </c>
      <c r="G29" s="153"/>
      <c r="H29" s="133"/>
      <c r="I29" s="287">
        <v>0</v>
      </c>
      <c r="J29" s="72">
        <f>C29+D29-G29-H29-I29</f>
        <v>0</v>
      </c>
      <c r="K29" s="78">
        <v>14.3</v>
      </c>
      <c r="L29" s="78">
        <f>MIN(J29:K29)</f>
        <v>0</v>
      </c>
      <c r="M29" s="209"/>
      <c r="N29" s="117">
        <f t="shared" si="2"/>
        <v>0</v>
      </c>
      <c r="O29" s="239"/>
      <c r="P29" s="239"/>
      <c r="Q29" s="239"/>
      <c r="R29" s="239"/>
      <c r="S29" s="239"/>
    </row>
    <row r="30" spans="1:19" s="42" customFormat="1" ht="13.5" thickBot="1" x14ac:dyDescent="0.25">
      <c r="A30" s="200"/>
      <c r="B30" s="79"/>
      <c r="C30" s="131"/>
      <c r="D30" s="131"/>
      <c r="E30" s="200"/>
      <c r="F30" s="200"/>
      <c r="G30" s="205"/>
      <c r="H30" s="134"/>
      <c r="I30" s="290"/>
      <c r="J30" s="55"/>
      <c r="K30" s="241"/>
      <c r="L30" s="241"/>
      <c r="M30" s="205"/>
      <c r="N30" s="122"/>
      <c r="O30" s="239"/>
      <c r="P30" s="239"/>
      <c r="Q30" s="239"/>
      <c r="R30" s="239"/>
      <c r="S30" s="239"/>
    </row>
    <row r="31" spans="1:19" s="42" customFormat="1" ht="13.5" thickBot="1" x14ac:dyDescent="0.25">
      <c r="A31" s="286">
        <v>4.0999999999999996</v>
      </c>
      <c r="B31" s="288" t="s">
        <v>34</v>
      </c>
      <c r="C31" s="135"/>
      <c r="D31" s="134"/>
      <c r="E31" s="199"/>
      <c r="F31" s="198" t="s">
        <v>94</v>
      </c>
      <c r="G31" s="153"/>
      <c r="H31" s="279">
        <v>0</v>
      </c>
      <c r="I31" s="137"/>
      <c r="J31" s="72">
        <f>C31+D31-G31-H31-I31</f>
        <v>0</v>
      </c>
      <c r="K31" s="78">
        <v>14.3</v>
      </c>
      <c r="L31" s="78">
        <f>MIN(J31:K31)</f>
        <v>0</v>
      </c>
      <c r="M31" s="206"/>
      <c r="N31" s="117">
        <f t="shared" ref="N31:N32" si="3">SUM(I31,L31:M31)</f>
        <v>0</v>
      </c>
      <c r="O31" s="239"/>
      <c r="P31" s="239"/>
      <c r="Q31" s="239"/>
      <c r="R31" s="239"/>
      <c r="S31" s="239"/>
    </row>
    <row r="32" spans="1:19" s="42" customFormat="1" ht="13.5" customHeight="1" thickBot="1" x14ac:dyDescent="0.25">
      <c r="A32" s="74"/>
      <c r="B32" s="52"/>
      <c r="C32" s="140"/>
      <c r="D32" s="136"/>
      <c r="E32" s="201"/>
      <c r="F32" s="289" t="s">
        <v>94</v>
      </c>
      <c r="G32" s="211"/>
      <c r="H32" s="279">
        <v>0</v>
      </c>
      <c r="I32" s="137"/>
      <c r="J32" s="72">
        <f>C32+D32-G32-H32-I32</f>
        <v>0</v>
      </c>
      <c r="K32" s="78">
        <v>14.3</v>
      </c>
      <c r="L32" s="78">
        <f>MIN(J32:K32)</f>
        <v>0</v>
      </c>
      <c r="M32" s="207"/>
      <c r="N32" s="117">
        <f t="shared" si="3"/>
        <v>0</v>
      </c>
      <c r="O32" s="239"/>
      <c r="P32" s="239"/>
      <c r="Q32" s="239"/>
      <c r="R32" s="239"/>
      <c r="S32" s="239"/>
    </row>
    <row r="33" spans="1:24" s="124" customFormat="1" ht="13.5" customHeight="1" x14ac:dyDescent="0.2">
      <c r="A33" s="240"/>
      <c r="B33" s="241"/>
      <c r="C33" s="241"/>
      <c r="D33" s="241"/>
      <c r="E33" s="241"/>
      <c r="F33" s="200"/>
      <c r="G33" s="241"/>
      <c r="H33" s="241"/>
      <c r="I33" s="129"/>
      <c r="J33" s="129"/>
      <c r="K33" s="129"/>
      <c r="L33" s="129"/>
      <c r="M33" s="241"/>
      <c r="N33" s="130"/>
      <c r="O33" s="239"/>
      <c r="P33" s="239"/>
      <c r="Q33" s="239"/>
      <c r="R33" s="239"/>
      <c r="S33" s="239"/>
    </row>
    <row r="34" spans="1:24" s="42" customFormat="1" ht="13.5" thickBot="1" x14ac:dyDescent="0.25">
      <c r="A34" s="48"/>
      <c r="B34" s="239"/>
      <c r="C34" s="239"/>
      <c r="D34" s="239"/>
      <c r="E34" s="239"/>
      <c r="F34" s="285"/>
      <c r="G34" s="239"/>
      <c r="H34" s="239"/>
      <c r="I34" s="239"/>
      <c r="J34" s="239"/>
      <c r="K34" s="239"/>
      <c r="L34" s="239"/>
      <c r="M34" s="239"/>
      <c r="N34" s="49"/>
      <c r="O34" s="49"/>
      <c r="P34" s="239"/>
      <c r="Q34" s="239"/>
      <c r="R34" s="239"/>
      <c r="S34" s="239"/>
    </row>
    <row r="35" spans="1:24" s="48" customFormat="1" ht="17.649999999999999" customHeight="1" thickBot="1" x14ac:dyDescent="0.3">
      <c r="A35" s="335" t="s">
        <v>89</v>
      </c>
      <c r="B35" s="335"/>
      <c r="C35" s="335"/>
      <c r="D35" s="335"/>
      <c r="E35" s="335"/>
      <c r="F35" s="335"/>
      <c r="G35" s="335"/>
      <c r="H35" s="335"/>
      <c r="I35" s="335"/>
      <c r="J35" s="335"/>
      <c r="K35" s="335"/>
      <c r="L35" s="335"/>
      <c r="M35" s="335"/>
      <c r="N35" s="335"/>
      <c r="O35" s="127"/>
      <c r="P35" s="332"/>
      <c r="Q35" s="332"/>
      <c r="R35" s="56"/>
    </row>
    <row r="36" spans="1:24" s="42" customFormat="1" ht="13.5" thickBot="1" x14ac:dyDescent="0.25">
      <c r="A36" s="65" t="s">
        <v>20</v>
      </c>
      <c r="B36" s="66" t="s">
        <v>21</v>
      </c>
      <c r="C36" s="66" t="s">
        <v>22</v>
      </c>
      <c r="D36" s="66" t="s">
        <v>23</v>
      </c>
      <c r="E36" s="66" t="s">
        <v>24</v>
      </c>
      <c r="F36" s="66" t="s">
        <v>25</v>
      </c>
      <c r="G36" s="66" t="s">
        <v>26</v>
      </c>
      <c r="H36" s="66" t="s">
        <v>27</v>
      </c>
      <c r="I36" s="66" t="s">
        <v>28</v>
      </c>
      <c r="J36" s="66" t="s">
        <v>29</v>
      </c>
      <c r="K36" s="66" t="s">
        <v>73</v>
      </c>
      <c r="L36" s="66" t="s">
        <v>92</v>
      </c>
      <c r="M36" s="66" t="s">
        <v>111</v>
      </c>
      <c r="N36" s="66" t="s">
        <v>116</v>
      </c>
      <c r="O36" s="239"/>
      <c r="P36" s="239"/>
      <c r="Q36" s="239"/>
      <c r="R36" s="239"/>
      <c r="S36" s="239"/>
    </row>
    <row r="37" spans="1:24" s="42" customFormat="1" ht="64.5" thickBot="1" x14ac:dyDescent="0.25">
      <c r="A37" s="60" t="s">
        <v>35</v>
      </c>
      <c r="B37" s="60" t="s">
        <v>30</v>
      </c>
      <c r="C37" s="67" t="s">
        <v>31</v>
      </c>
      <c r="D37" s="67" t="s">
        <v>114</v>
      </c>
      <c r="E37" s="67" t="s">
        <v>32</v>
      </c>
      <c r="F37" s="277" t="s">
        <v>252</v>
      </c>
      <c r="G37" s="67" t="s">
        <v>80</v>
      </c>
      <c r="H37" s="68" t="s">
        <v>115</v>
      </c>
      <c r="I37" s="116" t="s">
        <v>119</v>
      </c>
      <c r="J37" s="67" t="s">
        <v>120</v>
      </c>
      <c r="K37" s="116" t="s">
        <v>253</v>
      </c>
      <c r="L37" s="60" t="s">
        <v>121</v>
      </c>
      <c r="M37" s="69" t="s">
        <v>110</v>
      </c>
      <c r="N37" s="70" t="s">
        <v>122</v>
      </c>
      <c r="O37" s="49"/>
      <c r="P37" s="281"/>
      <c r="Q37" s="281"/>
      <c r="R37" s="281"/>
      <c r="S37" s="281"/>
      <c r="T37" s="51"/>
      <c r="U37" s="51"/>
    </row>
    <row r="38" spans="1:24" s="42" customFormat="1" ht="13.5" thickBot="1" x14ac:dyDescent="0.25">
      <c r="A38" s="200">
        <v>2.2000000000000002</v>
      </c>
      <c r="B38" s="71" t="s">
        <v>33</v>
      </c>
      <c r="C38" s="137"/>
      <c r="D38" s="137"/>
      <c r="E38" s="195"/>
      <c r="F38" s="195" t="s">
        <v>94</v>
      </c>
      <c r="G38" s="204"/>
      <c r="H38" s="282">
        <v>0</v>
      </c>
      <c r="I38" s="291"/>
      <c r="J38" s="72">
        <f>C38+D38-G38-H38-I38</f>
        <v>0</v>
      </c>
      <c r="K38" s="118">
        <f>14.3+H38</f>
        <v>14.3</v>
      </c>
      <c r="L38" s="78">
        <f>MIN(J38:K38)</f>
        <v>0</v>
      </c>
      <c r="M38" s="204"/>
      <c r="N38" s="117">
        <f t="shared" ref="N38:N39" si="4">SUM(I38,L38:M38)</f>
        <v>0</v>
      </c>
      <c r="O38" s="49"/>
      <c r="P38" s="239"/>
      <c r="Q38" s="239"/>
      <c r="R38" s="239"/>
      <c r="S38" s="239"/>
    </row>
    <row r="39" spans="1:24" s="42" customFormat="1" ht="13.5" thickBot="1" x14ac:dyDescent="0.25">
      <c r="A39" s="283"/>
      <c r="B39" s="52"/>
      <c r="C39" s="139"/>
      <c r="D39" s="139"/>
      <c r="E39" s="197"/>
      <c r="F39" s="197" t="s">
        <v>94</v>
      </c>
      <c r="G39" s="210"/>
      <c r="H39" s="284">
        <v>0</v>
      </c>
      <c r="I39" s="291"/>
      <c r="J39" s="72">
        <f>C39+D39-G39-H39-I39</f>
        <v>0</v>
      </c>
      <c r="K39" s="118">
        <f>14.3+H39</f>
        <v>14.3</v>
      </c>
      <c r="L39" s="78">
        <f>MIN(J39:K39)</f>
        <v>0</v>
      </c>
      <c r="M39" s="204"/>
      <c r="N39" s="117">
        <f t="shared" si="4"/>
        <v>0</v>
      </c>
      <c r="O39" s="49"/>
      <c r="P39" s="239"/>
      <c r="Q39" s="239"/>
      <c r="R39" s="239"/>
      <c r="S39" s="239"/>
    </row>
    <row r="40" spans="1:24" s="42" customFormat="1" ht="13.5" thickBot="1" x14ac:dyDescent="0.25">
      <c r="A40" s="200"/>
      <c r="B40" s="79"/>
      <c r="C40" s="131"/>
      <c r="D40" s="131"/>
      <c r="E40" s="200"/>
      <c r="F40" s="200"/>
      <c r="G40" s="205"/>
      <c r="H40" s="131"/>
      <c r="I40" s="292"/>
      <c r="J40" s="241"/>
      <c r="K40" s="241"/>
      <c r="L40" s="241"/>
      <c r="M40" s="205"/>
      <c r="N40" s="53"/>
      <c r="O40" s="49"/>
      <c r="P40" s="239"/>
      <c r="Q40" s="239"/>
      <c r="R40" s="239"/>
      <c r="S40" s="239"/>
    </row>
    <row r="41" spans="1:24" s="42" customFormat="1" ht="13.5" thickBot="1" x14ac:dyDescent="0.25">
      <c r="A41" s="286">
        <v>4.2</v>
      </c>
      <c r="B41" s="288" t="s">
        <v>34</v>
      </c>
      <c r="C41" s="135"/>
      <c r="D41" s="134"/>
      <c r="E41" s="199"/>
      <c r="F41" s="198" t="s">
        <v>94</v>
      </c>
      <c r="G41" s="153"/>
      <c r="H41" s="293">
        <v>0</v>
      </c>
      <c r="I41" s="294"/>
      <c r="J41" s="78">
        <f>C41+D41-G41-H41-I41</f>
        <v>0</v>
      </c>
      <c r="K41" s="78">
        <f>14.3+H41</f>
        <v>14.3</v>
      </c>
      <c r="L41" s="78">
        <f>MIN(J41:K41)</f>
        <v>0</v>
      </c>
      <c r="M41" s="206"/>
      <c r="N41" s="117">
        <f t="shared" ref="N41:N42" si="5">SUM(I41,L41:M41)</f>
        <v>0</v>
      </c>
      <c r="O41" s="49"/>
      <c r="P41" s="239"/>
      <c r="Q41" s="239"/>
      <c r="R41" s="239"/>
      <c r="S41" s="239"/>
    </row>
    <row r="42" spans="1:24" s="42" customFormat="1" ht="13.5" customHeight="1" thickBot="1" x14ac:dyDescent="0.25">
      <c r="A42" s="74"/>
      <c r="B42" s="52"/>
      <c r="C42" s="140"/>
      <c r="D42" s="136"/>
      <c r="E42" s="201"/>
      <c r="F42" s="289" t="s">
        <v>94</v>
      </c>
      <c r="G42" s="211"/>
      <c r="H42" s="295">
        <v>0</v>
      </c>
      <c r="I42" s="296"/>
      <c r="J42" s="72">
        <f>C42+D42-G42-H42-I42</f>
        <v>0</v>
      </c>
      <c r="K42" s="118">
        <f>14.3+H42</f>
        <v>14.3</v>
      </c>
      <c r="L42" s="78">
        <f>MIN(J42:K42)</f>
        <v>0</v>
      </c>
      <c r="M42" s="207"/>
      <c r="N42" s="117">
        <f t="shared" si="5"/>
        <v>0</v>
      </c>
      <c r="O42" s="49"/>
      <c r="P42" s="239"/>
      <c r="Q42" s="239"/>
      <c r="R42" s="239"/>
      <c r="S42" s="239"/>
    </row>
    <row r="43" spans="1:24" s="42" customFormat="1" x14ac:dyDescent="0.2">
      <c r="A43" s="48"/>
      <c r="B43" s="239"/>
      <c r="C43" s="239"/>
      <c r="D43" s="239"/>
      <c r="E43" s="239"/>
      <c r="F43" s="285"/>
      <c r="G43" s="239"/>
      <c r="H43" s="239"/>
      <c r="I43" s="239"/>
      <c r="J43" s="239"/>
      <c r="K43" s="239"/>
      <c r="L43" s="239"/>
      <c r="M43" s="239"/>
      <c r="N43" s="49"/>
      <c r="O43" s="49"/>
      <c r="P43" s="239"/>
      <c r="Q43" s="239"/>
      <c r="R43" s="239"/>
      <c r="S43" s="239"/>
    </row>
    <row r="44" spans="1:24" s="42" customFormat="1" ht="13.5" thickBot="1" x14ac:dyDescent="0.25">
      <c r="A44" s="48"/>
      <c r="B44" s="239"/>
      <c r="C44" s="239"/>
      <c r="D44" s="239"/>
      <c r="E44" s="239"/>
      <c r="F44" s="285"/>
      <c r="G44" s="239"/>
      <c r="H44" s="239"/>
      <c r="I44" s="239"/>
      <c r="J44" s="239"/>
      <c r="K44" s="239"/>
      <c r="L44" s="239"/>
      <c r="M44" s="239"/>
      <c r="N44" s="49"/>
      <c r="O44" s="239"/>
      <c r="P44" s="239"/>
      <c r="Q44" s="239"/>
      <c r="R44" s="239"/>
      <c r="S44" s="239"/>
    </row>
    <row r="45" spans="1:24" s="48" customFormat="1" ht="17.649999999999999" customHeight="1" thickBot="1" x14ac:dyDescent="0.3">
      <c r="A45" s="335" t="s">
        <v>91</v>
      </c>
      <c r="B45" s="335"/>
      <c r="C45" s="335"/>
      <c r="D45" s="335"/>
      <c r="E45" s="335"/>
      <c r="F45" s="335"/>
      <c r="G45" s="335"/>
      <c r="H45" s="335"/>
      <c r="I45" s="335"/>
      <c r="J45" s="335"/>
      <c r="K45" s="335"/>
      <c r="L45" s="335"/>
      <c r="M45" s="335"/>
      <c r="N45" s="335"/>
      <c r="O45" s="240"/>
      <c r="P45" s="332"/>
      <c r="Q45" s="332"/>
      <c r="R45" s="56"/>
    </row>
    <row r="46" spans="1:24" s="42" customFormat="1" ht="13.5" thickBot="1" x14ac:dyDescent="0.25">
      <c r="A46" s="65" t="s">
        <v>20</v>
      </c>
      <c r="B46" s="66" t="s">
        <v>21</v>
      </c>
      <c r="C46" s="66" t="s">
        <v>22</v>
      </c>
      <c r="D46" s="66" t="s">
        <v>23</v>
      </c>
      <c r="E46" s="66" t="s">
        <v>24</v>
      </c>
      <c r="F46" s="66" t="s">
        <v>25</v>
      </c>
      <c r="G46" s="66" t="s">
        <v>26</v>
      </c>
      <c r="H46" s="66" t="s">
        <v>27</v>
      </c>
      <c r="I46" s="66" t="s">
        <v>28</v>
      </c>
      <c r="J46" s="66" t="s">
        <v>29</v>
      </c>
      <c r="K46" s="66" t="s">
        <v>73</v>
      </c>
      <c r="L46" s="66" t="s">
        <v>92</v>
      </c>
      <c r="M46" s="66" t="s">
        <v>111</v>
      </c>
      <c r="N46" s="66" t="s">
        <v>116</v>
      </c>
      <c r="O46" s="239"/>
      <c r="P46" s="239"/>
      <c r="Q46" s="239"/>
      <c r="R46" s="239"/>
      <c r="S46" s="239"/>
    </row>
    <row r="47" spans="1:24" s="48" customFormat="1" ht="72" customHeight="1" thickBot="1" x14ac:dyDescent="0.25">
      <c r="A47" s="60" t="s">
        <v>35</v>
      </c>
      <c r="B47" s="60" t="s">
        <v>30</v>
      </c>
      <c r="C47" s="67" t="s">
        <v>31</v>
      </c>
      <c r="D47" s="67" t="s">
        <v>114</v>
      </c>
      <c r="E47" s="67" t="s">
        <v>32</v>
      </c>
      <c r="F47" s="277" t="s">
        <v>252</v>
      </c>
      <c r="G47" s="67" t="s">
        <v>80</v>
      </c>
      <c r="H47" s="68" t="s">
        <v>115</v>
      </c>
      <c r="I47" s="116" t="s">
        <v>119</v>
      </c>
      <c r="J47" s="67" t="s">
        <v>120</v>
      </c>
      <c r="K47" s="116" t="s">
        <v>253</v>
      </c>
      <c r="L47" s="60" t="s">
        <v>121</v>
      </c>
      <c r="M47" s="69" t="s">
        <v>110</v>
      </c>
      <c r="N47" s="70" t="s">
        <v>122</v>
      </c>
      <c r="P47" s="297"/>
      <c r="Q47" s="297"/>
      <c r="R47" s="297"/>
      <c r="S47" s="297"/>
      <c r="T47" s="132"/>
      <c r="U47" s="132"/>
      <c r="V47" s="132"/>
      <c r="W47" s="132"/>
      <c r="X47" s="132"/>
    </row>
    <row r="48" spans="1:24" s="42" customFormat="1" ht="13.5" thickBot="1" x14ac:dyDescent="0.25">
      <c r="A48" s="200">
        <v>2.2999999999999998</v>
      </c>
      <c r="B48" s="71" t="s">
        <v>33</v>
      </c>
      <c r="C48" s="137"/>
      <c r="D48" s="137"/>
      <c r="E48" s="195"/>
      <c r="F48" s="195" t="s">
        <v>94</v>
      </c>
      <c r="G48" s="204"/>
      <c r="H48" s="282">
        <v>0</v>
      </c>
      <c r="I48" s="291"/>
      <c r="J48" s="118">
        <f>C48+D48-G48-H48-I48</f>
        <v>0</v>
      </c>
      <c r="K48" s="78">
        <f>14.3+H48</f>
        <v>14.3</v>
      </c>
      <c r="L48" s="78">
        <f>MIN(J48:K48)</f>
        <v>0</v>
      </c>
      <c r="M48" s="204"/>
      <c r="N48" s="73">
        <f t="shared" ref="N48:N49" si="6">SUM(I48,L48:M48)</f>
        <v>0</v>
      </c>
      <c r="O48" s="57"/>
      <c r="P48" s="333"/>
      <c r="Q48" s="333"/>
      <c r="R48" s="331"/>
      <c r="S48" s="331"/>
    </row>
    <row r="49" spans="1:19" s="42" customFormat="1" ht="13.5" thickBot="1" x14ac:dyDescent="0.25">
      <c r="A49" s="283"/>
      <c r="B49" s="52"/>
      <c r="C49" s="139"/>
      <c r="D49" s="139"/>
      <c r="E49" s="197"/>
      <c r="F49" s="197" t="s">
        <v>94</v>
      </c>
      <c r="G49" s="210"/>
      <c r="H49" s="284">
        <v>0</v>
      </c>
      <c r="I49" s="291"/>
      <c r="J49" s="118">
        <f>C49+D49-G49-H49-I49</f>
        <v>0</v>
      </c>
      <c r="K49" s="78">
        <f>14.3+H49</f>
        <v>14.3</v>
      </c>
      <c r="L49" s="78">
        <f>MIN(J49:K49)</f>
        <v>0</v>
      </c>
      <c r="M49" s="204"/>
      <c r="N49" s="73">
        <f t="shared" si="6"/>
        <v>0</v>
      </c>
      <c r="O49" s="239"/>
      <c r="P49" s="239"/>
      <c r="Q49" s="239"/>
      <c r="R49" s="239"/>
      <c r="S49" s="239"/>
    </row>
    <row r="50" spans="1:19" s="42" customFormat="1" ht="13.5" thickBot="1" x14ac:dyDescent="0.25">
      <c r="A50" s="200"/>
      <c r="B50" s="79"/>
      <c r="C50" s="131"/>
      <c r="D50" s="131"/>
      <c r="E50" s="200"/>
      <c r="F50" s="200"/>
      <c r="G50" s="205"/>
      <c r="H50" s="131"/>
      <c r="I50" s="292"/>
      <c r="J50" s="241"/>
      <c r="K50" s="241"/>
      <c r="L50" s="241"/>
      <c r="M50" s="205"/>
      <c r="N50" s="53"/>
      <c r="O50" s="239"/>
      <c r="P50" s="239"/>
      <c r="Q50" s="239"/>
      <c r="R50" s="239"/>
      <c r="S50" s="239"/>
    </row>
    <row r="51" spans="1:19" s="42" customFormat="1" ht="13.5" thickBot="1" x14ac:dyDescent="0.25">
      <c r="A51" s="286">
        <v>4.3</v>
      </c>
      <c r="B51" s="288" t="s">
        <v>34</v>
      </c>
      <c r="C51" s="135"/>
      <c r="D51" s="134"/>
      <c r="E51" s="199"/>
      <c r="F51" s="198" t="s">
        <v>94</v>
      </c>
      <c r="G51" s="153"/>
      <c r="H51" s="293">
        <v>0</v>
      </c>
      <c r="I51" s="294"/>
      <c r="J51" s="78">
        <f>C51+D51-G51-H51-I51</f>
        <v>0</v>
      </c>
      <c r="K51" s="78">
        <f>14.3+H51</f>
        <v>14.3</v>
      </c>
      <c r="L51" s="78">
        <f>MIN(J51:K51)</f>
        <v>0</v>
      </c>
      <c r="M51" s="206"/>
      <c r="N51" s="117">
        <f t="shared" ref="N51:N52" si="7">SUM(I51,L51:M51)</f>
        <v>0</v>
      </c>
      <c r="O51" s="239"/>
      <c r="P51" s="239"/>
      <c r="Q51" s="239"/>
      <c r="R51" s="239"/>
      <c r="S51" s="239"/>
    </row>
    <row r="52" spans="1:19" s="42" customFormat="1" ht="13.5" customHeight="1" thickBot="1" x14ac:dyDescent="0.25">
      <c r="A52" s="74"/>
      <c r="B52" s="52"/>
      <c r="C52" s="140"/>
      <c r="D52" s="136"/>
      <c r="E52" s="201"/>
      <c r="F52" s="289" t="s">
        <v>94</v>
      </c>
      <c r="G52" s="211"/>
      <c r="H52" s="295">
        <v>0</v>
      </c>
      <c r="I52" s="296"/>
      <c r="J52" s="118">
        <f>C52+D52-G52-H52-I52</f>
        <v>0</v>
      </c>
      <c r="K52" s="78">
        <f>14.3+H52</f>
        <v>14.3</v>
      </c>
      <c r="L52" s="78">
        <f>MIN(J52:K52)</f>
        <v>0</v>
      </c>
      <c r="M52" s="207"/>
      <c r="N52" s="73">
        <f t="shared" si="7"/>
        <v>0</v>
      </c>
      <c r="O52" s="239"/>
      <c r="P52" s="239"/>
      <c r="Q52" s="239"/>
      <c r="R52" s="239"/>
      <c r="S52" s="239"/>
    </row>
    <row r="53" spans="1:19" s="42" customFormat="1" x14ac:dyDescent="0.2">
      <c r="A53" s="240"/>
      <c r="B53" s="241"/>
      <c r="C53" s="241"/>
      <c r="D53" s="241"/>
      <c r="E53" s="241"/>
      <c r="F53" s="200"/>
      <c r="G53" s="241"/>
      <c r="H53" s="131"/>
      <c r="I53" s="241"/>
      <c r="J53" s="241"/>
      <c r="K53" s="241"/>
      <c r="L53" s="241"/>
      <c r="M53" s="241"/>
      <c r="N53" s="53"/>
      <c r="O53" s="239"/>
      <c r="P53" s="239"/>
      <c r="Q53" s="239"/>
      <c r="R53" s="239"/>
      <c r="S53" s="239"/>
    </row>
    <row r="54" spans="1:19" s="42" customFormat="1" x14ac:dyDescent="0.2">
      <c r="A54" s="240"/>
      <c r="B54" s="241"/>
      <c r="C54" s="241"/>
      <c r="D54" s="241"/>
      <c r="E54" s="241"/>
      <c r="F54" s="200"/>
      <c r="G54" s="241"/>
      <c r="H54" s="241"/>
      <c r="I54" s="241"/>
      <c r="J54" s="241"/>
      <c r="K54" s="241"/>
      <c r="L54" s="241"/>
      <c r="M54" s="241"/>
      <c r="N54" s="53"/>
      <c r="O54" s="239"/>
      <c r="P54" s="239"/>
      <c r="Q54" s="239"/>
      <c r="R54" s="239"/>
      <c r="S54" s="239"/>
    </row>
    <row r="55" spans="1:19" s="42" customFormat="1" x14ac:dyDescent="0.2">
      <c r="A55" s="58" t="s">
        <v>164</v>
      </c>
      <c r="B55" s="239"/>
      <c r="C55" s="239"/>
      <c r="D55" s="239"/>
      <c r="E55" s="239"/>
      <c r="F55" s="285"/>
      <c r="G55" s="239"/>
      <c r="H55" s="239"/>
      <c r="I55" s="239"/>
      <c r="J55" s="239"/>
      <c r="K55" s="239"/>
      <c r="L55" s="239"/>
      <c r="M55" s="239"/>
      <c r="N55" s="49"/>
      <c r="O55" s="239"/>
      <c r="P55" s="239"/>
      <c r="Q55" s="239"/>
      <c r="R55" s="239"/>
      <c r="S55" s="239"/>
    </row>
    <row r="56" spans="1:19" s="238" customFormat="1" ht="15" x14ac:dyDescent="0.2">
      <c r="A56" s="239" t="s">
        <v>254</v>
      </c>
      <c r="B56" s="239"/>
      <c r="C56" s="239"/>
      <c r="D56" s="239"/>
      <c r="E56" s="239"/>
      <c r="F56" s="285"/>
      <c r="G56" s="239"/>
      <c r="H56" s="239"/>
      <c r="I56" s="239"/>
      <c r="J56" s="239"/>
      <c r="K56" s="239"/>
      <c r="L56" s="239"/>
      <c r="M56" s="239"/>
      <c r="N56" s="49"/>
      <c r="O56" s="239"/>
      <c r="P56" s="239"/>
      <c r="Q56" s="239"/>
      <c r="R56" s="239"/>
      <c r="S56" s="239"/>
    </row>
    <row r="57" spans="1:19" s="42" customFormat="1" ht="40.5" customHeight="1" x14ac:dyDescent="0.2">
      <c r="A57" s="334" t="s">
        <v>244</v>
      </c>
      <c r="B57" s="334"/>
      <c r="C57" s="334"/>
      <c r="D57" s="334"/>
      <c r="E57" s="334"/>
      <c r="F57" s="334"/>
      <c r="G57" s="334"/>
      <c r="H57" s="334"/>
      <c r="I57" s="334"/>
      <c r="J57" s="334"/>
      <c r="K57" s="334"/>
      <c r="L57" s="334"/>
      <c r="M57" s="334"/>
      <c r="N57" s="334"/>
      <c r="O57" s="239"/>
      <c r="P57" s="239"/>
      <c r="Q57" s="239"/>
      <c r="R57" s="239"/>
      <c r="S57" s="239"/>
    </row>
    <row r="58" spans="1:19" x14ac:dyDescent="0.2">
      <c r="A58" s="156"/>
      <c r="B58" s="125"/>
      <c r="C58" s="125"/>
      <c r="D58" s="125"/>
      <c r="E58" s="125"/>
      <c r="F58" s="125"/>
      <c r="G58" s="125"/>
      <c r="H58" s="125"/>
      <c r="I58" s="80"/>
      <c r="J58" s="125"/>
      <c r="K58" s="125"/>
      <c r="L58" s="125"/>
      <c r="M58" s="80"/>
      <c r="N58" s="81"/>
      <c r="O58" s="38"/>
      <c r="P58" s="38"/>
      <c r="Q58" s="38"/>
      <c r="R58" s="38"/>
      <c r="S58" s="38"/>
    </row>
    <row r="59" spans="1:19" x14ac:dyDescent="0.2">
      <c r="A59" s="125"/>
      <c r="B59" s="38"/>
      <c r="C59" s="38"/>
      <c r="D59" s="38"/>
      <c r="E59" s="38"/>
      <c r="F59" s="276"/>
      <c r="G59" s="38"/>
      <c r="H59" s="38"/>
      <c r="I59" s="38"/>
      <c r="J59" s="38"/>
      <c r="K59" s="239"/>
      <c r="L59" s="38"/>
      <c r="M59" s="38"/>
      <c r="N59" s="81"/>
      <c r="O59" s="38"/>
      <c r="P59" s="38"/>
      <c r="Q59" s="38"/>
      <c r="R59" s="38"/>
      <c r="S59" s="38"/>
    </row>
    <row r="60" spans="1:19" x14ac:dyDescent="0.2">
      <c r="G60" s="30"/>
    </row>
    <row r="64" spans="1:19" x14ac:dyDescent="0.2">
      <c r="E64" s="38"/>
    </row>
    <row r="65" spans="5:5" ht="15" x14ac:dyDescent="0.2">
      <c r="E65" s="33"/>
    </row>
  </sheetData>
  <mergeCells count="10">
    <mergeCell ref="A57:N57"/>
    <mergeCell ref="A3:N3"/>
    <mergeCell ref="A19:N19"/>
    <mergeCell ref="A35:N35"/>
    <mergeCell ref="A45:N45"/>
    <mergeCell ref="R48:S48"/>
    <mergeCell ref="P19:Q19"/>
    <mergeCell ref="P35:Q35"/>
    <mergeCell ref="P45:Q45"/>
    <mergeCell ref="P48:Q48"/>
  </mergeCells>
  <phoneticPr fontId="11" type="noConversion"/>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5"/>
  <sheetViews>
    <sheetView topLeftCell="A31" workbookViewId="0">
      <selection activeCell="M20" sqref="M20"/>
    </sheetView>
  </sheetViews>
  <sheetFormatPr defaultRowHeight="12.75" x14ac:dyDescent="0.2"/>
  <cols>
    <col min="1" max="1" width="9.85546875" style="19" customWidth="1"/>
    <col min="2" max="2" width="25.7109375" style="19" bestFit="1" customWidth="1"/>
    <col min="3" max="3" width="17.85546875" style="34" customWidth="1"/>
    <col min="4" max="4" width="17.85546875" style="19" customWidth="1"/>
    <col min="5" max="5" width="16.5703125" style="26" customWidth="1"/>
    <col min="6" max="6" width="18" style="21" customWidth="1"/>
    <col min="7" max="7" width="21.7109375" style="28" customWidth="1"/>
    <col min="8" max="16384" width="9.140625" style="19"/>
  </cols>
  <sheetData>
    <row r="1" spans="1:9" ht="15.75" x14ac:dyDescent="0.25">
      <c r="A1" s="61" t="s">
        <v>109</v>
      </c>
      <c r="B1" s="15"/>
      <c r="C1" s="17"/>
      <c r="D1" s="17"/>
      <c r="E1" s="25"/>
      <c r="F1" s="18"/>
      <c r="H1" s="17"/>
      <c r="I1" s="17"/>
    </row>
    <row r="2" spans="1:9" ht="13.5" thickBot="1" x14ac:dyDescent="0.25">
      <c r="C2" s="19"/>
    </row>
    <row r="3" spans="1:9" s="20" customFormat="1" ht="39" thickBot="1" x14ac:dyDescent="0.25">
      <c r="A3" s="37" t="s">
        <v>35</v>
      </c>
      <c r="B3" s="37" t="s">
        <v>36</v>
      </c>
      <c r="C3" s="37" t="s">
        <v>166</v>
      </c>
      <c r="D3" s="37" t="s">
        <v>32</v>
      </c>
      <c r="E3" s="62" t="s">
        <v>37</v>
      </c>
      <c r="F3" s="37" t="s">
        <v>38</v>
      </c>
      <c r="G3" s="63" t="s">
        <v>69</v>
      </c>
    </row>
    <row r="4" spans="1:9" s="20" customFormat="1" ht="13.5" thickBot="1" x14ac:dyDescent="0.25">
      <c r="A4" s="22">
        <v>1</v>
      </c>
      <c r="B4" s="23" t="s">
        <v>40</v>
      </c>
      <c r="C4" s="298" t="s">
        <v>93</v>
      </c>
      <c r="D4" s="141"/>
      <c r="E4" s="144"/>
      <c r="F4" s="168"/>
      <c r="G4" s="149">
        <f>E4*F4</f>
        <v>0</v>
      </c>
    </row>
    <row r="5" spans="1:9" s="20" customFormat="1" ht="13.5" thickBot="1" x14ac:dyDescent="0.25">
      <c r="A5" s="16"/>
      <c r="B5" s="16"/>
      <c r="C5" s="298" t="s">
        <v>93</v>
      </c>
      <c r="D5" s="141"/>
      <c r="E5" s="144"/>
      <c r="F5" s="168"/>
      <c r="G5" s="149">
        <f>E5*F5</f>
        <v>0</v>
      </c>
      <c r="I5" s="17"/>
    </row>
    <row r="6" spans="1:9" s="20" customFormat="1" ht="13.5" thickBot="1" x14ac:dyDescent="0.25">
      <c r="A6" s="27"/>
      <c r="B6" s="27" t="s">
        <v>39</v>
      </c>
      <c r="C6" s="299"/>
      <c r="D6" s="142"/>
      <c r="E6" s="145"/>
      <c r="F6" s="169"/>
      <c r="G6" s="300">
        <f>ROUND(SUM(G4:G5),2)</f>
        <v>0</v>
      </c>
    </row>
    <row r="7" spans="1:9" ht="13.5" thickBot="1" x14ac:dyDescent="0.25">
      <c r="C7" s="301"/>
      <c r="D7" s="302"/>
      <c r="E7" s="146"/>
      <c r="F7" s="170"/>
      <c r="G7" s="150"/>
    </row>
    <row r="8" spans="1:9" ht="13.5" thickBot="1" x14ac:dyDescent="0.25">
      <c r="A8" s="22">
        <v>1.1000000000000001</v>
      </c>
      <c r="B8" s="23" t="s">
        <v>97</v>
      </c>
      <c r="C8" s="298" t="s">
        <v>93</v>
      </c>
      <c r="D8" s="141"/>
      <c r="E8" s="144"/>
      <c r="F8" s="168"/>
      <c r="G8" s="149">
        <f>E8*F8</f>
        <v>0</v>
      </c>
    </row>
    <row r="9" spans="1:9" ht="13.5" thickBot="1" x14ac:dyDescent="0.25">
      <c r="A9" s="16"/>
      <c r="B9" s="16"/>
      <c r="C9" s="298" t="s">
        <v>93</v>
      </c>
      <c r="D9" s="141"/>
      <c r="E9" s="144"/>
      <c r="F9" s="168"/>
      <c r="G9" s="149">
        <f>E9*F9</f>
        <v>0</v>
      </c>
    </row>
    <row r="10" spans="1:9" ht="13.5" thickBot="1" x14ac:dyDescent="0.25">
      <c r="A10" s="27"/>
      <c r="B10" s="27" t="s">
        <v>39</v>
      </c>
      <c r="C10" s="299"/>
      <c r="D10" s="142"/>
      <c r="E10" s="145"/>
      <c r="F10" s="169"/>
      <c r="G10" s="300">
        <f>ROUND(SUM(G8:G9),2)</f>
        <v>0</v>
      </c>
    </row>
    <row r="11" spans="1:9" x14ac:dyDescent="0.2">
      <c r="A11" s="24"/>
      <c r="B11" s="24"/>
      <c r="C11" s="303"/>
      <c r="D11" s="143"/>
      <c r="E11" s="148"/>
      <c r="F11" s="171"/>
      <c r="G11" s="151"/>
    </row>
    <row r="12" spans="1:9" x14ac:dyDescent="0.2">
      <c r="A12" s="24"/>
      <c r="B12" s="24"/>
      <c r="C12" s="303"/>
      <c r="D12" s="143"/>
      <c r="E12" s="148"/>
      <c r="F12" s="171"/>
      <c r="G12" s="151"/>
    </row>
    <row r="13" spans="1:9" ht="13.5" thickBot="1" x14ac:dyDescent="0.25">
      <c r="C13" s="301"/>
      <c r="D13" s="302"/>
      <c r="E13" s="146"/>
      <c r="F13" s="170"/>
      <c r="G13" s="150"/>
    </row>
    <row r="14" spans="1:9" ht="13.5" thickBot="1" x14ac:dyDescent="0.25">
      <c r="A14" s="22">
        <v>2</v>
      </c>
      <c r="B14" s="23" t="s">
        <v>40</v>
      </c>
      <c r="C14" s="298" t="s">
        <v>94</v>
      </c>
      <c r="D14" s="141"/>
      <c r="E14" s="144"/>
      <c r="F14" s="168"/>
      <c r="G14" s="149">
        <f>E14*F14</f>
        <v>0</v>
      </c>
    </row>
    <row r="15" spans="1:9" ht="13.5" thickBot="1" x14ac:dyDescent="0.25">
      <c r="A15" s="16"/>
      <c r="B15" s="16"/>
      <c r="C15" s="298" t="s">
        <v>94</v>
      </c>
      <c r="D15" s="141"/>
      <c r="E15" s="144"/>
      <c r="F15" s="168"/>
      <c r="G15" s="149">
        <f>E15*F15</f>
        <v>0</v>
      </c>
    </row>
    <row r="16" spans="1:9" ht="13.5" thickBot="1" x14ac:dyDescent="0.25">
      <c r="A16" s="27"/>
      <c r="B16" s="27" t="s">
        <v>39</v>
      </c>
      <c r="C16" s="299"/>
      <c r="D16" s="142"/>
      <c r="E16" s="145"/>
      <c r="F16" s="169"/>
      <c r="G16" s="300">
        <f>ROUND(SUM(G14:G15),2)</f>
        <v>0</v>
      </c>
    </row>
    <row r="17" spans="1:7" ht="13.5" thickBot="1" x14ac:dyDescent="0.25">
      <c r="A17" s="24"/>
      <c r="B17" s="24"/>
      <c r="C17" s="303"/>
      <c r="D17" s="143"/>
      <c r="E17" s="148"/>
      <c r="F17" s="171"/>
      <c r="G17" s="151"/>
    </row>
    <row r="18" spans="1:7" ht="13.5" thickBot="1" x14ac:dyDescent="0.25">
      <c r="A18" s="22">
        <v>2.1</v>
      </c>
      <c r="B18" s="23" t="s">
        <v>97</v>
      </c>
      <c r="C18" s="298" t="s">
        <v>94</v>
      </c>
      <c r="D18" s="141"/>
      <c r="E18" s="144"/>
      <c r="F18" s="168"/>
      <c r="G18" s="149">
        <f>E18*F18</f>
        <v>0</v>
      </c>
    </row>
    <row r="19" spans="1:7" ht="13.5" thickBot="1" x14ac:dyDescent="0.25">
      <c r="A19" s="16"/>
      <c r="B19" s="16"/>
      <c r="C19" s="298" t="s">
        <v>94</v>
      </c>
      <c r="D19" s="141"/>
      <c r="E19" s="144"/>
      <c r="F19" s="168"/>
      <c r="G19" s="149">
        <f>E19*F19</f>
        <v>0</v>
      </c>
    </row>
    <row r="20" spans="1:7" ht="13.5" thickBot="1" x14ac:dyDescent="0.25">
      <c r="A20" s="27"/>
      <c r="B20" s="27" t="s">
        <v>39</v>
      </c>
      <c r="C20" s="299"/>
      <c r="D20" s="142"/>
      <c r="E20" s="145"/>
      <c r="F20" s="169"/>
      <c r="G20" s="300">
        <f>ROUND(SUM(G18:G19),2)</f>
        <v>0</v>
      </c>
    </row>
    <row r="21" spans="1:7" ht="13.5" thickBot="1" x14ac:dyDescent="0.25">
      <c r="C21" s="301"/>
      <c r="D21" s="302"/>
      <c r="E21" s="146"/>
      <c r="F21" s="170"/>
      <c r="G21" s="150"/>
    </row>
    <row r="22" spans="1:7" ht="13.5" thickBot="1" x14ac:dyDescent="0.25">
      <c r="A22" s="22">
        <v>2.2000000000000002</v>
      </c>
      <c r="B22" s="23" t="s">
        <v>96</v>
      </c>
      <c r="C22" s="298" t="s">
        <v>94</v>
      </c>
      <c r="D22" s="141"/>
      <c r="E22" s="144"/>
      <c r="F22" s="168"/>
      <c r="G22" s="149">
        <f>E22*F22</f>
        <v>0</v>
      </c>
    </row>
    <row r="23" spans="1:7" ht="13.5" thickBot="1" x14ac:dyDescent="0.25">
      <c r="A23" s="16"/>
      <c r="B23" s="16"/>
      <c r="C23" s="298" t="s">
        <v>94</v>
      </c>
      <c r="D23" s="141"/>
      <c r="E23" s="144"/>
      <c r="F23" s="168"/>
      <c r="G23" s="149">
        <f>E23*F23</f>
        <v>0</v>
      </c>
    </row>
    <row r="24" spans="1:7" ht="13.5" thickBot="1" x14ac:dyDescent="0.25">
      <c r="A24" s="27"/>
      <c r="B24" s="27" t="s">
        <v>39</v>
      </c>
      <c r="C24" s="299"/>
      <c r="D24" s="142"/>
      <c r="E24" s="145"/>
      <c r="F24" s="169"/>
      <c r="G24" s="300">
        <f>ROUND(SUM(G22:G23),2)</f>
        <v>0</v>
      </c>
    </row>
    <row r="25" spans="1:7" ht="13.5" thickBot="1" x14ac:dyDescent="0.25">
      <c r="C25" s="301"/>
      <c r="D25" s="302"/>
      <c r="E25" s="146"/>
      <c r="F25" s="170"/>
      <c r="G25" s="150"/>
    </row>
    <row r="26" spans="1:7" ht="13.5" thickBot="1" x14ac:dyDescent="0.25">
      <c r="A26" s="22">
        <v>2.2999999999999998</v>
      </c>
      <c r="B26" s="23" t="s">
        <v>98</v>
      </c>
      <c r="C26" s="298" t="s">
        <v>94</v>
      </c>
      <c r="D26" s="141"/>
      <c r="E26" s="144"/>
      <c r="F26" s="168"/>
      <c r="G26" s="149">
        <f>E26*F26</f>
        <v>0</v>
      </c>
    </row>
    <row r="27" spans="1:7" ht="13.5" thickBot="1" x14ac:dyDescent="0.25">
      <c r="A27" s="16"/>
      <c r="B27" s="16"/>
      <c r="C27" s="298" t="s">
        <v>94</v>
      </c>
      <c r="D27" s="141"/>
      <c r="E27" s="144"/>
      <c r="F27" s="168"/>
      <c r="G27" s="149">
        <f>E27*F27</f>
        <v>0</v>
      </c>
    </row>
    <row r="28" spans="1:7" ht="13.5" thickBot="1" x14ac:dyDescent="0.25">
      <c r="A28" s="27"/>
      <c r="B28" s="27" t="s">
        <v>39</v>
      </c>
      <c r="C28" s="299"/>
      <c r="D28" s="142"/>
      <c r="E28" s="145"/>
      <c r="F28" s="169"/>
      <c r="G28" s="300">
        <f>ROUND(SUM(G26:G27),2)</f>
        <v>0</v>
      </c>
    </row>
    <row r="29" spans="1:7" x14ac:dyDescent="0.2">
      <c r="C29" s="19"/>
      <c r="D29" s="6"/>
      <c r="E29" s="147"/>
      <c r="F29" s="170"/>
      <c r="G29" s="150"/>
    </row>
    <row r="30" spans="1:7" x14ac:dyDescent="0.2">
      <c r="C30" s="19"/>
      <c r="D30" s="6"/>
      <c r="E30" s="147"/>
      <c r="F30" s="170"/>
      <c r="G30" s="150"/>
    </row>
    <row r="31" spans="1:7" ht="13.5" thickBot="1" x14ac:dyDescent="0.25">
      <c r="C31" s="19"/>
      <c r="D31" s="6"/>
      <c r="E31" s="147"/>
      <c r="F31" s="170"/>
      <c r="G31" s="150"/>
    </row>
    <row r="32" spans="1:7" ht="13.5" thickBot="1" x14ac:dyDescent="0.25">
      <c r="A32" s="22">
        <v>3</v>
      </c>
      <c r="B32" s="23" t="s">
        <v>99</v>
      </c>
      <c r="C32" s="298" t="s">
        <v>93</v>
      </c>
      <c r="D32" s="141"/>
      <c r="E32" s="144"/>
      <c r="F32" s="168"/>
      <c r="G32" s="149">
        <f>E32*F32</f>
        <v>0</v>
      </c>
    </row>
    <row r="33" spans="1:7" ht="13.5" thickBot="1" x14ac:dyDescent="0.25">
      <c r="A33" s="16"/>
      <c r="B33" s="16"/>
      <c r="C33" s="298" t="s">
        <v>93</v>
      </c>
      <c r="D33" s="141"/>
      <c r="E33" s="144"/>
      <c r="F33" s="168"/>
      <c r="G33" s="149">
        <f>E33*F33</f>
        <v>0</v>
      </c>
    </row>
    <row r="34" spans="1:7" ht="13.5" thickBot="1" x14ac:dyDescent="0.25">
      <c r="A34" s="27"/>
      <c r="B34" s="27" t="s">
        <v>39</v>
      </c>
      <c r="C34" s="299"/>
      <c r="D34" s="142"/>
      <c r="E34" s="145"/>
      <c r="F34" s="169"/>
      <c r="G34" s="300">
        <f>ROUND(SUM(G32:G33),2)</f>
        <v>0</v>
      </c>
    </row>
    <row r="35" spans="1:7" ht="13.5" thickBot="1" x14ac:dyDescent="0.25">
      <c r="A35" s="24"/>
      <c r="B35" s="24"/>
      <c r="C35" s="303"/>
      <c r="D35" s="143"/>
      <c r="E35" s="148"/>
      <c r="F35" s="171"/>
      <c r="G35" s="151"/>
    </row>
    <row r="36" spans="1:7" ht="13.5" thickBot="1" x14ac:dyDescent="0.25">
      <c r="A36" s="22">
        <v>3.1</v>
      </c>
      <c r="B36" s="23" t="s">
        <v>101</v>
      </c>
      <c r="C36" s="298" t="s">
        <v>93</v>
      </c>
      <c r="D36" s="141"/>
      <c r="E36" s="144"/>
      <c r="F36" s="168"/>
      <c r="G36" s="149">
        <f>E36*F36</f>
        <v>0</v>
      </c>
    </row>
    <row r="37" spans="1:7" ht="13.5" thickBot="1" x14ac:dyDescent="0.25">
      <c r="A37" s="16"/>
      <c r="B37" s="16"/>
      <c r="C37" s="298" t="s">
        <v>93</v>
      </c>
      <c r="D37" s="141"/>
      <c r="E37" s="144"/>
      <c r="F37" s="168"/>
      <c r="G37" s="149">
        <f>E37*F37</f>
        <v>0</v>
      </c>
    </row>
    <row r="38" spans="1:7" ht="13.5" thickBot="1" x14ac:dyDescent="0.25">
      <c r="A38" s="27"/>
      <c r="B38" s="27" t="s">
        <v>39</v>
      </c>
      <c r="C38" s="299"/>
      <c r="D38" s="142"/>
      <c r="E38" s="145"/>
      <c r="F38" s="169"/>
      <c r="G38" s="300">
        <f>ROUND(SUM(G36:G37),2)</f>
        <v>0</v>
      </c>
    </row>
    <row r="39" spans="1:7" x14ac:dyDescent="0.2">
      <c r="C39" s="19"/>
      <c r="D39" s="6"/>
      <c r="E39" s="147"/>
      <c r="F39" s="170"/>
      <c r="G39" s="150"/>
    </row>
    <row r="40" spans="1:7" x14ac:dyDescent="0.2">
      <c r="C40" s="19"/>
      <c r="D40" s="6"/>
      <c r="E40" s="147"/>
      <c r="F40" s="170"/>
      <c r="G40" s="150"/>
    </row>
    <row r="41" spans="1:7" ht="13.5" thickBot="1" x14ac:dyDescent="0.25">
      <c r="C41" s="19"/>
      <c r="D41" s="6"/>
      <c r="E41" s="147"/>
      <c r="F41" s="170"/>
      <c r="G41" s="150"/>
    </row>
    <row r="42" spans="1:7" ht="13.5" thickBot="1" x14ac:dyDescent="0.25">
      <c r="A42" s="22">
        <v>4</v>
      </c>
      <c r="B42" s="23" t="s">
        <v>99</v>
      </c>
      <c r="C42" s="298" t="s">
        <v>94</v>
      </c>
      <c r="D42" s="141"/>
      <c r="E42" s="144"/>
      <c r="F42" s="168"/>
      <c r="G42" s="149">
        <f t="shared" ref="G42:G43" si="0">E42*F42</f>
        <v>0</v>
      </c>
    </row>
    <row r="43" spans="1:7" ht="13.5" thickBot="1" x14ac:dyDescent="0.25">
      <c r="A43" s="16"/>
      <c r="B43" s="16"/>
      <c r="C43" s="298" t="s">
        <v>94</v>
      </c>
      <c r="D43" s="141"/>
      <c r="E43" s="144"/>
      <c r="F43" s="168"/>
      <c r="G43" s="149">
        <f t="shared" si="0"/>
        <v>0</v>
      </c>
    </row>
    <row r="44" spans="1:7" ht="13.5" thickBot="1" x14ac:dyDescent="0.25">
      <c r="A44" s="27"/>
      <c r="B44" s="27" t="s">
        <v>39</v>
      </c>
      <c r="C44" s="299"/>
      <c r="D44" s="142"/>
      <c r="E44" s="145"/>
      <c r="F44" s="169"/>
      <c r="G44" s="300">
        <f>ROUND(SUM(G42:G43),2)</f>
        <v>0</v>
      </c>
    </row>
    <row r="45" spans="1:7" ht="13.5" thickBot="1" x14ac:dyDescent="0.25">
      <c r="A45" s="24"/>
      <c r="B45" s="24"/>
      <c r="C45" s="303"/>
      <c r="D45" s="143"/>
      <c r="E45" s="148"/>
      <c r="F45" s="171"/>
      <c r="G45" s="151"/>
    </row>
    <row r="46" spans="1:7" ht="13.5" thickBot="1" x14ac:dyDescent="0.25">
      <c r="A46" s="22">
        <v>4.0999999999999996</v>
      </c>
      <c r="B46" s="23" t="s">
        <v>101</v>
      </c>
      <c r="C46" s="298" t="s">
        <v>94</v>
      </c>
      <c r="D46" s="141"/>
      <c r="E46" s="144"/>
      <c r="F46" s="168"/>
      <c r="G46" s="149">
        <f t="shared" ref="G46:G47" si="1">E46*F46</f>
        <v>0</v>
      </c>
    </row>
    <row r="47" spans="1:7" ht="13.5" thickBot="1" x14ac:dyDescent="0.25">
      <c r="A47" s="16"/>
      <c r="B47" s="16"/>
      <c r="C47" s="298" t="s">
        <v>94</v>
      </c>
      <c r="D47" s="141"/>
      <c r="E47" s="144"/>
      <c r="F47" s="168"/>
      <c r="G47" s="149">
        <f t="shared" si="1"/>
        <v>0</v>
      </c>
    </row>
    <row r="48" spans="1:7" ht="13.5" thickBot="1" x14ac:dyDescent="0.25">
      <c r="A48" s="27"/>
      <c r="B48" s="27" t="s">
        <v>39</v>
      </c>
      <c r="C48" s="299"/>
      <c r="D48" s="142"/>
      <c r="E48" s="145"/>
      <c r="F48" s="169"/>
      <c r="G48" s="300">
        <f>ROUND(SUM(G46:G47),2)</f>
        <v>0</v>
      </c>
    </row>
    <row r="49" spans="1:7" ht="13.5" thickBot="1" x14ac:dyDescent="0.25">
      <c r="C49" s="301"/>
      <c r="D49" s="302"/>
      <c r="E49" s="146"/>
      <c r="F49" s="170"/>
      <c r="G49" s="150"/>
    </row>
    <row r="50" spans="1:7" ht="13.5" thickBot="1" x14ac:dyDescent="0.25">
      <c r="A50" s="22">
        <v>4.2</v>
      </c>
      <c r="B50" s="23" t="s">
        <v>100</v>
      </c>
      <c r="C50" s="298" t="s">
        <v>94</v>
      </c>
      <c r="D50" s="141"/>
      <c r="E50" s="144"/>
      <c r="F50" s="168"/>
      <c r="G50" s="149">
        <f t="shared" ref="G50:G51" si="2">E50*F50</f>
        <v>0</v>
      </c>
    </row>
    <row r="51" spans="1:7" ht="13.5" thickBot="1" x14ac:dyDescent="0.25">
      <c r="A51" s="16"/>
      <c r="B51" s="16"/>
      <c r="C51" s="298" t="s">
        <v>94</v>
      </c>
      <c r="D51" s="141"/>
      <c r="E51" s="144"/>
      <c r="F51" s="168"/>
      <c r="G51" s="149">
        <f t="shared" si="2"/>
        <v>0</v>
      </c>
    </row>
    <row r="52" spans="1:7" ht="13.5" thickBot="1" x14ac:dyDescent="0.25">
      <c r="A52" s="27"/>
      <c r="B52" s="27" t="s">
        <v>39</v>
      </c>
      <c r="C52" s="299"/>
      <c r="D52" s="142"/>
      <c r="E52" s="145"/>
      <c r="F52" s="169"/>
      <c r="G52" s="300">
        <f>ROUND(SUM(G50:G51),2)</f>
        <v>0</v>
      </c>
    </row>
    <row r="53" spans="1:7" ht="13.5" thickBot="1" x14ac:dyDescent="0.25">
      <c r="C53" s="301"/>
      <c r="D53" s="302"/>
      <c r="E53" s="146"/>
      <c r="F53" s="170"/>
      <c r="G53" s="150"/>
    </row>
    <row r="54" spans="1:7" ht="13.5" thickBot="1" x14ac:dyDescent="0.25">
      <c r="A54" s="22">
        <v>4.3</v>
      </c>
      <c r="B54" s="23" t="s">
        <v>102</v>
      </c>
      <c r="C54" s="298" t="s">
        <v>94</v>
      </c>
      <c r="D54" s="141"/>
      <c r="E54" s="144"/>
      <c r="F54" s="168"/>
      <c r="G54" s="149">
        <f t="shared" ref="G54:G55" si="3">E54*F54</f>
        <v>0</v>
      </c>
    </row>
    <row r="55" spans="1:7" ht="13.5" thickBot="1" x14ac:dyDescent="0.25">
      <c r="A55" s="16"/>
      <c r="B55" s="16"/>
      <c r="C55" s="298" t="s">
        <v>94</v>
      </c>
      <c r="D55" s="141"/>
      <c r="E55" s="144"/>
      <c r="F55" s="168"/>
      <c r="G55" s="149">
        <f t="shared" si="3"/>
        <v>0</v>
      </c>
    </row>
    <row r="56" spans="1:7" ht="13.5" thickBot="1" x14ac:dyDescent="0.25">
      <c r="A56" s="27"/>
      <c r="B56" s="27" t="s">
        <v>39</v>
      </c>
      <c r="C56" s="299"/>
      <c r="D56" s="142"/>
      <c r="E56" s="145"/>
      <c r="F56" s="169"/>
      <c r="G56" s="300">
        <f>ROUND(SUM(G54:G55),2)</f>
        <v>0</v>
      </c>
    </row>
    <row r="57" spans="1:7" x14ac:dyDescent="0.2">
      <c r="C57" s="19"/>
    </row>
    <row r="58" spans="1:7" x14ac:dyDescent="0.2">
      <c r="C58" s="19"/>
    </row>
    <row r="59" spans="1:7" x14ac:dyDescent="0.2">
      <c r="A59" s="239" t="s">
        <v>88</v>
      </c>
      <c r="C59" s="19"/>
    </row>
    <row r="60" spans="1:7" x14ac:dyDescent="0.2">
      <c r="C60" s="19"/>
    </row>
    <row r="61" spans="1:7" x14ac:dyDescent="0.2">
      <c r="C61" s="19"/>
    </row>
    <row r="62" spans="1:7" x14ac:dyDescent="0.2">
      <c r="C62" s="19"/>
    </row>
    <row r="63" spans="1:7" x14ac:dyDescent="0.2">
      <c r="C63" s="19"/>
    </row>
    <row r="64" spans="1:7" x14ac:dyDescent="0.2">
      <c r="C64" s="19"/>
    </row>
    <row r="65" spans="3:3" x14ac:dyDescent="0.2">
      <c r="C65" s="19"/>
    </row>
  </sheetData>
  <phoneticPr fontId="11"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3"/>
  <sheetViews>
    <sheetView topLeftCell="A37" workbookViewId="0">
      <selection sqref="A1:O59"/>
    </sheetView>
  </sheetViews>
  <sheetFormatPr defaultRowHeight="12.75" x14ac:dyDescent="0.2"/>
  <cols>
    <col min="1" max="1" width="11.5703125" customWidth="1"/>
    <col min="2" max="3" width="28.42578125" style="9" customWidth="1"/>
    <col min="4" max="4" width="13.85546875" style="9" bestFit="1" customWidth="1"/>
    <col min="5" max="5" width="18.5703125" customWidth="1"/>
    <col min="6" max="6" width="18.5703125" style="35" customWidth="1"/>
    <col min="7" max="7" width="16.28515625" customWidth="1"/>
    <col min="8" max="8" width="16.85546875" customWidth="1"/>
    <col min="9" max="9" width="18.7109375" customWidth="1"/>
    <col min="10" max="10" width="17.7109375" customWidth="1"/>
    <col min="11" max="11" width="13.28515625" customWidth="1"/>
    <col min="12" max="12" width="14.140625" customWidth="1"/>
  </cols>
  <sheetData>
    <row r="1" spans="1:15" ht="15.75" x14ac:dyDescent="0.25">
      <c r="A1" s="64" t="s">
        <v>167</v>
      </c>
      <c r="B1" s="38"/>
      <c r="C1" s="38"/>
      <c r="D1" s="38"/>
      <c r="E1" s="38"/>
      <c r="F1" s="38"/>
      <c r="G1" s="38"/>
      <c r="H1" s="38"/>
      <c r="I1" s="38"/>
      <c r="J1" s="38"/>
      <c r="K1" s="38"/>
      <c r="L1" s="38"/>
      <c r="M1" s="38"/>
      <c r="N1" s="38"/>
      <c r="O1" s="38"/>
    </row>
    <row r="2" spans="1:15" ht="15.75" x14ac:dyDescent="0.25">
      <c r="A2" s="8"/>
      <c r="B2" s="125"/>
      <c r="C2" s="125"/>
      <c r="D2" s="125"/>
      <c r="E2" s="38"/>
      <c r="F2" s="38"/>
      <c r="G2" s="38"/>
      <c r="H2" s="38"/>
      <c r="I2" s="38"/>
      <c r="J2" s="38"/>
      <c r="K2" s="38"/>
      <c r="L2" s="38"/>
      <c r="M2" s="38"/>
      <c r="N2" s="38"/>
      <c r="O2" s="38"/>
    </row>
    <row r="3" spans="1:15" ht="13.5" thickBot="1" x14ac:dyDescent="0.25">
      <c r="A3" s="336"/>
      <c r="B3" s="337"/>
      <c r="C3" s="337"/>
      <c r="D3" s="337"/>
      <c r="E3" s="337"/>
      <c r="F3" s="337"/>
      <c r="G3" s="337"/>
      <c r="H3" s="337"/>
      <c r="I3" s="337"/>
      <c r="J3" s="337"/>
      <c r="K3" s="337"/>
      <c r="L3" s="304"/>
      <c r="M3" s="38"/>
      <c r="N3" s="38"/>
      <c r="O3" s="38"/>
    </row>
    <row r="4" spans="1:15" ht="13.5" thickBot="1" x14ac:dyDescent="0.25">
      <c r="A4" s="160" t="s">
        <v>20</v>
      </c>
      <c r="B4" s="160" t="s">
        <v>21</v>
      </c>
      <c r="C4" s="160" t="s">
        <v>22</v>
      </c>
      <c r="D4" s="160" t="s">
        <v>23</v>
      </c>
      <c r="E4" s="160" t="s">
        <v>24</v>
      </c>
      <c r="F4" s="160" t="s">
        <v>25</v>
      </c>
      <c r="G4" s="160" t="s">
        <v>26</v>
      </c>
      <c r="H4" s="160" t="s">
        <v>27</v>
      </c>
      <c r="I4" s="160" t="s">
        <v>28</v>
      </c>
      <c r="J4" s="160" t="s">
        <v>29</v>
      </c>
      <c r="K4" s="160" t="s">
        <v>73</v>
      </c>
      <c r="L4" s="160" t="s">
        <v>173</v>
      </c>
      <c r="M4" s="38"/>
      <c r="N4" s="38"/>
      <c r="O4" s="38"/>
    </row>
    <row r="5" spans="1:15" ht="51.75" thickBot="1" x14ac:dyDescent="0.25">
      <c r="A5" s="158" t="s">
        <v>35</v>
      </c>
      <c r="B5" s="222" t="s">
        <v>36</v>
      </c>
      <c r="C5" s="222" t="s">
        <v>174</v>
      </c>
      <c r="D5" s="159" t="s">
        <v>166</v>
      </c>
      <c r="E5" s="159" t="s">
        <v>124</v>
      </c>
      <c r="F5" s="159" t="s">
        <v>153</v>
      </c>
      <c r="G5" s="159" t="s">
        <v>125</v>
      </c>
      <c r="H5" s="159" t="s">
        <v>175</v>
      </c>
      <c r="I5" s="159" t="s">
        <v>148</v>
      </c>
      <c r="J5" s="159" t="s">
        <v>176</v>
      </c>
      <c r="K5" s="159" t="s">
        <v>147</v>
      </c>
      <c r="L5" s="159" t="s">
        <v>177</v>
      </c>
      <c r="M5" s="38"/>
      <c r="N5" s="38"/>
      <c r="O5" s="38"/>
    </row>
    <row r="6" spans="1:15" s="35" customFormat="1" ht="13.5" thickBot="1" x14ac:dyDescent="0.25">
      <c r="A6" s="305">
        <v>5</v>
      </c>
      <c r="B6" s="306" t="s">
        <v>42</v>
      </c>
      <c r="C6" s="307"/>
      <c r="D6" s="308" t="s">
        <v>93</v>
      </c>
      <c r="E6" s="219"/>
      <c r="F6" s="219"/>
      <c r="G6" s="219"/>
      <c r="H6" s="220">
        <f t="shared" ref="H6:H7" si="0">E6-F6-G6</f>
        <v>0</v>
      </c>
      <c r="I6" s="220">
        <v>39</v>
      </c>
      <c r="J6" s="220">
        <f>MIN(H6:I6)</f>
        <v>0</v>
      </c>
      <c r="K6" s="218"/>
      <c r="L6" s="213">
        <f>J6*K6</f>
        <v>0</v>
      </c>
      <c r="M6" s="38"/>
      <c r="N6" s="38"/>
      <c r="O6" s="38"/>
    </row>
    <row r="7" spans="1:15" s="35" customFormat="1" ht="13.5" thickBot="1" x14ac:dyDescent="0.25">
      <c r="A7" s="177"/>
      <c r="B7" s="216"/>
      <c r="C7" s="217"/>
      <c r="D7" s="214" t="s">
        <v>93</v>
      </c>
      <c r="E7" s="219"/>
      <c r="F7" s="219"/>
      <c r="G7" s="219"/>
      <c r="H7" s="220">
        <f t="shared" si="0"/>
        <v>0</v>
      </c>
      <c r="I7" s="220">
        <v>39</v>
      </c>
      <c r="J7" s="220">
        <f t="shared" ref="J7:J51" si="1">MIN(H7:I7)</f>
        <v>0</v>
      </c>
      <c r="K7" s="218"/>
      <c r="L7" s="213">
        <f t="shared" ref="L7:L51" si="2">J7*K7</f>
        <v>0</v>
      </c>
      <c r="M7" s="38"/>
      <c r="N7" s="38"/>
      <c r="O7" s="38"/>
    </row>
    <row r="8" spans="1:15" ht="13.5" thickBot="1" x14ac:dyDescent="0.25">
      <c r="A8" s="179"/>
      <c r="B8" s="338" t="s">
        <v>39</v>
      </c>
      <c r="C8" s="339"/>
      <c r="D8" s="340"/>
      <c r="E8" s="309"/>
      <c r="F8" s="227"/>
      <c r="G8" s="227"/>
      <c r="H8" s="310"/>
      <c r="I8" s="310"/>
      <c r="J8" s="310"/>
      <c r="K8" s="310"/>
      <c r="L8" s="215">
        <f>SUM(L6:L7)</f>
        <v>0</v>
      </c>
      <c r="M8" s="38"/>
      <c r="N8" s="38"/>
      <c r="O8" s="38"/>
    </row>
    <row r="9" spans="1:15" s="35" customFormat="1" ht="20.100000000000001" customHeight="1" thickBot="1" x14ac:dyDescent="0.25">
      <c r="A9" s="311"/>
      <c r="B9" s="312"/>
      <c r="C9" s="312"/>
      <c r="D9" s="313"/>
      <c r="E9" s="221"/>
      <c r="F9" s="223"/>
      <c r="G9" s="224"/>
      <c r="H9" s="225"/>
      <c r="I9" s="225"/>
      <c r="J9" s="225"/>
      <c r="K9" s="226"/>
      <c r="L9" s="178"/>
      <c r="M9" s="314"/>
      <c r="N9" s="38"/>
      <c r="O9" s="38"/>
    </row>
    <row r="10" spans="1:15" ht="13.5" thickBot="1" x14ac:dyDescent="0.25">
      <c r="A10" s="305">
        <v>5.0999999999999996</v>
      </c>
      <c r="B10" s="315" t="s">
        <v>104</v>
      </c>
      <c r="C10" s="316"/>
      <c r="D10" s="308" t="s">
        <v>93</v>
      </c>
      <c r="E10" s="219"/>
      <c r="F10" s="219"/>
      <c r="G10" s="219"/>
      <c r="H10" s="220">
        <f t="shared" ref="H10:H50" si="3">E10-F10-G10</f>
        <v>0</v>
      </c>
      <c r="I10" s="220">
        <v>39</v>
      </c>
      <c r="J10" s="220">
        <f t="shared" si="1"/>
        <v>0</v>
      </c>
      <c r="K10" s="218"/>
      <c r="L10" s="213">
        <f t="shared" si="2"/>
        <v>0</v>
      </c>
      <c r="M10" s="38"/>
      <c r="N10" s="38"/>
      <c r="O10" s="38"/>
    </row>
    <row r="11" spans="1:15" s="35" customFormat="1" ht="13.5" thickBot="1" x14ac:dyDescent="0.25">
      <c r="A11" s="177"/>
      <c r="B11" s="212"/>
      <c r="C11" s="217"/>
      <c r="D11" s="214" t="s">
        <v>93</v>
      </c>
      <c r="E11" s="219"/>
      <c r="F11" s="219"/>
      <c r="G11" s="219"/>
      <c r="H11" s="220">
        <f t="shared" si="3"/>
        <v>0</v>
      </c>
      <c r="I11" s="220">
        <v>39</v>
      </c>
      <c r="J11" s="220">
        <f t="shared" ref="J11" si="4">MIN(H11:I11)</f>
        <v>0</v>
      </c>
      <c r="K11" s="218"/>
      <c r="L11" s="213">
        <f t="shared" ref="L11" si="5">J11*K11</f>
        <v>0</v>
      </c>
      <c r="M11" s="38"/>
      <c r="N11" s="38"/>
      <c r="O11" s="38"/>
    </row>
    <row r="12" spans="1:15" s="35" customFormat="1" ht="13.5" thickBot="1" x14ac:dyDescent="0.25">
      <c r="A12" s="179"/>
      <c r="B12" s="338" t="s">
        <v>39</v>
      </c>
      <c r="C12" s="339"/>
      <c r="D12" s="340"/>
      <c r="E12" s="309"/>
      <c r="F12" s="227"/>
      <c r="G12" s="227"/>
      <c r="H12" s="310"/>
      <c r="I12" s="310"/>
      <c r="J12" s="310"/>
      <c r="K12" s="310"/>
      <c r="L12" s="215">
        <f>SUM(L10:L11)</f>
        <v>0</v>
      </c>
      <c r="M12" s="38"/>
      <c r="N12" s="38"/>
      <c r="O12" s="38"/>
    </row>
    <row r="13" spans="1:15" s="35" customFormat="1" ht="20.100000000000001" customHeight="1" thickBot="1" x14ac:dyDescent="0.25">
      <c r="A13" s="317"/>
      <c r="B13" s="318"/>
      <c r="C13" s="318"/>
      <c r="D13" s="319"/>
      <c r="E13" s="227"/>
      <c r="F13" s="227"/>
      <c r="G13" s="228"/>
      <c r="H13" s="229"/>
      <c r="I13" s="229"/>
      <c r="J13" s="229"/>
      <c r="K13" s="230"/>
      <c r="L13" s="180"/>
      <c r="M13" s="314"/>
      <c r="N13" s="38"/>
      <c r="O13" s="38"/>
    </row>
    <row r="14" spans="1:15" s="35" customFormat="1" ht="13.5" thickBot="1" x14ac:dyDescent="0.25">
      <c r="A14" s="305">
        <v>6</v>
      </c>
      <c r="B14" s="315" t="s">
        <v>149</v>
      </c>
      <c r="C14" s="316"/>
      <c r="D14" s="308" t="s">
        <v>94</v>
      </c>
      <c r="E14" s="219"/>
      <c r="F14" s="219"/>
      <c r="G14" s="219"/>
      <c r="H14" s="220">
        <f t="shared" si="3"/>
        <v>0</v>
      </c>
      <c r="I14" s="220">
        <v>39</v>
      </c>
      <c r="J14" s="220">
        <f t="shared" si="1"/>
        <v>0</v>
      </c>
      <c r="K14" s="218"/>
      <c r="L14" s="213">
        <f t="shared" si="2"/>
        <v>0</v>
      </c>
      <c r="M14" s="38"/>
      <c r="N14" s="38"/>
      <c r="O14" s="38"/>
    </row>
    <row r="15" spans="1:15" s="35" customFormat="1" ht="13.5" thickBot="1" x14ac:dyDescent="0.25">
      <c r="A15" s="177"/>
      <c r="B15" s="212"/>
      <c r="C15" s="217"/>
      <c r="D15" s="214" t="s">
        <v>94</v>
      </c>
      <c r="E15" s="219"/>
      <c r="F15" s="219"/>
      <c r="G15" s="219"/>
      <c r="H15" s="220">
        <f t="shared" si="3"/>
        <v>0</v>
      </c>
      <c r="I15" s="220">
        <v>39</v>
      </c>
      <c r="J15" s="220">
        <f t="shared" ref="J15" si="6">MIN(H15:I15)</f>
        <v>0</v>
      </c>
      <c r="K15" s="218"/>
      <c r="L15" s="213">
        <f t="shared" ref="L15" si="7">J15*K15</f>
        <v>0</v>
      </c>
      <c r="M15" s="38"/>
      <c r="N15" s="38"/>
      <c r="O15" s="38"/>
    </row>
    <row r="16" spans="1:15" s="35" customFormat="1" ht="13.5" thickBot="1" x14ac:dyDescent="0.25">
      <c r="A16" s="179"/>
      <c r="B16" s="338" t="s">
        <v>39</v>
      </c>
      <c r="C16" s="339"/>
      <c r="D16" s="340"/>
      <c r="E16" s="309"/>
      <c r="F16" s="227"/>
      <c r="G16" s="227"/>
      <c r="H16" s="310"/>
      <c r="I16" s="310"/>
      <c r="J16" s="310"/>
      <c r="K16" s="310"/>
      <c r="L16" s="215">
        <f>SUM(L14:L15)</f>
        <v>0</v>
      </c>
      <c r="M16" s="38"/>
      <c r="N16" s="38"/>
      <c r="O16" s="38"/>
    </row>
    <row r="17" spans="1:15" s="35" customFormat="1" ht="20.100000000000001" customHeight="1" thickBot="1" x14ac:dyDescent="0.25">
      <c r="A17" s="311"/>
      <c r="B17" s="312"/>
      <c r="C17" s="312"/>
      <c r="D17" s="313"/>
      <c r="E17" s="221"/>
      <c r="F17" s="223"/>
      <c r="G17" s="224"/>
      <c r="H17" s="225"/>
      <c r="I17" s="225"/>
      <c r="J17" s="225"/>
      <c r="K17" s="226"/>
      <c r="L17" s="178"/>
      <c r="M17" s="314"/>
      <c r="N17" s="38"/>
      <c r="O17" s="38"/>
    </row>
    <row r="18" spans="1:15" s="35" customFormat="1" ht="13.5" thickBot="1" x14ac:dyDescent="0.25">
      <c r="A18" s="305">
        <v>6.1</v>
      </c>
      <c r="B18" s="315" t="s">
        <v>150</v>
      </c>
      <c r="C18" s="316"/>
      <c r="D18" s="308" t="s">
        <v>94</v>
      </c>
      <c r="E18" s="219"/>
      <c r="F18" s="219"/>
      <c r="G18" s="219"/>
      <c r="H18" s="220">
        <f t="shared" si="3"/>
        <v>0</v>
      </c>
      <c r="I18" s="220">
        <v>39</v>
      </c>
      <c r="J18" s="220">
        <f t="shared" si="1"/>
        <v>0</v>
      </c>
      <c r="K18" s="218"/>
      <c r="L18" s="213">
        <f t="shared" si="2"/>
        <v>0</v>
      </c>
      <c r="M18" s="38"/>
      <c r="N18" s="38"/>
      <c r="O18" s="38"/>
    </row>
    <row r="19" spans="1:15" s="35" customFormat="1" ht="13.5" thickBot="1" x14ac:dyDescent="0.25">
      <c r="A19" s="177"/>
      <c r="B19" s="212"/>
      <c r="C19" s="217"/>
      <c r="D19" s="214" t="s">
        <v>94</v>
      </c>
      <c r="E19" s="219"/>
      <c r="F19" s="219"/>
      <c r="G19" s="219"/>
      <c r="H19" s="220">
        <f t="shared" ref="H19" si="8">E19-F19-G19</f>
        <v>0</v>
      </c>
      <c r="I19" s="220">
        <v>39</v>
      </c>
      <c r="J19" s="220">
        <f t="shared" si="1"/>
        <v>0</v>
      </c>
      <c r="K19" s="218"/>
      <c r="L19" s="213">
        <f t="shared" si="2"/>
        <v>0</v>
      </c>
      <c r="M19" s="38"/>
      <c r="N19" s="38"/>
      <c r="O19" s="38"/>
    </row>
    <row r="20" spans="1:15" s="35" customFormat="1" ht="13.5" thickBot="1" x14ac:dyDescent="0.25">
      <c r="A20" s="179"/>
      <c r="B20" s="338" t="s">
        <v>39</v>
      </c>
      <c r="C20" s="339"/>
      <c r="D20" s="340"/>
      <c r="E20" s="309"/>
      <c r="F20" s="227"/>
      <c r="G20" s="227"/>
      <c r="H20" s="310"/>
      <c r="I20" s="310"/>
      <c r="J20" s="310"/>
      <c r="K20" s="310"/>
      <c r="L20" s="215">
        <f>SUM(L18:L19)</f>
        <v>0</v>
      </c>
      <c r="M20" s="38"/>
      <c r="N20" s="38"/>
      <c r="O20" s="38"/>
    </row>
    <row r="21" spans="1:15" s="35" customFormat="1" ht="20.100000000000001" customHeight="1" thickBot="1" x14ac:dyDescent="0.25">
      <c r="A21" s="311"/>
      <c r="B21" s="312"/>
      <c r="C21" s="312"/>
      <c r="D21" s="313"/>
      <c r="E21" s="221"/>
      <c r="F21" s="223"/>
      <c r="G21" s="224"/>
      <c r="H21" s="225"/>
      <c r="I21" s="225"/>
      <c r="J21" s="225"/>
      <c r="K21" s="226"/>
      <c r="L21" s="178"/>
      <c r="M21" s="314"/>
      <c r="N21" s="38"/>
      <c r="O21" s="38"/>
    </row>
    <row r="22" spans="1:15" ht="13.5" thickBot="1" x14ac:dyDescent="0.25">
      <c r="A22" s="305">
        <v>6.2</v>
      </c>
      <c r="B22" s="315" t="s">
        <v>103</v>
      </c>
      <c r="C22" s="316"/>
      <c r="D22" s="308" t="s">
        <v>94</v>
      </c>
      <c r="E22" s="219"/>
      <c r="F22" s="219"/>
      <c r="G22" s="219"/>
      <c r="H22" s="220">
        <f t="shared" si="3"/>
        <v>0</v>
      </c>
      <c r="I22" s="220">
        <v>39</v>
      </c>
      <c r="J22" s="220">
        <f t="shared" si="1"/>
        <v>0</v>
      </c>
      <c r="K22" s="218"/>
      <c r="L22" s="213">
        <f t="shared" si="2"/>
        <v>0</v>
      </c>
      <c r="M22" s="38"/>
      <c r="N22" s="38"/>
      <c r="O22" s="38"/>
    </row>
    <row r="23" spans="1:15" s="35" customFormat="1" ht="13.5" thickBot="1" x14ac:dyDescent="0.25">
      <c r="A23" s="177"/>
      <c r="B23" s="212"/>
      <c r="C23" s="217"/>
      <c r="D23" s="214" t="s">
        <v>94</v>
      </c>
      <c r="E23" s="219"/>
      <c r="F23" s="219"/>
      <c r="G23" s="219"/>
      <c r="H23" s="220">
        <f t="shared" si="3"/>
        <v>0</v>
      </c>
      <c r="I23" s="220">
        <v>39</v>
      </c>
      <c r="J23" s="220">
        <f t="shared" ref="J23" si="9">MIN(H23:I23)</f>
        <v>0</v>
      </c>
      <c r="K23" s="218"/>
      <c r="L23" s="213">
        <f t="shared" ref="L23" si="10">J23*K23</f>
        <v>0</v>
      </c>
      <c r="M23" s="38"/>
      <c r="N23" s="38"/>
      <c r="O23" s="38"/>
    </row>
    <row r="24" spans="1:15" s="35" customFormat="1" ht="13.5" thickBot="1" x14ac:dyDescent="0.25">
      <c r="A24" s="179"/>
      <c r="B24" s="338" t="s">
        <v>39</v>
      </c>
      <c r="C24" s="339"/>
      <c r="D24" s="340"/>
      <c r="E24" s="309"/>
      <c r="F24" s="227"/>
      <c r="G24" s="227"/>
      <c r="H24" s="310"/>
      <c r="I24" s="310"/>
      <c r="J24" s="310"/>
      <c r="K24" s="310"/>
      <c r="L24" s="215">
        <f>SUM(L22:L23)</f>
        <v>0</v>
      </c>
      <c r="M24" s="38"/>
      <c r="N24" s="38"/>
      <c r="O24" s="38"/>
    </row>
    <row r="25" spans="1:15" s="35" customFormat="1" ht="20.100000000000001" customHeight="1" thickBot="1" x14ac:dyDescent="0.25">
      <c r="A25" s="311"/>
      <c r="B25" s="312"/>
      <c r="C25" s="312"/>
      <c r="D25" s="313"/>
      <c r="E25" s="221"/>
      <c r="F25" s="223"/>
      <c r="G25" s="224"/>
      <c r="H25" s="225"/>
      <c r="I25" s="225"/>
      <c r="J25" s="225"/>
      <c r="K25" s="226"/>
      <c r="L25" s="178"/>
      <c r="M25" s="314"/>
      <c r="N25" s="38"/>
      <c r="O25" s="38"/>
    </row>
    <row r="26" spans="1:15" ht="13.5" thickBot="1" x14ac:dyDescent="0.25">
      <c r="A26" s="305">
        <v>6.3</v>
      </c>
      <c r="B26" s="315" t="s">
        <v>105</v>
      </c>
      <c r="C26" s="316"/>
      <c r="D26" s="308" t="s">
        <v>94</v>
      </c>
      <c r="E26" s="219"/>
      <c r="F26" s="219"/>
      <c r="G26" s="219"/>
      <c r="H26" s="220">
        <f t="shared" si="3"/>
        <v>0</v>
      </c>
      <c r="I26" s="220">
        <v>39</v>
      </c>
      <c r="J26" s="220">
        <f t="shared" si="1"/>
        <v>0</v>
      </c>
      <c r="K26" s="218"/>
      <c r="L26" s="213">
        <f t="shared" si="2"/>
        <v>0</v>
      </c>
      <c r="M26" s="38"/>
      <c r="N26" s="38"/>
      <c r="O26" s="38"/>
    </row>
    <row r="27" spans="1:15" s="35" customFormat="1" ht="13.5" thickBot="1" x14ac:dyDescent="0.25">
      <c r="A27" s="177"/>
      <c r="B27" s="212"/>
      <c r="C27" s="217"/>
      <c r="D27" s="214" t="s">
        <v>94</v>
      </c>
      <c r="E27" s="219"/>
      <c r="F27" s="219"/>
      <c r="G27" s="219"/>
      <c r="H27" s="220">
        <f t="shared" ref="H27" si="11">E27-F27-G27</f>
        <v>0</v>
      </c>
      <c r="I27" s="220">
        <v>39</v>
      </c>
      <c r="J27" s="220">
        <f t="shared" si="1"/>
        <v>0</v>
      </c>
      <c r="K27" s="218"/>
      <c r="L27" s="213">
        <f t="shared" si="2"/>
        <v>0</v>
      </c>
      <c r="M27" s="38"/>
      <c r="N27" s="38"/>
      <c r="O27" s="38"/>
    </row>
    <row r="28" spans="1:15" s="35" customFormat="1" ht="13.5" thickBot="1" x14ac:dyDescent="0.25">
      <c r="A28" s="179"/>
      <c r="B28" s="338" t="s">
        <v>39</v>
      </c>
      <c r="C28" s="339"/>
      <c r="D28" s="340"/>
      <c r="E28" s="309"/>
      <c r="F28" s="227"/>
      <c r="G28" s="227"/>
      <c r="H28" s="310"/>
      <c r="I28" s="310"/>
      <c r="J28" s="310"/>
      <c r="K28" s="310"/>
      <c r="L28" s="215">
        <f>SUM(L26:L27)</f>
        <v>0</v>
      </c>
      <c r="M28" s="38"/>
      <c r="N28" s="38"/>
      <c r="O28" s="38"/>
    </row>
    <row r="29" spans="1:15" s="35" customFormat="1" ht="20.100000000000001" customHeight="1" thickBot="1" x14ac:dyDescent="0.25">
      <c r="A29" s="311"/>
      <c r="B29" s="312"/>
      <c r="C29" s="312"/>
      <c r="D29" s="313"/>
      <c r="E29" s="221"/>
      <c r="F29" s="223"/>
      <c r="G29" s="224"/>
      <c r="H29" s="225"/>
      <c r="I29" s="225"/>
      <c r="J29" s="225"/>
      <c r="K29" s="226"/>
      <c r="L29" s="178"/>
      <c r="M29" s="314"/>
      <c r="N29" s="38"/>
      <c r="O29" s="38"/>
    </row>
    <row r="30" spans="1:15" s="157" customFormat="1" ht="13.5" thickBot="1" x14ac:dyDescent="0.25">
      <c r="A30" s="305">
        <v>7</v>
      </c>
      <c r="B30" s="315" t="s">
        <v>151</v>
      </c>
      <c r="C30" s="316"/>
      <c r="D30" s="308" t="s">
        <v>93</v>
      </c>
      <c r="E30" s="219"/>
      <c r="F30" s="219"/>
      <c r="G30" s="219"/>
      <c r="H30" s="220">
        <f t="shared" si="3"/>
        <v>0</v>
      </c>
      <c r="I30" s="220">
        <v>39</v>
      </c>
      <c r="J30" s="220">
        <f t="shared" si="1"/>
        <v>0</v>
      </c>
      <c r="K30" s="218"/>
      <c r="L30" s="213">
        <f t="shared" si="2"/>
        <v>0</v>
      </c>
      <c r="M30" s="38"/>
      <c r="N30" s="38"/>
      <c r="O30" s="38"/>
    </row>
    <row r="31" spans="1:15" s="35" customFormat="1" ht="13.5" thickBot="1" x14ac:dyDescent="0.25">
      <c r="A31" s="177"/>
      <c r="B31" s="212"/>
      <c r="C31" s="217"/>
      <c r="D31" s="214" t="s">
        <v>93</v>
      </c>
      <c r="E31" s="219"/>
      <c r="F31" s="219"/>
      <c r="G31" s="219"/>
      <c r="H31" s="220">
        <f t="shared" si="3"/>
        <v>0</v>
      </c>
      <c r="I31" s="220">
        <v>39</v>
      </c>
      <c r="J31" s="220">
        <f t="shared" ref="J31" si="12">MIN(H31:I31)</f>
        <v>0</v>
      </c>
      <c r="K31" s="218"/>
      <c r="L31" s="213">
        <f t="shared" ref="L31" si="13">J31*K31</f>
        <v>0</v>
      </c>
      <c r="M31" s="38"/>
      <c r="N31" s="38"/>
      <c r="O31" s="38"/>
    </row>
    <row r="32" spans="1:15" s="35" customFormat="1" ht="13.5" thickBot="1" x14ac:dyDescent="0.25">
      <c r="A32" s="179"/>
      <c r="B32" s="338" t="s">
        <v>39</v>
      </c>
      <c r="C32" s="339"/>
      <c r="D32" s="340"/>
      <c r="E32" s="309"/>
      <c r="F32" s="227"/>
      <c r="G32" s="227"/>
      <c r="H32" s="310"/>
      <c r="I32" s="310"/>
      <c r="J32" s="310"/>
      <c r="K32" s="310"/>
      <c r="L32" s="215">
        <f>SUM(L30:L31)</f>
        <v>0</v>
      </c>
      <c r="M32" s="38"/>
      <c r="N32" s="38"/>
      <c r="O32" s="38"/>
    </row>
    <row r="33" spans="1:15" s="35" customFormat="1" ht="20.100000000000001" customHeight="1" thickBot="1" x14ac:dyDescent="0.25">
      <c r="A33" s="311"/>
      <c r="B33" s="312"/>
      <c r="C33" s="312"/>
      <c r="D33" s="313"/>
      <c r="E33" s="221"/>
      <c r="F33" s="223"/>
      <c r="G33" s="224"/>
      <c r="H33" s="225"/>
      <c r="I33" s="225"/>
      <c r="J33" s="225"/>
      <c r="K33" s="226"/>
      <c r="L33" s="178"/>
      <c r="M33" s="314"/>
      <c r="N33" s="38"/>
      <c r="O33" s="38"/>
    </row>
    <row r="34" spans="1:15" s="157" customFormat="1" ht="13.5" thickBot="1" x14ac:dyDescent="0.25">
      <c r="A34" s="305">
        <v>7.1</v>
      </c>
      <c r="B34" s="315" t="s">
        <v>152</v>
      </c>
      <c r="C34" s="316"/>
      <c r="D34" s="308" t="s">
        <v>93</v>
      </c>
      <c r="E34" s="219"/>
      <c r="F34" s="219"/>
      <c r="G34" s="219"/>
      <c r="H34" s="220">
        <f t="shared" si="3"/>
        <v>0</v>
      </c>
      <c r="I34" s="220">
        <v>39</v>
      </c>
      <c r="J34" s="220">
        <f t="shared" si="1"/>
        <v>0</v>
      </c>
      <c r="K34" s="218"/>
      <c r="L34" s="213">
        <f t="shared" si="2"/>
        <v>0</v>
      </c>
      <c r="M34" s="38"/>
      <c r="N34" s="38"/>
      <c r="O34" s="38"/>
    </row>
    <row r="35" spans="1:15" s="35" customFormat="1" ht="13.5" thickBot="1" x14ac:dyDescent="0.25">
      <c r="A35" s="177"/>
      <c r="B35" s="212"/>
      <c r="C35" s="217"/>
      <c r="D35" s="214" t="s">
        <v>93</v>
      </c>
      <c r="E35" s="219"/>
      <c r="F35" s="219"/>
      <c r="G35" s="219"/>
      <c r="H35" s="220">
        <f t="shared" ref="H35" si="14">E35-F35-G35</f>
        <v>0</v>
      </c>
      <c r="I35" s="220">
        <v>39</v>
      </c>
      <c r="J35" s="220">
        <f t="shared" si="1"/>
        <v>0</v>
      </c>
      <c r="K35" s="218"/>
      <c r="L35" s="213">
        <f t="shared" si="2"/>
        <v>0</v>
      </c>
      <c r="M35" s="38"/>
      <c r="N35" s="38"/>
      <c r="O35" s="38"/>
    </row>
    <row r="36" spans="1:15" s="35" customFormat="1" ht="13.5" thickBot="1" x14ac:dyDescent="0.25">
      <c r="A36" s="179"/>
      <c r="B36" s="338" t="s">
        <v>39</v>
      </c>
      <c r="C36" s="339"/>
      <c r="D36" s="340"/>
      <c r="E36" s="309"/>
      <c r="F36" s="227"/>
      <c r="G36" s="227"/>
      <c r="H36" s="310"/>
      <c r="I36" s="310"/>
      <c r="J36" s="310"/>
      <c r="K36" s="310"/>
      <c r="L36" s="215">
        <f>SUM(L34:L35)</f>
        <v>0</v>
      </c>
      <c r="M36" s="38"/>
      <c r="N36" s="38"/>
      <c r="O36" s="38"/>
    </row>
    <row r="37" spans="1:15" s="35" customFormat="1" ht="20.100000000000001" customHeight="1" thickBot="1" x14ac:dyDescent="0.25">
      <c r="A37" s="311"/>
      <c r="B37" s="312"/>
      <c r="C37" s="312"/>
      <c r="D37" s="313"/>
      <c r="E37" s="221"/>
      <c r="F37" s="223"/>
      <c r="G37" s="224"/>
      <c r="H37" s="225"/>
      <c r="I37" s="225"/>
      <c r="J37" s="225"/>
      <c r="K37" s="226"/>
      <c r="L37" s="178"/>
      <c r="M37" s="314"/>
      <c r="N37" s="38"/>
      <c r="O37" s="38"/>
    </row>
    <row r="38" spans="1:15" ht="13.5" thickBot="1" x14ac:dyDescent="0.25">
      <c r="A38" s="305">
        <v>8</v>
      </c>
      <c r="B38" s="315" t="s">
        <v>43</v>
      </c>
      <c r="C38" s="316"/>
      <c r="D38" s="308" t="s">
        <v>94</v>
      </c>
      <c r="E38" s="219"/>
      <c r="F38" s="219"/>
      <c r="G38" s="219"/>
      <c r="H38" s="220">
        <f t="shared" si="3"/>
        <v>0</v>
      </c>
      <c r="I38" s="220">
        <v>39</v>
      </c>
      <c r="J38" s="220">
        <f t="shared" si="1"/>
        <v>0</v>
      </c>
      <c r="K38" s="218"/>
      <c r="L38" s="213">
        <f t="shared" si="2"/>
        <v>0</v>
      </c>
      <c r="M38" s="38"/>
      <c r="N38" s="38"/>
      <c r="O38" s="38"/>
    </row>
    <row r="39" spans="1:15" s="35" customFormat="1" ht="13.5" thickBot="1" x14ac:dyDescent="0.25">
      <c r="A39" s="177"/>
      <c r="B39" s="212"/>
      <c r="C39" s="217"/>
      <c r="D39" s="214" t="s">
        <v>94</v>
      </c>
      <c r="E39" s="219"/>
      <c r="F39" s="219"/>
      <c r="G39" s="219"/>
      <c r="H39" s="220">
        <f t="shared" si="3"/>
        <v>0</v>
      </c>
      <c r="I39" s="220">
        <v>39</v>
      </c>
      <c r="J39" s="220">
        <f t="shared" ref="J39" si="15">MIN(H39:I39)</f>
        <v>0</v>
      </c>
      <c r="K39" s="218"/>
      <c r="L39" s="213">
        <f t="shared" ref="L39" si="16">J39*K39</f>
        <v>0</v>
      </c>
      <c r="M39" s="38"/>
      <c r="N39" s="38"/>
      <c r="O39" s="38"/>
    </row>
    <row r="40" spans="1:15" s="35" customFormat="1" ht="13.5" thickBot="1" x14ac:dyDescent="0.25">
      <c r="A40" s="179"/>
      <c r="B40" s="338" t="s">
        <v>39</v>
      </c>
      <c r="C40" s="339"/>
      <c r="D40" s="340"/>
      <c r="E40" s="309"/>
      <c r="F40" s="227"/>
      <c r="G40" s="227"/>
      <c r="H40" s="310"/>
      <c r="I40" s="310"/>
      <c r="J40" s="310"/>
      <c r="K40" s="310"/>
      <c r="L40" s="215">
        <f>SUM(L38:L39)</f>
        <v>0</v>
      </c>
      <c r="M40" s="38"/>
      <c r="N40" s="38"/>
      <c r="O40" s="38"/>
    </row>
    <row r="41" spans="1:15" s="35" customFormat="1" ht="20.100000000000001" customHeight="1" thickBot="1" x14ac:dyDescent="0.25">
      <c r="A41" s="311"/>
      <c r="B41" s="312"/>
      <c r="C41" s="312"/>
      <c r="D41" s="313"/>
      <c r="E41" s="221"/>
      <c r="F41" s="223"/>
      <c r="G41" s="224"/>
      <c r="H41" s="225"/>
      <c r="I41" s="225"/>
      <c r="J41" s="225"/>
      <c r="K41" s="226"/>
      <c r="L41" s="178"/>
      <c r="M41" s="314"/>
      <c r="N41" s="38"/>
      <c r="O41" s="38"/>
    </row>
    <row r="42" spans="1:15" ht="13.5" thickBot="1" x14ac:dyDescent="0.25">
      <c r="A42" s="305">
        <v>8.1</v>
      </c>
      <c r="B42" s="315" t="s">
        <v>107</v>
      </c>
      <c r="C42" s="316"/>
      <c r="D42" s="308" t="s">
        <v>94</v>
      </c>
      <c r="E42" s="219"/>
      <c r="F42" s="219"/>
      <c r="G42" s="219"/>
      <c r="H42" s="220">
        <f t="shared" si="3"/>
        <v>0</v>
      </c>
      <c r="I42" s="220">
        <v>39</v>
      </c>
      <c r="J42" s="220">
        <f t="shared" si="1"/>
        <v>0</v>
      </c>
      <c r="K42" s="218"/>
      <c r="L42" s="213">
        <f t="shared" si="2"/>
        <v>0</v>
      </c>
      <c r="M42" s="38"/>
      <c r="N42" s="38"/>
      <c r="O42" s="38"/>
    </row>
    <row r="43" spans="1:15" s="35" customFormat="1" ht="13.5" thickBot="1" x14ac:dyDescent="0.25">
      <c r="A43" s="177"/>
      <c r="B43" s="212"/>
      <c r="C43" s="217"/>
      <c r="D43" s="214" t="s">
        <v>94</v>
      </c>
      <c r="E43" s="219"/>
      <c r="F43" s="219"/>
      <c r="G43" s="219"/>
      <c r="H43" s="220">
        <f t="shared" ref="H43" si="17">E43-F43-G43</f>
        <v>0</v>
      </c>
      <c r="I43" s="220">
        <v>39</v>
      </c>
      <c r="J43" s="220">
        <f t="shared" si="1"/>
        <v>0</v>
      </c>
      <c r="K43" s="218"/>
      <c r="L43" s="213">
        <f t="shared" si="2"/>
        <v>0</v>
      </c>
      <c r="M43" s="38"/>
      <c r="N43" s="38"/>
      <c r="O43" s="38"/>
    </row>
    <row r="44" spans="1:15" s="35" customFormat="1" ht="13.5" thickBot="1" x14ac:dyDescent="0.25">
      <c r="A44" s="179"/>
      <c r="B44" s="338" t="s">
        <v>39</v>
      </c>
      <c r="C44" s="339"/>
      <c r="D44" s="340"/>
      <c r="E44" s="309"/>
      <c r="F44" s="227"/>
      <c r="G44" s="227"/>
      <c r="H44" s="310"/>
      <c r="I44" s="310"/>
      <c r="J44" s="310"/>
      <c r="K44" s="310"/>
      <c r="L44" s="215">
        <f>SUM(L42:L43)</f>
        <v>0</v>
      </c>
      <c r="M44" s="38"/>
      <c r="N44" s="38"/>
      <c r="O44" s="38"/>
    </row>
    <row r="45" spans="1:15" s="35" customFormat="1" ht="20.100000000000001" customHeight="1" thickBot="1" x14ac:dyDescent="0.25">
      <c r="A45" s="311"/>
      <c r="B45" s="312"/>
      <c r="C45" s="312"/>
      <c r="D45" s="313"/>
      <c r="E45" s="221"/>
      <c r="F45" s="223"/>
      <c r="G45" s="224"/>
      <c r="H45" s="225"/>
      <c r="I45" s="225"/>
      <c r="J45" s="225"/>
      <c r="K45" s="226"/>
      <c r="L45" s="178"/>
      <c r="M45" s="314"/>
      <c r="N45" s="38"/>
      <c r="O45" s="38"/>
    </row>
    <row r="46" spans="1:15" ht="13.5" thickBot="1" x14ac:dyDescent="0.25">
      <c r="A46" s="305">
        <v>8.1999999999999993</v>
      </c>
      <c r="B46" s="315" t="s">
        <v>106</v>
      </c>
      <c r="C46" s="316"/>
      <c r="D46" s="308" t="s">
        <v>94</v>
      </c>
      <c r="E46" s="219"/>
      <c r="F46" s="219"/>
      <c r="G46" s="219"/>
      <c r="H46" s="220">
        <f t="shared" si="3"/>
        <v>0</v>
      </c>
      <c r="I46" s="220">
        <v>39</v>
      </c>
      <c r="J46" s="220">
        <f t="shared" si="1"/>
        <v>0</v>
      </c>
      <c r="K46" s="218"/>
      <c r="L46" s="213">
        <f t="shared" si="2"/>
        <v>0</v>
      </c>
      <c r="M46" s="38"/>
      <c r="N46" s="38"/>
      <c r="O46" s="38"/>
    </row>
    <row r="47" spans="1:15" s="35" customFormat="1" ht="13.5" thickBot="1" x14ac:dyDescent="0.25">
      <c r="A47" s="177"/>
      <c r="B47" s="212"/>
      <c r="C47" s="217"/>
      <c r="D47" s="214" t="s">
        <v>94</v>
      </c>
      <c r="E47" s="219"/>
      <c r="F47" s="219"/>
      <c r="G47" s="219"/>
      <c r="H47" s="220">
        <f t="shared" si="3"/>
        <v>0</v>
      </c>
      <c r="I47" s="220">
        <v>39</v>
      </c>
      <c r="J47" s="220">
        <f t="shared" ref="J47" si="18">MIN(H47:I47)</f>
        <v>0</v>
      </c>
      <c r="K47" s="218"/>
      <c r="L47" s="213">
        <f t="shared" ref="L47" si="19">J47*K47</f>
        <v>0</v>
      </c>
      <c r="M47" s="38"/>
      <c r="N47" s="38"/>
      <c r="O47" s="38"/>
    </row>
    <row r="48" spans="1:15" s="35" customFormat="1" ht="13.5" thickBot="1" x14ac:dyDescent="0.25">
      <c r="A48" s="179"/>
      <c r="B48" s="338" t="s">
        <v>39</v>
      </c>
      <c r="C48" s="339"/>
      <c r="D48" s="340"/>
      <c r="E48" s="309"/>
      <c r="F48" s="227"/>
      <c r="G48" s="227"/>
      <c r="H48" s="310"/>
      <c r="I48" s="310"/>
      <c r="J48" s="310"/>
      <c r="K48" s="310"/>
      <c r="L48" s="215">
        <f>SUM(L46:L47)</f>
        <v>0</v>
      </c>
      <c r="M48" s="38"/>
      <c r="N48" s="38"/>
      <c r="O48" s="38"/>
    </row>
    <row r="49" spans="1:15" s="35" customFormat="1" ht="20.100000000000001" customHeight="1" thickBot="1" x14ac:dyDescent="0.25">
      <c r="A49" s="311"/>
      <c r="B49" s="312"/>
      <c r="C49" s="312"/>
      <c r="D49" s="313"/>
      <c r="E49" s="221"/>
      <c r="F49" s="223"/>
      <c r="G49" s="224"/>
      <c r="H49" s="225"/>
      <c r="I49" s="225"/>
      <c r="J49" s="225"/>
      <c r="K49" s="226"/>
      <c r="L49" s="178"/>
      <c r="M49" s="314"/>
      <c r="N49" s="38"/>
      <c r="O49" s="38"/>
    </row>
    <row r="50" spans="1:15" ht="13.5" thickBot="1" x14ac:dyDescent="0.25">
      <c r="A50" s="305">
        <v>8.3000000000000007</v>
      </c>
      <c r="B50" s="315" t="s">
        <v>108</v>
      </c>
      <c r="C50" s="316"/>
      <c r="D50" s="308" t="s">
        <v>94</v>
      </c>
      <c r="E50" s="219"/>
      <c r="F50" s="219"/>
      <c r="G50" s="219"/>
      <c r="H50" s="220">
        <f t="shared" si="3"/>
        <v>0</v>
      </c>
      <c r="I50" s="220">
        <v>39</v>
      </c>
      <c r="J50" s="220">
        <f t="shared" si="1"/>
        <v>0</v>
      </c>
      <c r="K50" s="218"/>
      <c r="L50" s="213">
        <f t="shared" si="2"/>
        <v>0</v>
      </c>
      <c r="M50" s="38"/>
      <c r="N50" s="38"/>
      <c r="O50" s="38"/>
    </row>
    <row r="51" spans="1:15" s="35" customFormat="1" ht="13.5" thickBot="1" x14ac:dyDescent="0.25">
      <c r="A51" s="177"/>
      <c r="B51" s="212"/>
      <c r="C51" s="217"/>
      <c r="D51" s="214" t="s">
        <v>94</v>
      </c>
      <c r="E51" s="219"/>
      <c r="F51" s="219"/>
      <c r="G51" s="219"/>
      <c r="H51" s="220">
        <f t="shared" ref="H51" si="20">E51-F51-G51</f>
        <v>0</v>
      </c>
      <c r="I51" s="220">
        <v>39</v>
      </c>
      <c r="J51" s="220">
        <f t="shared" si="1"/>
        <v>0</v>
      </c>
      <c r="K51" s="218"/>
      <c r="L51" s="213">
        <f t="shared" si="2"/>
        <v>0</v>
      </c>
      <c r="M51" s="38"/>
      <c r="N51" s="38"/>
      <c r="O51" s="38"/>
    </row>
    <row r="52" spans="1:15" s="35" customFormat="1" ht="13.5" thickBot="1" x14ac:dyDescent="0.25">
      <c r="A52" s="179"/>
      <c r="B52" s="338" t="s">
        <v>39</v>
      </c>
      <c r="C52" s="339"/>
      <c r="D52" s="340"/>
      <c r="E52" s="320"/>
      <c r="F52" s="321"/>
      <c r="G52" s="321"/>
      <c r="H52" s="318"/>
      <c r="I52" s="318"/>
      <c r="J52" s="318"/>
      <c r="K52" s="318"/>
      <c r="L52" s="215">
        <f>SUM(L50:L51)</f>
        <v>0</v>
      </c>
      <c r="M52" s="38"/>
      <c r="N52" s="38"/>
      <c r="O52" s="38"/>
    </row>
    <row r="53" spans="1:15" ht="15" x14ac:dyDescent="0.25">
      <c r="A53" s="181"/>
      <c r="B53" s="125"/>
      <c r="C53" s="125"/>
      <c r="D53" s="125"/>
      <c r="E53" s="38"/>
      <c r="F53" s="38"/>
      <c r="G53" s="38"/>
      <c r="H53" s="38"/>
      <c r="I53" s="38"/>
      <c r="J53" s="38"/>
      <c r="K53" s="38"/>
      <c r="L53" s="38"/>
      <c r="M53" s="38"/>
      <c r="N53" s="38"/>
      <c r="O53" s="38"/>
    </row>
    <row r="54" spans="1:15" x14ac:dyDescent="0.2">
      <c r="A54" s="38"/>
      <c r="B54" s="125"/>
      <c r="C54" s="125"/>
      <c r="D54" s="125"/>
      <c r="E54" s="38"/>
      <c r="F54" s="38"/>
      <c r="G54" s="38"/>
      <c r="H54" s="38"/>
      <c r="I54" s="38"/>
      <c r="J54" s="38"/>
      <c r="K54" s="38"/>
      <c r="L54" s="38"/>
      <c r="M54" s="38"/>
      <c r="N54" s="38"/>
      <c r="O54" s="38"/>
    </row>
    <row r="55" spans="1:15" x14ac:dyDescent="0.2">
      <c r="A55" s="239" t="s">
        <v>88</v>
      </c>
      <c r="B55" s="125"/>
      <c r="C55" s="125"/>
      <c r="D55" s="125"/>
      <c r="E55" s="38"/>
      <c r="F55" s="38"/>
      <c r="G55" s="38"/>
      <c r="H55" s="38"/>
      <c r="I55" s="38"/>
      <c r="J55" s="38"/>
      <c r="K55" s="38"/>
      <c r="L55" s="38"/>
      <c r="M55" s="38"/>
      <c r="N55" s="38"/>
      <c r="O55" s="38"/>
    </row>
    <row r="56" spans="1:15" x14ac:dyDescent="0.2">
      <c r="A56" s="38"/>
      <c r="B56" s="125"/>
      <c r="C56" s="125"/>
      <c r="D56" s="125"/>
      <c r="E56" s="38"/>
      <c r="F56" s="38"/>
      <c r="G56" s="38"/>
      <c r="H56" s="38"/>
      <c r="I56" s="38"/>
      <c r="J56" s="38"/>
      <c r="K56" s="38"/>
      <c r="L56" s="38"/>
      <c r="M56" s="38"/>
      <c r="N56" s="38"/>
      <c r="O56" s="38"/>
    </row>
    <row r="57" spans="1:15" x14ac:dyDescent="0.2">
      <c r="A57" s="38"/>
      <c r="B57" s="125"/>
      <c r="C57" s="125"/>
      <c r="D57" s="125"/>
      <c r="E57" s="38"/>
      <c r="F57" s="38"/>
      <c r="G57" s="38"/>
      <c r="H57" s="38"/>
      <c r="I57" s="38"/>
      <c r="J57" s="38"/>
      <c r="K57" s="38"/>
      <c r="L57" s="38"/>
      <c r="M57" s="38"/>
      <c r="N57" s="38"/>
      <c r="O57" s="38"/>
    </row>
    <row r="58" spans="1:15" x14ac:dyDescent="0.2">
      <c r="A58" s="38"/>
      <c r="B58" s="125"/>
      <c r="C58" s="125"/>
      <c r="D58" s="125"/>
      <c r="E58" s="38"/>
      <c r="F58" s="38"/>
      <c r="G58" s="38"/>
      <c r="H58" s="38"/>
      <c r="I58" s="38"/>
      <c r="J58" s="38"/>
      <c r="K58" s="38"/>
      <c r="L58" s="38"/>
      <c r="M58" s="38"/>
      <c r="N58" s="38"/>
      <c r="O58" s="38"/>
    </row>
    <row r="59" spans="1:15" x14ac:dyDescent="0.2">
      <c r="A59" s="38"/>
      <c r="B59" s="125"/>
      <c r="C59" s="125"/>
      <c r="D59" s="125"/>
      <c r="E59" s="38"/>
      <c r="F59" s="38"/>
      <c r="G59" s="38"/>
      <c r="H59" s="38"/>
      <c r="I59" s="38"/>
      <c r="J59" s="38"/>
      <c r="K59" s="38"/>
      <c r="L59" s="38"/>
      <c r="M59" s="38"/>
      <c r="N59" s="38"/>
      <c r="O59" s="38"/>
    </row>
    <row r="60" spans="1:15" x14ac:dyDescent="0.2">
      <c r="B60" s="155"/>
      <c r="C60" s="155"/>
      <c r="D60" s="155"/>
    </row>
    <row r="62" spans="1:15" x14ac:dyDescent="0.2">
      <c r="B62" s="155"/>
      <c r="C62" s="155"/>
      <c r="D62" s="155"/>
    </row>
    <row r="63" spans="1:15" s="35" customFormat="1" x14ac:dyDescent="0.2">
      <c r="B63" s="154"/>
      <c r="C63" s="154"/>
      <c r="D63" s="154"/>
    </row>
    <row r="65" spans="1:6" x14ac:dyDescent="0.2">
      <c r="A65" s="30"/>
    </row>
    <row r="66" spans="1:6" x14ac:dyDescent="0.2">
      <c r="B66" s="32"/>
      <c r="C66" s="32"/>
      <c r="D66" s="32"/>
    </row>
    <row r="67" spans="1:6" x14ac:dyDescent="0.2">
      <c r="B67" s="32"/>
      <c r="C67" s="32"/>
      <c r="D67" s="32"/>
    </row>
    <row r="68" spans="1:6" x14ac:dyDescent="0.2">
      <c r="B68"/>
      <c r="C68" s="35"/>
      <c r="D68"/>
      <c r="F68"/>
    </row>
    <row r="69" spans="1:6" x14ac:dyDescent="0.2">
      <c r="B69"/>
      <c r="C69" s="35"/>
      <c r="D69"/>
      <c r="F69"/>
    </row>
    <row r="70" spans="1:6" x14ac:dyDescent="0.2">
      <c r="B70"/>
      <c r="C70" s="35"/>
      <c r="D70"/>
      <c r="F70"/>
    </row>
    <row r="71" spans="1:6" x14ac:dyDescent="0.2">
      <c r="B71"/>
      <c r="C71" s="35"/>
      <c r="D71"/>
      <c r="F71"/>
    </row>
    <row r="72" spans="1:6" x14ac:dyDescent="0.2">
      <c r="B72"/>
      <c r="C72" s="35"/>
      <c r="D72"/>
      <c r="F72"/>
    </row>
    <row r="73" spans="1:6" x14ac:dyDescent="0.2">
      <c r="B73"/>
      <c r="C73" s="35"/>
      <c r="D73"/>
      <c r="F73"/>
    </row>
  </sheetData>
  <mergeCells count="13">
    <mergeCell ref="B44:D44"/>
    <mergeCell ref="B48:D48"/>
    <mergeCell ref="B52:D52"/>
    <mergeCell ref="B20:D20"/>
    <mergeCell ref="B24:D24"/>
    <mergeCell ref="B28:D28"/>
    <mergeCell ref="B32:D32"/>
    <mergeCell ref="B36:D36"/>
    <mergeCell ref="A3:K3"/>
    <mergeCell ref="B8:D8"/>
    <mergeCell ref="B12:D12"/>
    <mergeCell ref="B16:D16"/>
    <mergeCell ref="B40:D40"/>
  </mergeCells>
  <phoneticPr fontId="11" type="noConversion"/>
  <pageMargins left="0.75" right="0.75" top="1" bottom="1"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workbookViewId="0">
      <selection activeCell="J39" sqref="J39"/>
    </sheetView>
  </sheetViews>
  <sheetFormatPr defaultRowHeight="12.75" x14ac:dyDescent="0.2"/>
  <cols>
    <col min="1" max="1" width="10.85546875" customWidth="1"/>
    <col min="2" max="2" width="12.42578125" customWidth="1"/>
    <col min="4" max="4" width="17.7109375" customWidth="1"/>
  </cols>
  <sheetData>
    <row r="1" spans="1:6" ht="15.75" x14ac:dyDescent="0.25">
      <c r="A1" s="82" t="s">
        <v>154</v>
      </c>
      <c r="B1" s="12"/>
    </row>
    <row r="2" spans="1:6" x14ac:dyDescent="0.2">
      <c r="A2" s="11"/>
      <c r="B2" s="38"/>
      <c r="C2" s="38"/>
      <c r="D2" s="38"/>
      <c r="E2" s="38"/>
      <c r="F2" s="38"/>
    </row>
    <row r="3" spans="1:6" x14ac:dyDescent="0.2">
      <c r="A3" s="38"/>
      <c r="B3" s="38"/>
      <c r="C3" s="38"/>
      <c r="D3" s="38"/>
      <c r="E3" s="38"/>
      <c r="F3" s="38"/>
    </row>
    <row r="4" spans="1:6" ht="13.5" thickBot="1" x14ac:dyDescent="0.25">
      <c r="A4" s="3"/>
      <c r="B4" s="38"/>
      <c r="C4" s="38"/>
      <c r="D4" s="38"/>
      <c r="E4" s="38"/>
      <c r="F4" s="38"/>
    </row>
    <row r="5" spans="1:6" ht="26.45" customHeight="1" thickBot="1" x14ac:dyDescent="0.25">
      <c r="A5" s="84" t="s">
        <v>35</v>
      </c>
      <c r="B5" s="341" t="s">
        <v>44</v>
      </c>
      <c r="C5" s="342"/>
      <c r="D5" s="342"/>
      <c r="E5" s="343"/>
      <c r="F5" s="38"/>
    </row>
    <row r="6" spans="1:6" ht="13.5" thickBot="1" x14ac:dyDescent="0.25">
      <c r="A6" s="85" t="s">
        <v>155</v>
      </c>
      <c r="B6" s="86" t="s">
        <v>45</v>
      </c>
      <c r="C6" s="67" t="s">
        <v>16</v>
      </c>
      <c r="D6" s="67" t="s">
        <v>46</v>
      </c>
      <c r="E6" s="67" t="s">
        <v>47</v>
      </c>
      <c r="F6" s="38"/>
    </row>
    <row r="7" spans="1:6" ht="13.5" thickBot="1" x14ac:dyDescent="0.25">
      <c r="A7" s="83"/>
      <c r="B7" s="86" t="s">
        <v>48</v>
      </c>
      <c r="C7" s="87"/>
      <c r="D7" s="244"/>
      <c r="E7" s="244">
        <v>0</v>
      </c>
      <c r="F7" s="38"/>
    </row>
    <row r="8" spans="1:6" ht="13.5" thickBot="1" x14ac:dyDescent="0.25">
      <c r="A8" s="83"/>
      <c r="B8" s="86" t="s">
        <v>49</v>
      </c>
      <c r="C8" s="87"/>
      <c r="D8" s="244"/>
      <c r="E8" s="244">
        <v>0</v>
      </c>
      <c r="F8" s="38"/>
    </row>
    <row r="9" spans="1:6" ht="13.5" thickBot="1" x14ac:dyDescent="0.25">
      <c r="A9" s="52"/>
      <c r="B9" s="86" t="s">
        <v>39</v>
      </c>
      <c r="C9" s="67"/>
      <c r="D9" s="67"/>
      <c r="E9" s="245">
        <v>0</v>
      </c>
      <c r="F9" s="38"/>
    </row>
    <row r="10" spans="1:6" x14ac:dyDescent="0.2">
      <c r="A10" s="239"/>
      <c r="B10" s="239"/>
      <c r="C10" s="239"/>
      <c r="D10" s="239"/>
      <c r="E10" s="239"/>
      <c r="F10" s="38"/>
    </row>
    <row r="11" spans="1:6" x14ac:dyDescent="0.2">
      <c r="A11" s="239"/>
      <c r="B11" s="239"/>
      <c r="C11" s="239"/>
      <c r="D11" s="239"/>
      <c r="E11" s="239"/>
      <c r="F11" s="38"/>
    </row>
    <row r="12" spans="1:6" x14ac:dyDescent="0.2">
      <c r="A12" s="239"/>
      <c r="B12" s="239"/>
      <c r="C12" s="239"/>
      <c r="D12" s="239"/>
      <c r="E12" s="239"/>
      <c r="F12" s="38"/>
    </row>
    <row r="13" spans="1:6" ht="13.5" thickBot="1" x14ac:dyDescent="0.25">
      <c r="A13" s="239"/>
      <c r="B13" s="239"/>
      <c r="C13" s="239"/>
      <c r="D13" s="239"/>
      <c r="E13" s="239"/>
      <c r="F13" s="38"/>
    </row>
    <row r="14" spans="1:6" ht="26.45" customHeight="1" thickBot="1" x14ac:dyDescent="0.25">
      <c r="A14" s="84" t="s">
        <v>35</v>
      </c>
      <c r="B14" s="341" t="s">
        <v>113</v>
      </c>
      <c r="C14" s="342"/>
      <c r="D14" s="342"/>
      <c r="E14" s="343"/>
      <c r="F14" s="38"/>
    </row>
    <row r="15" spans="1:6" ht="13.5" thickBot="1" x14ac:dyDescent="0.25">
      <c r="A15" s="85" t="s">
        <v>156</v>
      </c>
      <c r="B15" s="86" t="s">
        <v>45</v>
      </c>
      <c r="C15" s="67" t="s">
        <v>16</v>
      </c>
      <c r="D15" s="67" t="s">
        <v>46</v>
      </c>
      <c r="E15" s="67" t="s">
        <v>47</v>
      </c>
      <c r="F15" s="38"/>
    </row>
    <row r="16" spans="1:6" ht="13.5" thickBot="1" x14ac:dyDescent="0.25">
      <c r="A16" s="83"/>
      <c r="B16" s="86" t="s">
        <v>48</v>
      </c>
      <c r="C16" s="87"/>
      <c r="D16" s="244"/>
      <c r="E16" s="244">
        <v>0</v>
      </c>
      <c r="F16" s="38"/>
    </row>
    <row r="17" spans="1:6" ht="13.5" thickBot="1" x14ac:dyDescent="0.25">
      <c r="A17" s="83"/>
      <c r="B17" s="86" t="s">
        <v>49</v>
      </c>
      <c r="C17" s="87"/>
      <c r="D17" s="244"/>
      <c r="E17" s="244">
        <v>0</v>
      </c>
      <c r="F17" s="38"/>
    </row>
    <row r="18" spans="1:6" ht="13.5" thickBot="1" x14ac:dyDescent="0.25">
      <c r="A18" s="52"/>
      <c r="B18" s="86" t="s">
        <v>39</v>
      </c>
      <c r="C18" s="67"/>
      <c r="D18" s="67"/>
      <c r="E18" s="245">
        <v>0</v>
      </c>
      <c r="F18" s="38"/>
    </row>
    <row r="19" spans="1:6" x14ac:dyDescent="0.2">
      <c r="A19" s="38"/>
      <c r="B19" s="38"/>
      <c r="C19" s="38"/>
      <c r="D19" s="38"/>
      <c r="E19" s="38"/>
      <c r="F19" s="38"/>
    </row>
    <row r="20" spans="1:6" x14ac:dyDescent="0.2">
      <c r="A20" s="38"/>
      <c r="B20" s="38"/>
      <c r="C20" s="38"/>
      <c r="D20" s="38"/>
      <c r="E20" s="38"/>
      <c r="F20" s="38"/>
    </row>
    <row r="21" spans="1:6" x14ac:dyDescent="0.2">
      <c r="A21" s="38"/>
      <c r="B21" s="38"/>
      <c r="C21" s="38"/>
      <c r="D21" s="38"/>
      <c r="E21" s="38"/>
      <c r="F21" s="38"/>
    </row>
    <row r="22" spans="1:6" x14ac:dyDescent="0.2">
      <c r="A22" s="38"/>
      <c r="B22" s="38"/>
      <c r="C22" s="38"/>
      <c r="D22" s="38"/>
      <c r="E22" s="38"/>
      <c r="F22" s="38"/>
    </row>
    <row r="23" spans="1:6" x14ac:dyDescent="0.2">
      <c r="A23" s="38"/>
      <c r="B23" s="38"/>
      <c r="C23" s="38"/>
      <c r="D23" s="38"/>
      <c r="E23" s="38"/>
      <c r="F23" s="38"/>
    </row>
    <row r="24" spans="1:6" x14ac:dyDescent="0.2">
      <c r="A24" s="38"/>
      <c r="B24" s="38"/>
      <c r="C24" s="38"/>
      <c r="D24" s="38"/>
      <c r="E24" s="38"/>
      <c r="F24" s="38"/>
    </row>
    <row r="25" spans="1:6" x14ac:dyDescent="0.2">
      <c r="A25" s="38"/>
      <c r="B25" s="38"/>
      <c r="C25" s="38"/>
      <c r="D25" s="38"/>
      <c r="E25" s="38"/>
      <c r="F25" s="38"/>
    </row>
    <row r="26" spans="1:6" x14ac:dyDescent="0.2">
      <c r="A26" s="38"/>
      <c r="B26" s="38"/>
      <c r="C26" s="38"/>
      <c r="D26" s="38"/>
      <c r="E26" s="38"/>
      <c r="F26" s="38"/>
    </row>
  </sheetData>
  <mergeCells count="2">
    <mergeCell ref="B5:E5"/>
    <mergeCell ref="B14:E14"/>
  </mergeCells>
  <phoneticPr fontId="11" type="noConversion"/>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workbookViewId="0">
      <selection activeCell="F39" sqref="F39"/>
    </sheetView>
  </sheetViews>
  <sheetFormatPr defaultRowHeight="12.75" x14ac:dyDescent="0.2"/>
  <cols>
    <col min="1" max="1" width="15.7109375" style="13" customWidth="1"/>
    <col min="2" max="2" width="32.28515625" style="9" customWidth="1"/>
    <col min="3" max="3" width="24" customWidth="1"/>
    <col min="4" max="4" width="14.5703125" style="9" customWidth="1"/>
    <col min="5" max="5" width="18.85546875" style="9" customWidth="1"/>
  </cols>
  <sheetData>
    <row r="1" spans="1:5" ht="15.75" x14ac:dyDescent="0.25">
      <c r="A1" s="344" t="s">
        <v>157</v>
      </c>
      <c r="B1" s="345"/>
      <c r="C1" s="239"/>
      <c r="D1" s="48"/>
      <c r="E1" s="48"/>
    </row>
    <row r="2" spans="1:5" ht="13.5" thickBot="1" x14ac:dyDescent="0.25">
      <c r="A2" s="88"/>
      <c r="B2" s="48"/>
      <c r="C2" s="239"/>
      <c r="D2" s="48"/>
      <c r="E2" s="48"/>
    </row>
    <row r="3" spans="1:5" ht="26.25" thickBot="1" x14ac:dyDescent="0.25">
      <c r="A3" s="84" t="s">
        <v>35</v>
      </c>
      <c r="B3" s="89" t="s">
        <v>51</v>
      </c>
      <c r="C3" s="89" t="s">
        <v>52</v>
      </c>
      <c r="D3" s="48"/>
      <c r="E3" s="48"/>
    </row>
    <row r="4" spans="1:5" ht="27" customHeight="1" thickBot="1" x14ac:dyDescent="0.25">
      <c r="A4" s="90" t="s">
        <v>158</v>
      </c>
      <c r="B4" s="59" t="s">
        <v>53</v>
      </c>
      <c r="C4" s="91"/>
      <c r="D4" s="48"/>
      <c r="E4" s="48"/>
    </row>
    <row r="5" spans="1:5" ht="13.5" thickBot="1" x14ac:dyDescent="0.25">
      <c r="A5" s="92"/>
      <c r="B5" s="93" t="s">
        <v>54</v>
      </c>
      <c r="C5" s="94"/>
      <c r="D5" s="48"/>
      <c r="E5" s="48"/>
    </row>
    <row r="6" spans="1:5" ht="13.5" thickBot="1" x14ac:dyDescent="0.25">
      <c r="A6" s="92"/>
      <c r="B6" s="93" t="s">
        <v>55</v>
      </c>
      <c r="C6" s="94"/>
      <c r="D6" s="48"/>
      <c r="E6" s="48"/>
    </row>
    <row r="7" spans="1:5" ht="13.5" thickBot="1" x14ac:dyDescent="0.25">
      <c r="A7" s="95"/>
      <c r="B7" s="96" t="s">
        <v>50</v>
      </c>
      <c r="C7" s="97">
        <f>SUM(C4:C6)</f>
        <v>0</v>
      </c>
      <c r="D7" s="48"/>
      <c r="E7" s="48"/>
    </row>
    <row r="8" spans="1:5" x14ac:dyDescent="0.2">
      <c r="A8" s="88"/>
      <c r="B8" s="48"/>
      <c r="C8" s="239"/>
      <c r="D8" s="48"/>
      <c r="E8" s="48"/>
    </row>
    <row r="9" spans="1:5" x14ac:dyDescent="0.2">
      <c r="A9" s="88"/>
      <c r="B9" s="48"/>
      <c r="C9" s="239"/>
      <c r="D9" s="48"/>
      <c r="E9" s="48"/>
    </row>
    <row r="10" spans="1:5" x14ac:dyDescent="0.2">
      <c r="A10" s="88"/>
      <c r="B10" s="48"/>
      <c r="C10" s="239"/>
      <c r="D10" s="48"/>
      <c r="E10" s="48"/>
    </row>
    <row r="11" spans="1:5" x14ac:dyDescent="0.2">
      <c r="A11" s="88"/>
      <c r="B11" s="48"/>
      <c r="C11" s="239"/>
      <c r="D11" s="48"/>
      <c r="E11" s="48"/>
    </row>
    <row r="12" spans="1:5" x14ac:dyDescent="0.2">
      <c r="A12" s="88"/>
      <c r="B12" s="48"/>
      <c r="C12" s="239"/>
      <c r="D12" s="48"/>
      <c r="E12" s="48"/>
    </row>
    <row r="13" spans="1:5" x14ac:dyDescent="0.2">
      <c r="A13" s="322"/>
      <c r="B13" s="125"/>
      <c r="C13" s="38"/>
      <c r="D13" s="125"/>
    </row>
    <row r="14" spans="1:5" x14ac:dyDescent="0.2">
      <c r="A14" s="322"/>
      <c r="B14" s="125"/>
      <c r="C14" s="38"/>
      <c r="D14" s="125"/>
    </row>
  </sheetData>
  <mergeCells count="1">
    <mergeCell ref="A1:B1"/>
  </mergeCells>
  <phoneticPr fontId="11" type="noConversion"/>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0"/>
  <sheetViews>
    <sheetView workbookViewId="0">
      <selection activeCell="E28" sqref="E28"/>
    </sheetView>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14" ht="15.75" x14ac:dyDescent="0.25">
      <c r="A1" s="61" t="s">
        <v>159</v>
      </c>
      <c r="B1" s="36"/>
      <c r="C1" s="38"/>
      <c r="D1" s="38"/>
      <c r="E1" s="38"/>
      <c r="F1" s="38"/>
      <c r="G1" s="38"/>
      <c r="H1" s="38"/>
      <c r="I1" s="38"/>
      <c r="J1" s="38"/>
      <c r="K1" s="38"/>
      <c r="L1" s="38"/>
      <c r="M1" s="38"/>
      <c r="N1" s="38"/>
    </row>
    <row r="2" spans="1:14" ht="15" x14ac:dyDescent="0.25">
      <c r="A2" s="10"/>
      <c r="B2" s="38"/>
      <c r="C2" s="38"/>
      <c r="D2" s="38"/>
      <c r="E2" s="38"/>
      <c r="F2" s="38"/>
      <c r="G2" s="38"/>
      <c r="H2" s="38"/>
      <c r="I2" s="38"/>
      <c r="J2" s="38"/>
      <c r="K2" s="38"/>
      <c r="L2" s="38"/>
      <c r="M2" s="38"/>
      <c r="N2" s="38"/>
    </row>
    <row r="3" spans="1:14" ht="15" x14ac:dyDescent="0.25">
      <c r="A3" s="1"/>
      <c r="B3" s="38"/>
      <c r="C3" s="38"/>
      <c r="D3" s="38"/>
      <c r="E3" s="38"/>
      <c r="F3" s="38"/>
      <c r="G3" s="38"/>
      <c r="H3" s="38"/>
      <c r="I3" s="38"/>
      <c r="J3" s="38"/>
      <c r="K3" s="38"/>
      <c r="L3" s="38"/>
      <c r="M3" s="38"/>
      <c r="N3" s="38"/>
    </row>
    <row r="4" spans="1:14" s="46" customFormat="1" ht="15.75" x14ac:dyDescent="0.25">
      <c r="A4" s="109" t="s">
        <v>160</v>
      </c>
    </row>
    <row r="5" spans="1:14" s="42" customFormat="1" ht="15.75" thickBot="1" x14ac:dyDescent="0.3">
      <c r="A5" s="102"/>
      <c r="B5" s="239"/>
      <c r="C5" s="239"/>
      <c r="D5" s="239"/>
      <c r="E5" s="239"/>
      <c r="F5" s="38"/>
      <c r="G5" s="239"/>
      <c r="H5" s="239"/>
      <c r="I5" s="239"/>
      <c r="J5" s="239"/>
      <c r="K5" s="239"/>
      <c r="L5" s="239"/>
      <c r="M5" s="239"/>
      <c r="N5" s="239"/>
    </row>
    <row r="6" spans="1:14" s="42" customFormat="1" ht="15" thickBot="1" x14ac:dyDescent="0.25">
      <c r="A6" s="103" t="s">
        <v>51</v>
      </c>
      <c r="B6" s="89" t="s">
        <v>47</v>
      </c>
      <c r="C6" s="89" t="s">
        <v>56</v>
      </c>
      <c r="D6" s="239"/>
      <c r="E6" s="239"/>
      <c r="F6" s="323"/>
      <c r="G6" s="239"/>
      <c r="H6" s="239"/>
      <c r="I6" s="239"/>
      <c r="J6" s="239"/>
      <c r="K6" s="239"/>
      <c r="L6" s="239"/>
      <c r="M6" s="239"/>
      <c r="N6" s="239"/>
    </row>
    <row r="7" spans="1:14" s="42" customFormat="1" ht="13.5" thickBot="1" x14ac:dyDescent="0.25">
      <c r="A7" s="243" t="s">
        <v>57</v>
      </c>
      <c r="B7" s="152"/>
      <c r="C7" s="93"/>
      <c r="D7" s="239"/>
      <c r="E7" s="239"/>
      <c r="F7" s="239"/>
      <c r="G7" s="239"/>
      <c r="H7" s="239"/>
      <c r="I7" s="239"/>
      <c r="J7" s="239"/>
      <c r="K7" s="239"/>
      <c r="L7" s="239"/>
      <c r="M7" s="239"/>
      <c r="N7" s="239"/>
    </row>
    <row r="8" spans="1:14" s="42" customFormat="1" ht="26.25" thickBot="1" x14ac:dyDescent="0.25">
      <c r="A8" s="243" t="s">
        <v>58</v>
      </c>
      <c r="B8" s="152"/>
      <c r="C8" s="93"/>
      <c r="D8" s="239"/>
      <c r="E8" s="239"/>
      <c r="F8" s="239"/>
      <c r="G8" s="239"/>
      <c r="H8" s="239"/>
      <c r="I8" s="239"/>
      <c r="J8" s="239"/>
      <c r="K8" s="239"/>
      <c r="L8" s="239"/>
      <c r="M8" s="239"/>
      <c r="N8" s="239"/>
    </row>
    <row r="9" spans="1:14" s="42" customFormat="1" ht="13.5" thickBot="1" x14ac:dyDescent="0.25">
      <c r="A9" s="243" t="s">
        <v>59</v>
      </c>
      <c r="B9" s="152"/>
      <c r="C9" s="93"/>
      <c r="D9" s="239"/>
      <c r="E9" s="239"/>
      <c r="F9" s="239"/>
      <c r="G9" s="239"/>
      <c r="H9" s="239"/>
      <c r="I9" s="239"/>
      <c r="J9" s="239"/>
      <c r="K9" s="239"/>
      <c r="L9" s="239"/>
      <c r="M9" s="239"/>
      <c r="N9" s="239"/>
    </row>
    <row r="10" spans="1:14" s="42" customFormat="1" ht="13.5" thickBot="1" x14ac:dyDescent="0.25">
      <c r="A10" s="243" t="s">
        <v>60</v>
      </c>
      <c r="B10" s="152"/>
      <c r="C10" s="93"/>
      <c r="D10" s="239"/>
      <c r="E10" s="239"/>
      <c r="F10" s="239"/>
      <c r="G10" s="239"/>
      <c r="H10" s="239"/>
      <c r="I10" s="239"/>
      <c r="J10" s="239"/>
      <c r="K10" s="239"/>
      <c r="L10" s="239"/>
      <c r="M10" s="239"/>
      <c r="N10" s="239"/>
    </row>
    <row r="11" spans="1:14" s="42" customFormat="1" ht="13.5" thickBot="1" x14ac:dyDescent="0.25">
      <c r="A11" s="243" t="s">
        <v>61</v>
      </c>
      <c r="B11" s="152"/>
      <c r="C11" s="93"/>
      <c r="D11" s="239"/>
      <c r="E11" s="239"/>
      <c r="F11" s="239"/>
      <c r="G11" s="239"/>
      <c r="H11" s="239"/>
      <c r="I11" s="239"/>
      <c r="J11" s="239"/>
      <c r="K11" s="239"/>
      <c r="L11" s="239"/>
      <c r="M11" s="239"/>
      <c r="N11" s="239"/>
    </row>
    <row r="12" spans="1:14" s="42" customFormat="1" ht="18.399999999999999" customHeight="1" x14ac:dyDescent="0.2">
      <c r="A12" s="242" t="s">
        <v>62</v>
      </c>
      <c r="B12" s="231"/>
      <c r="C12" s="346"/>
      <c r="D12" s="239"/>
      <c r="E12" s="239"/>
      <c r="F12" s="239"/>
      <c r="G12" s="239"/>
      <c r="H12" s="239"/>
      <c r="I12" s="239"/>
      <c r="J12" s="239"/>
      <c r="K12" s="239"/>
      <c r="L12" s="239"/>
      <c r="M12" s="239"/>
      <c r="N12" s="239"/>
    </row>
    <row r="13" spans="1:14" s="42" customFormat="1" ht="16.5" customHeight="1" x14ac:dyDescent="0.2">
      <c r="A13" s="242" t="s">
        <v>63</v>
      </c>
      <c r="B13" s="232"/>
      <c r="C13" s="347"/>
      <c r="D13" s="239"/>
      <c r="E13" s="239"/>
      <c r="F13" s="239"/>
      <c r="G13" s="239"/>
      <c r="H13" s="239"/>
      <c r="I13" s="239"/>
      <c r="J13" s="239"/>
      <c r="K13" s="239"/>
      <c r="L13" s="239"/>
      <c r="M13" s="239"/>
      <c r="N13" s="239"/>
    </row>
    <row r="14" spans="1:14" s="42" customFormat="1" ht="21.75" customHeight="1" thickBot="1" x14ac:dyDescent="0.25">
      <c r="A14" s="105" t="s">
        <v>64</v>
      </c>
      <c r="B14" s="233"/>
      <c r="C14" s="348"/>
      <c r="D14" s="239"/>
      <c r="E14" s="239"/>
      <c r="F14" s="239"/>
      <c r="G14" s="239"/>
      <c r="H14" s="239"/>
      <c r="I14" s="239"/>
      <c r="J14" s="239"/>
      <c r="K14" s="239"/>
      <c r="L14" s="239"/>
      <c r="M14" s="239"/>
      <c r="N14" s="239"/>
    </row>
    <row r="15" spans="1:14" s="42" customFormat="1" ht="13.5" thickBot="1" x14ac:dyDescent="0.25">
      <c r="A15" s="106" t="s">
        <v>50</v>
      </c>
      <c r="B15" s="237">
        <f>SUM(B7:B14)</f>
        <v>0</v>
      </c>
      <c r="C15" s="93"/>
      <c r="D15" s="239"/>
      <c r="E15" s="239"/>
      <c r="F15" s="239"/>
      <c r="G15" s="239"/>
      <c r="H15" s="239"/>
      <c r="I15" s="239"/>
      <c r="J15" s="239"/>
      <c r="K15" s="239"/>
      <c r="L15" s="239"/>
      <c r="M15" s="239"/>
      <c r="N15" s="239"/>
    </row>
    <row r="16" spans="1:14" s="42" customFormat="1" x14ac:dyDescent="0.2">
      <c r="A16" s="239"/>
      <c r="B16" s="239"/>
      <c r="C16" s="239"/>
      <c r="D16" s="239"/>
      <c r="E16" s="239"/>
      <c r="F16" s="239"/>
      <c r="G16" s="239"/>
      <c r="H16" s="239"/>
      <c r="I16" s="239"/>
      <c r="J16" s="239"/>
      <c r="K16" s="239"/>
      <c r="L16" s="239"/>
      <c r="M16" s="239"/>
      <c r="N16" s="239"/>
    </row>
    <row r="17" spans="1:14" s="42" customFormat="1" x14ac:dyDescent="0.2">
      <c r="A17" s="239"/>
      <c r="B17" s="239"/>
      <c r="C17" s="239"/>
      <c r="D17" s="239"/>
      <c r="E17" s="239"/>
      <c r="F17" s="239"/>
      <c r="G17" s="239"/>
      <c r="H17" s="239"/>
      <c r="I17" s="239"/>
      <c r="J17" s="239"/>
      <c r="K17" s="239"/>
      <c r="L17" s="239"/>
      <c r="M17" s="239"/>
      <c r="N17" s="239"/>
    </row>
    <row r="18" spans="1:14" s="42" customFormat="1" x14ac:dyDescent="0.2">
      <c r="A18" s="47" t="s">
        <v>70</v>
      </c>
      <c r="B18" s="239"/>
      <c r="C18" s="239"/>
      <c r="D18" s="239"/>
      <c r="E18" s="239"/>
      <c r="F18" s="239"/>
      <c r="G18" s="239"/>
      <c r="H18" s="239"/>
      <c r="I18" s="239"/>
      <c r="J18" s="239"/>
      <c r="K18" s="239"/>
      <c r="L18" s="239"/>
      <c r="M18" s="239"/>
      <c r="N18" s="239"/>
    </row>
    <row r="19" spans="1:14" s="42" customFormat="1" x14ac:dyDescent="0.2">
      <c r="A19" s="239"/>
      <c r="B19" s="239"/>
      <c r="C19" s="239"/>
      <c r="D19" s="239"/>
      <c r="E19" s="239"/>
      <c r="F19" s="239"/>
      <c r="G19" s="239"/>
      <c r="H19" s="239"/>
      <c r="I19" s="239"/>
      <c r="J19" s="239"/>
      <c r="K19" s="239"/>
      <c r="L19" s="239"/>
      <c r="M19" s="239"/>
      <c r="N19" s="239"/>
    </row>
    <row r="20" spans="1:14" s="42" customFormat="1" ht="13.5" thickBot="1" x14ac:dyDescent="0.25">
      <c r="A20" s="239" t="s">
        <v>20</v>
      </c>
      <c r="B20" s="239" t="s">
        <v>21</v>
      </c>
      <c r="C20" s="239" t="s">
        <v>22</v>
      </c>
      <c r="D20" s="239" t="s">
        <v>23</v>
      </c>
      <c r="E20" s="239" t="s">
        <v>24</v>
      </c>
      <c r="F20" s="239" t="s">
        <v>25</v>
      </c>
      <c r="G20" s="239" t="s">
        <v>26</v>
      </c>
      <c r="H20" s="239"/>
      <c r="I20" s="239"/>
      <c r="J20" s="239"/>
      <c r="K20" s="239"/>
      <c r="L20" s="239"/>
      <c r="M20" s="239"/>
      <c r="N20" s="239"/>
    </row>
    <row r="21" spans="1:14" s="48" customFormat="1" ht="65.25" customHeight="1" thickBot="1" x14ac:dyDescent="0.25">
      <c r="A21" s="100" t="s">
        <v>35</v>
      </c>
      <c r="B21" s="50" t="s">
        <v>82</v>
      </c>
      <c r="C21" s="50" t="s">
        <v>71</v>
      </c>
      <c r="D21" s="50" t="s">
        <v>83</v>
      </c>
      <c r="E21" s="50" t="s">
        <v>117</v>
      </c>
      <c r="F21" s="50" t="s">
        <v>84</v>
      </c>
      <c r="G21" s="50" t="s">
        <v>168</v>
      </c>
    </row>
    <row r="22" spans="1:14" s="42" customFormat="1" ht="13.5" thickBot="1" x14ac:dyDescent="0.25">
      <c r="A22" s="101">
        <v>11</v>
      </c>
      <c r="B22" s="135">
        <f>B15</f>
        <v>0</v>
      </c>
      <c r="C22" s="236">
        <f>'Weighted Avg'!F8</f>
        <v>0</v>
      </c>
      <c r="D22" s="135">
        <f>IFERROR(B22/C22,0)</f>
        <v>0</v>
      </c>
      <c r="E22" s="153">
        <v>0.5</v>
      </c>
      <c r="F22" s="153">
        <f>MIN(D22:E22)</f>
        <v>0</v>
      </c>
      <c r="G22" s="234"/>
      <c r="H22" s="239"/>
      <c r="I22" s="239"/>
      <c r="J22" s="239"/>
      <c r="K22" s="239"/>
      <c r="L22" s="239"/>
      <c r="M22" s="239"/>
      <c r="N22" s="239"/>
    </row>
    <row r="23" spans="1:14" s="42" customFormat="1" ht="15" x14ac:dyDescent="0.25">
      <c r="A23" s="107"/>
      <c r="B23" s="239"/>
      <c r="C23" s="239"/>
      <c r="D23" s="239"/>
      <c r="E23" s="239"/>
      <c r="F23" s="239"/>
      <c r="G23" s="239"/>
      <c r="H23" s="239"/>
      <c r="I23" s="239"/>
      <c r="J23" s="239"/>
      <c r="K23" s="239"/>
      <c r="L23" s="239"/>
      <c r="M23" s="239"/>
      <c r="N23" s="239"/>
    </row>
    <row r="24" spans="1:14" s="42" customFormat="1" ht="15" x14ac:dyDescent="0.25">
      <c r="A24" s="102"/>
      <c r="B24" s="239"/>
      <c r="C24" s="239"/>
      <c r="D24" s="239"/>
      <c r="E24" s="239"/>
      <c r="F24" s="239"/>
      <c r="G24" s="239"/>
      <c r="H24" s="239"/>
      <c r="I24" s="239"/>
      <c r="J24" s="239"/>
      <c r="K24" s="239"/>
      <c r="L24" s="239"/>
      <c r="M24" s="239"/>
      <c r="N24" s="239"/>
    </row>
    <row r="25" spans="1:14" s="42" customFormat="1" ht="15" x14ac:dyDescent="0.25">
      <c r="A25" s="108"/>
      <c r="B25" s="239"/>
      <c r="C25" s="239"/>
      <c r="D25" s="239"/>
      <c r="E25" s="239"/>
      <c r="F25" s="239"/>
      <c r="G25" s="239"/>
      <c r="H25" s="239"/>
      <c r="I25" s="239"/>
      <c r="J25" s="239"/>
      <c r="K25" s="239"/>
      <c r="L25" s="239"/>
      <c r="M25" s="239"/>
      <c r="N25" s="239"/>
    </row>
    <row r="26" spans="1:14" s="46" customFormat="1" ht="15.75" x14ac:dyDescent="0.25">
      <c r="A26" s="109" t="s">
        <v>161</v>
      </c>
    </row>
    <row r="27" spans="1:14" s="46" customFormat="1" ht="15.75" x14ac:dyDescent="0.25"/>
    <row r="28" spans="1:14" s="46" customFormat="1" ht="15.75" x14ac:dyDescent="0.25">
      <c r="A28" s="47" t="s">
        <v>72</v>
      </c>
      <c r="B28" s="47"/>
      <c r="C28" s="47"/>
      <c r="D28" s="47"/>
      <c r="E28" s="46" t="s">
        <v>41</v>
      </c>
    </row>
    <row r="29" spans="1:14" s="42" customFormat="1" x14ac:dyDescent="0.2">
      <c r="A29" s="99"/>
      <c r="B29" s="239"/>
      <c r="C29" s="239"/>
      <c r="D29" s="239"/>
      <c r="E29" s="239"/>
      <c r="F29" s="239"/>
      <c r="G29" s="239"/>
      <c r="H29" s="239"/>
      <c r="I29" s="239"/>
      <c r="J29" s="239"/>
      <c r="K29" s="239"/>
      <c r="L29" s="239"/>
      <c r="M29" s="239"/>
      <c r="N29" s="239"/>
    </row>
    <row r="30" spans="1:14" s="42" customFormat="1" ht="13.5" thickBot="1" x14ac:dyDescent="0.25">
      <c r="A30" s="239" t="s">
        <v>20</v>
      </c>
      <c r="B30" s="239" t="s">
        <v>21</v>
      </c>
      <c r="C30" s="239" t="s">
        <v>22</v>
      </c>
      <c r="D30" s="239" t="s">
        <v>23</v>
      </c>
      <c r="E30" s="239"/>
      <c r="F30" s="239"/>
      <c r="G30" s="239"/>
      <c r="H30" s="239"/>
      <c r="I30" s="239"/>
      <c r="J30" s="239"/>
      <c r="K30" s="239"/>
      <c r="L30" s="239"/>
      <c r="M30" s="239"/>
      <c r="N30" s="239"/>
    </row>
    <row r="31" spans="1:14" s="42" customFormat="1" ht="57.75" customHeight="1" thickBot="1" x14ac:dyDescent="0.25">
      <c r="A31" s="100" t="s">
        <v>35</v>
      </c>
      <c r="B31" s="50" t="s">
        <v>71</v>
      </c>
      <c r="C31" s="50" t="s">
        <v>118</v>
      </c>
      <c r="D31" s="50" t="s">
        <v>169</v>
      </c>
      <c r="E31" s="239"/>
      <c r="F31" s="239"/>
      <c r="G31" s="239"/>
      <c r="H31" s="239"/>
      <c r="I31" s="239"/>
      <c r="J31" s="239"/>
      <c r="K31" s="239"/>
      <c r="L31" s="239"/>
      <c r="M31" s="239"/>
      <c r="N31" s="239"/>
    </row>
    <row r="32" spans="1:14" s="42" customFormat="1" ht="13.5" thickBot="1" x14ac:dyDescent="0.25">
      <c r="A32" s="101">
        <v>12</v>
      </c>
      <c r="B32" s="121">
        <f>'Weighted Avg'!F8</f>
        <v>0</v>
      </c>
      <c r="C32" s="153">
        <v>0.03</v>
      </c>
      <c r="D32" s="135"/>
      <c r="E32" s="239"/>
      <c r="F32" s="239"/>
      <c r="G32" s="239"/>
      <c r="H32" s="239"/>
      <c r="I32" s="239"/>
      <c r="J32" s="239"/>
      <c r="K32" s="239"/>
      <c r="L32" s="239"/>
      <c r="M32" s="239"/>
      <c r="N32" s="239"/>
    </row>
    <row r="33" spans="1:14" s="42" customFormat="1" x14ac:dyDescent="0.2">
      <c r="A33" s="99"/>
      <c r="B33" s="239"/>
      <c r="C33" s="239"/>
      <c r="D33" s="239"/>
      <c r="E33" s="239"/>
      <c r="F33" s="239"/>
      <c r="G33" s="239"/>
      <c r="H33" s="239"/>
      <c r="I33" s="239"/>
      <c r="J33" s="239"/>
      <c r="K33" s="239"/>
      <c r="L33" s="239"/>
      <c r="M33" s="239"/>
      <c r="N33" s="239"/>
    </row>
    <row r="34" spans="1:14" s="42" customFormat="1" x14ac:dyDescent="0.2">
      <c r="A34" s="239"/>
      <c r="B34" s="239"/>
      <c r="C34" s="239"/>
      <c r="D34" s="239"/>
      <c r="E34" s="239"/>
      <c r="F34" s="239"/>
      <c r="G34" s="239"/>
      <c r="H34" s="239"/>
      <c r="I34" s="239"/>
      <c r="J34" s="239"/>
      <c r="K34" s="239"/>
      <c r="L34" s="239"/>
      <c r="M34" s="239"/>
      <c r="N34" s="239"/>
    </row>
    <row r="35" spans="1:14" s="42" customFormat="1" x14ac:dyDescent="0.2">
      <c r="A35" s="239"/>
      <c r="B35" s="239"/>
      <c r="C35" s="239"/>
      <c r="D35" s="239"/>
      <c r="E35" s="239"/>
      <c r="F35" s="239"/>
      <c r="G35" s="239"/>
      <c r="H35" s="239"/>
      <c r="I35" s="239"/>
      <c r="J35" s="239"/>
      <c r="K35" s="239"/>
      <c r="L35" s="239"/>
      <c r="M35" s="239"/>
      <c r="N35" s="239"/>
    </row>
    <row r="36" spans="1:14" s="42" customFormat="1" x14ac:dyDescent="0.2">
      <c r="A36" s="239"/>
      <c r="B36" s="239"/>
      <c r="C36" s="239"/>
      <c r="D36" s="239"/>
      <c r="E36" s="239"/>
      <c r="F36" s="239"/>
      <c r="G36" s="239"/>
      <c r="H36" s="239"/>
      <c r="I36" s="239"/>
      <c r="J36" s="239"/>
      <c r="K36" s="239"/>
      <c r="L36" s="239"/>
      <c r="M36" s="239"/>
      <c r="N36" s="239"/>
    </row>
    <row r="37" spans="1:14" x14ac:dyDescent="0.2">
      <c r="A37" s="38"/>
      <c r="B37" s="38"/>
      <c r="C37" s="38"/>
      <c r="D37" s="38"/>
      <c r="E37" s="38"/>
      <c r="F37" s="38"/>
      <c r="G37" s="38"/>
      <c r="H37" s="38"/>
      <c r="I37" s="38"/>
      <c r="J37" s="38"/>
      <c r="K37" s="38"/>
      <c r="L37" s="38"/>
      <c r="M37" s="38"/>
      <c r="N37" s="38"/>
    </row>
    <row r="38" spans="1:14" x14ac:dyDescent="0.2">
      <c r="A38" s="38"/>
      <c r="B38" s="38"/>
      <c r="C38" s="38"/>
      <c r="D38" s="38"/>
      <c r="E38" s="38"/>
      <c r="F38" s="38"/>
      <c r="G38" s="38"/>
      <c r="H38" s="38"/>
      <c r="I38" s="38"/>
      <c r="J38" s="38"/>
      <c r="K38" s="38"/>
      <c r="L38" s="38"/>
      <c r="M38" s="38"/>
      <c r="N38" s="38"/>
    </row>
    <row r="39" spans="1:14" x14ac:dyDescent="0.2">
      <c r="A39" s="38"/>
      <c r="B39" s="38"/>
      <c r="C39" s="38"/>
      <c r="D39" s="38"/>
      <c r="E39" s="38"/>
      <c r="F39" s="38"/>
      <c r="G39" s="38"/>
      <c r="H39" s="38"/>
      <c r="I39" s="38"/>
      <c r="J39" s="38"/>
      <c r="K39" s="38"/>
      <c r="L39" s="38"/>
      <c r="M39" s="38"/>
      <c r="N39" s="38"/>
    </row>
    <row r="40" spans="1:14" x14ac:dyDescent="0.2">
      <c r="A40" s="38"/>
      <c r="B40" s="38"/>
      <c r="C40" s="38"/>
      <c r="D40" s="38"/>
      <c r="E40" s="38"/>
      <c r="F40" s="38"/>
      <c r="G40" s="38"/>
      <c r="H40" s="38"/>
      <c r="I40" s="38"/>
      <c r="J40" s="38"/>
      <c r="K40" s="38"/>
      <c r="L40" s="38"/>
      <c r="M40" s="38"/>
      <c r="N40" s="38"/>
    </row>
    <row r="41" spans="1:14" x14ac:dyDescent="0.2">
      <c r="A41" s="38"/>
      <c r="B41" s="38"/>
      <c r="C41" s="38"/>
      <c r="D41" s="38"/>
      <c r="E41" s="38"/>
      <c r="F41" s="38"/>
      <c r="G41" s="38"/>
      <c r="H41" s="38"/>
      <c r="I41" s="38"/>
      <c r="J41" s="38"/>
      <c r="K41" s="38"/>
      <c r="L41" s="38"/>
      <c r="M41" s="38"/>
      <c r="N41" s="38"/>
    </row>
    <row r="42" spans="1:14" x14ac:dyDescent="0.2">
      <c r="A42" s="38"/>
      <c r="B42" s="38"/>
      <c r="C42" s="38"/>
      <c r="D42" s="38"/>
      <c r="E42" s="38"/>
      <c r="F42" s="38"/>
      <c r="G42" s="38"/>
      <c r="H42" s="38"/>
      <c r="I42" s="38"/>
      <c r="J42" s="38"/>
      <c r="K42" s="38"/>
      <c r="L42" s="38"/>
      <c r="M42" s="38"/>
      <c r="N42" s="38"/>
    </row>
    <row r="43" spans="1:14" x14ac:dyDescent="0.2">
      <c r="A43" s="38"/>
      <c r="B43" s="38"/>
      <c r="C43" s="38"/>
      <c r="D43" s="38"/>
      <c r="E43" s="38"/>
      <c r="F43" s="38"/>
      <c r="G43" s="38"/>
      <c r="H43" s="38"/>
      <c r="I43" s="38"/>
      <c r="J43" s="38"/>
      <c r="K43" s="38"/>
      <c r="L43" s="38"/>
      <c r="M43" s="38"/>
      <c r="N43" s="38"/>
    </row>
    <row r="44" spans="1:14" x14ac:dyDescent="0.2">
      <c r="A44" s="38"/>
      <c r="B44" s="38"/>
      <c r="C44" s="38"/>
      <c r="D44" s="38"/>
      <c r="E44" s="38"/>
      <c r="F44" s="38"/>
      <c r="G44" s="38"/>
      <c r="H44" s="38"/>
      <c r="I44" s="38"/>
      <c r="J44" s="38"/>
      <c r="K44" s="38"/>
      <c r="L44" s="38"/>
      <c r="M44" s="38"/>
      <c r="N44" s="38"/>
    </row>
    <row r="45" spans="1:14" x14ac:dyDescent="0.2">
      <c r="A45" s="38"/>
      <c r="B45" s="38"/>
      <c r="C45" s="38"/>
      <c r="D45" s="38"/>
      <c r="E45" s="38"/>
      <c r="F45" s="38"/>
      <c r="G45" s="38"/>
      <c r="H45" s="38"/>
      <c r="I45" s="38"/>
      <c r="J45" s="38"/>
      <c r="K45" s="38"/>
      <c r="L45" s="38"/>
      <c r="M45" s="38"/>
      <c r="N45" s="38"/>
    </row>
    <row r="46" spans="1:14" x14ac:dyDescent="0.2">
      <c r="A46" s="38"/>
      <c r="B46" s="38"/>
      <c r="C46" s="38"/>
      <c r="D46" s="38"/>
      <c r="E46" s="38"/>
      <c r="F46" s="38"/>
      <c r="G46" s="38"/>
      <c r="H46" s="38"/>
      <c r="I46" s="38"/>
      <c r="J46" s="38"/>
      <c r="K46" s="38"/>
      <c r="L46" s="38"/>
      <c r="M46" s="38"/>
      <c r="N46" s="38"/>
    </row>
    <row r="47" spans="1:14" x14ac:dyDescent="0.2">
      <c r="A47" s="38"/>
      <c r="B47" s="38"/>
      <c r="C47" s="38"/>
      <c r="D47" s="38"/>
      <c r="E47" s="38"/>
      <c r="F47" s="38"/>
      <c r="G47" s="38"/>
      <c r="H47" s="38"/>
      <c r="I47" s="38"/>
      <c r="J47" s="38"/>
      <c r="K47" s="38"/>
      <c r="L47" s="38"/>
      <c r="M47" s="38"/>
      <c r="N47" s="38"/>
    </row>
    <row r="48" spans="1:14" x14ac:dyDescent="0.2">
      <c r="A48" s="38"/>
      <c r="B48" s="38"/>
      <c r="C48" s="38"/>
      <c r="D48" s="38"/>
      <c r="E48" s="38"/>
      <c r="F48" s="38"/>
      <c r="G48" s="38"/>
      <c r="H48" s="38"/>
      <c r="I48" s="38"/>
      <c r="J48" s="38"/>
      <c r="K48" s="38"/>
      <c r="L48" s="38"/>
      <c r="M48" s="38"/>
      <c r="N48" s="38"/>
    </row>
    <row r="49" spans="1:14" x14ac:dyDescent="0.2">
      <c r="A49" s="38"/>
      <c r="B49" s="38"/>
      <c r="C49" s="38"/>
      <c r="D49" s="38"/>
      <c r="E49" s="38"/>
      <c r="F49" s="38"/>
      <c r="G49" s="38"/>
      <c r="H49" s="38"/>
      <c r="I49" s="38"/>
      <c r="J49" s="38"/>
      <c r="K49" s="38"/>
      <c r="L49" s="38"/>
      <c r="M49" s="38"/>
      <c r="N49" s="38"/>
    </row>
    <row r="50" spans="1:14" x14ac:dyDescent="0.2">
      <c r="A50" s="38"/>
      <c r="B50" s="38"/>
      <c r="C50" s="38"/>
      <c r="D50" s="38"/>
      <c r="E50" s="38"/>
      <c r="F50" s="38"/>
      <c r="G50" s="38"/>
      <c r="H50" s="38"/>
      <c r="I50" s="38"/>
      <c r="J50" s="38"/>
      <c r="K50" s="38"/>
      <c r="L50" s="38"/>
      <c r="M50" s="38"/>
      <c r="N50" s="38"/>
    </row>
  </sheetData>
  <mergeCells count="1">
    <mergeCell ref="C12:C14"/>
  </mergeCells>
  <phoneticPr fontId="11" type="noConversion"/>
  <pageMargins left="0.75" right="0.75" top="1" bottom="1" header="0.5" footer="0.5"/>
  <pageSetup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Claim Form Summary</vt:lpstr>
      <vt:lpstr>Data Fields</vt:lpstr>
      <vt:lpstr>Weighted Avg</vt:lpstr>
      <vt:lpstr>SSA</vt:lpstr>
      <vt:lpstr>Lines 1,2,3,4 </vt:lpstr>
      <vt:lpstr>Lines 5,6,7,8</vt:lpstr>
      <vt:lpstr>Line 9</vt:lpstr>
      <vt:lpstr>Line 10</vt:lpstr>
      <vt:lpstr>Lines 11 &amp; 12</vt:lpstr>
      <vt:lpstr>Lines 13 &amp; 14</vt:lpstr>
      <vt:lpstr>'Claim Form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Steiner, Hannah</cp:lastModifiedBy>
  <cp:lastPrinted>2018-02-07T23:21:44Z</cp:lastPrinted>
  <dcterms:created xsi:type="dcterms:W3CDTF">2011-11-29T07:41:33Z</dcterms:created>
  <dcterms:modified xsi:type="dcterms:W3CDTF">2018-07-23T19:50:11Z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MarkAsFinal">
    <vt:bool>true</vt:bool>
  </property>
</Properties>
</file>