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NB2\Documents\Transportation, Licensing &amp; Analysis Branch\Webpublish\22.1.4 AV Quarterly Reports\"/>
    </mc:Choice>
  </mc:AlternateContent>
  <xr:revisionPtr revIDLastSave="0" documentId="8_{3C9E7E8F-7CA9-429D-8962-3A12F7CB516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leetwide Data" sheetId="1" r:id="rId1"/>
    <sheet name="Per Vehicle Data" sheetId="2" r:id="rId2"/>
    <sheet name="Per Trip Data" sheetId="3" r:id="rId3"/>
  </sheets>
  <definedNames>
    <definedName name="_xlnm._FilterDatabase" localSheetId="2" hidden="1">'Per Trip Data'!$A$4:$C$336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ienHXhNKW5/VSHRmxAZ7FnoWEXRA=="/>
    </ext>
  </extLst>
</workbook>
</file>

<file path=xl/calcChain.xml><?xml version="1.0" encoding="utf-8"?>
<calcChain xmlns="http://schemas.openxmlformats.org/spreadsheetml/2006/main">
  <c r="B9" i="2" l="1"/>
  <c r="BQ8" i="2"/>
  <c r="BN8" i="2"/>
  <c r="BM8" i="2"/>
  <c r="BK8" i="2"/>
  <c r="BJ8" i="2"/>
  <c r="BI8" i="2"/>
  <c r="BH8" i="2"/>
  <c r="BG8" i="2"/>
  <c r="BD8" i="2"/>
  <c r="BB8" i="2"/>
  <c r="BA8" i="2"/>
  <c r="AZ8" i="2"/>
  <c r="AU8" i="2"/>
  <c r="AP8" i="2"/>
  <c r="AN8" i="2"/>
  <c r="AL8" i="2"/>
  <c r="AK8" i="2"/>
  <c r="AJ8" i="2"/>
  <c r="AH8" i="2"/>
  <c r="AG8" i="2"/>
  <c r="AD8" i="2"/>
  <c r="Z8" i="2"/>
  <c r="Y8" i="2"/>
  <c r="W8" i="2"/>
  <c r="V8" i="2"/>
  <c r="U8" i="2"/>
  <c r="T8" i="2"/>
  <c r="R8" i="2"/>
  <c r="P8" i="2"/>
  <c r="N8" i="2"/>
  <c r="L8" i="2"/>
  <c r="J8" i="2"/>
  <c r="H8" i="2"/>
  <c r="F8" i="2"/>
  <c r="D8" i="2"/>
  <c r="B7" i="2"/>
  <c r="B6" i="2"/>
  <c r="B5" i="2"/>
</calcChain>
</file>

<file path=xl/sharedStrings.xml><?xml version="1.0" encoding="utf-8"?>
<sst xmlns="http://schemas.openxmlformats.org/spreadsheetml/2006/main" count="1063" uniqueCount="485">
  <si>
    <t>Cruise LLC Autonomous Vehicle Passenger Service pilot - Quarterly Data Report for period September 1, 2021 to November 30, 2021</t>
  </si>
  <si>
    <t>Permit Number TCP 39080A</t>
  </si>
  <si>
    <t>Reporting requirement</t>
  </si>
  <si>
    <t>Total</t>
  </si>
  <si>
    <t>Monthly Total 
(September)</t>
  </si>
  <si>
    <t>Monthly Total 
(October)</t>
  </si>
  <si>
    <t>Monthly Total 
(November)</t>
  </si>
  <si>
    <t>Total quarterly vehicle miles traveled during passenger service by all vehicles in the entity's list of Autonomous Vehicle equipment.</t>
  </si>
  <si>
    <t>Total quarterly vehicle miles traveled during passenger service that are served by electric vehicles or other vehicles not using an internal combustion engine.</t>
  </si>
  <si>
    <t>Total quarterly vehicle miles traveled during passenger service, from the vehicle's starting location when it first accepted a trip request to the pickup point for each requested trip.</t>
  </si>
  <si>
    <t>Amount of time (expressed in hours) each vehicle waited between ending one passenger trip and initiating the next passenger trip (idling or dwell time).</t>
  </si>
  <si>
    <t>Total number of passengers transported.</t>
  </si>
  <si>
    <t>Total number of Wheelchair Accessible Vehicle (WAV) rides requested.</t>
  </si>
  <si>
    <t>N/A</t>
  </si>
  <si>
    <t>Total number of WAV rides requested but unfulfilled because no WAV was available.</t>
  </si>
  <si>
    <t>Total number of WAV rides requested but unfulfilled because the vehicle operator declined the request.</t>
  </si>
  <si>
    <t>Total number of WAV rides accepted and fulfilled.</t>
  </si>
  <si>
    <t>VIN 0037</t>
  </si>
  <si>
    <t>VIN 0040</t>
  </si>
  <si>
    <t>VIN 0068</t>
  </si>
  <si>
    <t>VIN 0085</t>
  </si>
  <si>
    <t>VIN 0104</t>
  </si>
  <si>
    <t>VIN 0118</t>
  </si>
  <si>
    <t>VIN 0121</t>
  </si>
  <si>
    <t>VIN 0166</t>
  </si>
  <si>
    <t>VIN 0029</t>
  </si>
  <si>
    <t>VIN 0032</t>
  </si>
  <si>
    <t>VIN 0046</t>
  </si>
  <si>
    <t>VIN 0127</t>
  </si>
  <si>
    <t>VIN 0189</t>
  </si>
  <si>
    <t>VIN 0192</t>
  </si>
  <si>
    <t>VIN 0010</t>
  </si>
  <si>
    <t>VIN 0041</t>
  </si>
  <si>
    <t>VIN 0069</t>
  </si>
  <si>
    <t>VIN 0072</t>
  </si>
  <si>
    <t>VIN 0086</t>
  </si>
  <si>
    <t>VIN 0122</t>
  </si>
  <si>
    <t>VIN 0136</t>
  </si>
  <si>
    <t>VIN 0184</t>
  </si>
  <si>
    <t>VIN 0016</t>
  </si>
  <si>
    <t>VIN 0033</t>
  </si>
  <si>
    <t>VIN 0047</t>
  </si>
  <si>
    <t>VIN 0159</t>
  </si>
  <si>
    <t>VIN 0176</t>
  </si>
  <si>
    <t>VIN 0193</t>
  </si>
  <si>
    <t>VIN 0008</t>
  </si>
  <si>
    <t>VIN 0073</t>
  </si>
  <si>
    <t>VIN 0185</t>
  </si>
  <si>
    <t>VIN 0408</t>
  </si>
  <si>
    <t>VIN 0048</t>
  </si>
  <si>
    <t>VIN 0115</t>
  </si>
  <si>
    <t>VIN 0129</t>
  </si>
  <si>
    <t>VIN 0132</t>
  </si>
  <si>
    <t>VIN 0177</t>
  </si>
  <si>
    <t>VIN 0043</t>
  </si>
  <si>
    <t>VIN 0057</t>
  </si>
  <si>
    <t>VIN 0074</t>
  </si>
  <si>
    <t>VIN 0124</t>
  </si>
  <si>
    <t>VIN 0141</t>
  </si>
  <si>
    <t>VIN 0169</t>
  </si>
  <si>
    <t>VIN 0004</t>
  </si>
  <si>
    <t>VIN 0049</t>
  </si>
  <si>
    <t>VIN 0052</t>
  </si>
  <si>
    <t>VIN 0066</t>
  </si>
  <si>
    <t>VIN 0083</t>
  </si>
  <si>
    <t>VIN 0102</t>
  </si>
  <si>
    <t>VIN 0116</t>
  </si>
  <si>
    <t>VIN 0178</t>
  </si>
  <si>
    <t>VIN 0181</t>
  </si>
  <si>
    <t>VIN 0058</t>
  </si>
  <si>
    <t>VIN 0061</t>
  </si>
  <si>
    <t>VIN 0139</t>
  </si>
  <si>
    <t>VIN 0142</t>
  </si>
  <si>
    <t>VIN 0173</t>
  </si>
  <si>
    <t>VIN 0187</t>
  </si>
  <si>
    <t>VIN 0070</t>
  </si>
  <si>
    <t>VIN 0084</t>
  </si>
  <si>
    <t>VIN 0117</t>
  </si>
  <si>
    <t>VIN 0120</t>
  </si>
  <si>
    <t>VIN 0165</t>
  </si>
  <si>
    <t>VIN 0014</t>
  </si>
  <si>
    <t>VIN 0045</t>
  </si>
  <si>
    <t>VIN 0076</t>
  </si>
  <si>
    <t>VIN 0143</t>
  </si>
  <si>
    <t>VIN 0188</t>
  </si>
  <si>
    <t>VIN 0191</t>
  </si>
  <si>
    <t>Total quarterly vehicle miles traveled during passenger service by all vehicles in the entity's list of Autonomous Vehicle equipment, provided per-vehicle.</t>
  </si>
  <si>
    <t>Total quarterly vehicle miles traveled during passenger service that are served by electric vehicles or other vehicles not using an internal combustion engine, provided per‑vehicle.</t>
  </si>
  <si>
    <t>Total quarterly vehicle miles traveled during passenger service, from the vehicle's starting location when it first accepted a trip request to the pickup point for each requested trip, expressed in miles and provided per-vehicle.</t>
  </si>
  <si>
    <t>Amount of time each vehicle waits between ending one passenger trip and initiating the next passenger trip, expressed as both a daily average and a monthly total in hours or fraction of hours for each vehicle (idling or dwell time).</t>
  </si>
  <si>
    <t>Vehicle occupancy (total number of passengers) in each vehicle.</t>
  </si>
  <si>
    <t xml:space="preserve">Vehicle occupancy (total number of passengers) in each vehicle for each trip. </t>
  </si>
  <si>
    <t>Trip ID</t>
  </si>
  <si>
    <t>VIN</t>
  </si>
  <si>
    <t>ff810b88-8f04-4705-9edc-c9447b10d816</t>
  </si>
  <si>
    <t>0139</t>
  </si>
  <si>
    <t>f6f7c808-8793-43d8-a31e-ba8be5ab4405</t>
  </si>
  <si>
    <t>0052</t>
  </si>
  <si>
    <t>042f3f48-c623-43cd-ba3f-ce823de8f898</t>
  </si>
  <si>
    <t>0032</t>
  </si>
  <si>
    <t>286a7223-fdcc-4d97-b800-3e94a1423572</t>
  </si>
  <si>
    <t>0408</t>
  </si>
  <si>
    <t>aac05354-a456-4880-9696-2521525e4956</t>
  </si>
  <si>
    <t>0132</t>
  </si>
  <si>
    <t>dcfd8e1f-d145-4698-88c6-7a95334c0d91</t>
  </si>
  <si>
    <t>0074</t>
  </si>
  <si>
    <t>fa336fd5-1dad-4e4a-ad5a-c241df661f3d</t>
  </si>
  <si>
    <t>0045</t>
  </si>
  <si>
    <t>b3667b58-52d7-40b2-9340-0e594a9f686f</t>
  </si>
  <si>
    <t>0104</t>
  </si>
  <si>
    <t>658890a6-c847-4507-a144-fb9677d09e4a</t>
  </si>
  <si>
    <t>2e028e7b-b8a9-437f-8aa4-18106992642b</t>
  </si>
  <si>
    <t>0192</t>
  </si>
  <si>
    <t>b9c0c24f-d3b4-4f69-b0cc-cbfcb6ce4e13</t>
  </si>
  <si>
    <t>4abe0fc0-2d64-4399-aa9d-872417204a94</t>
  </si>
  <si>
    <t>0033</t>
  </si>
  <si>
    <t>96291470-ddb7-4460-a6f0-03fb1a02311f</t>
  </si>
  <si>
    <t>0069</t>
  </si>
  <si>
    <t>f845b04f-bdaf-4afa-ba63-b9fbbeeb6c9c</t>
  </si>
  <si>
    <t>0072</t>
  </si>
  <si>
    <t>6c1c4598-0c4b-4a63-a0f2-0f60abd3bfa6</t>
  </si>
  <si>
    <t>0048</t>
  </si>
  <si>
    <t>61473d9f-e6e4-452f-a445-bb0d513cbeab</t>
  </si>
  <si>
    <t>0120</t>
  </si>
  <si>
    <t>0e15e894-eb78-4c7d-a937-8c6250a0dbdb</t>
  </si>
  <si>
    <t>0191</t>
  </si>
  <si>
    <t>831faddf-c057-4ae3-bb05-433b3b00fe79</t>
  </si>
  <si>
    <t>0084</t>
  </si>
  <si>
    <t>1df80697-7151-4aac-9b60-ec939ed59060</t>
  </si>
  <si>
    <t>0bf66e66-ed74-4e09-8408-984154fa18a1</t>
  </si>
  <si>
    <t>0193</t>
  </si>
  <si>
    <t>7395103a-b1fb-40f3-adaf-31d2130e38fc</t>
  </si>
  <si>
    <t>6b3ea96b-006a-48e3-8386-154b5882d0eb</t>
  </si>
  <si>
    <t>0122</t>
  </si>
  <si>
    <t>0ed3ace1-e7fd-4455-91b3-c9269cc5ef54</t>
  </si>
  <si>
    <t>e3513397-44e1-40e4-8c0d-56167d54e70e</t>
  </si>
  <si>
    <t>d3a06bb5-2a7e-4326-a704-7dc6f62cdd25</t>
  </si>
  <si>
    <t>9b8ecd50-7988-492e-93d2-9ca6c40e3780</t>
  </si>
  <si>
    <t>1b3185c5-a126-48f8-8acb-103d2b4d4b47</t>
  </si>
  <si>
    <t>be42f61d-7a75-4f63-9477-a1df18b47cfa</t>
  </si>
  <si>
    <t>0073</t>
  </si>
  <si>
    <t>60abbd42-ab01-446e-9453-db0fabd253b2</t>
  </si>
  <si>
    <t>0181</t>
  </si>
  <si>
    <t>df4ff21f-22c0-48a4-8439-435dbadd7a4e</t>
  </si>
  <si>
    <t>0142</t>
  </si>
  <si>
    <t>308be45e-7cfa-4e5a-b104-de22842a4104</t>
  </si>
  <si>
    <t>41c20895-57bc-4819-abb7-42a2c78897fd</t>
  </si>
  <si>
    <t>b3035fff-6af8-4144-865d-da5a93cadd5c</t>
  </si>
  <si>
    <t>0166</t>
  </si>
  <si>
    <t>8ff04502-de78-4b6a-8b88-b6d47be1ae68</t>
  </si>
  <si>
    <t>d94e295d-6235-49a9-af46-03c167a2c846</t>
  </si>
  <si>
    <t>2ad84d45-16bb-42a5-9c64-741c6adc39cd</t>
  </si>
  <si>
    <t>13f79482-30b9-4a8a-9e35-85453fc16301</t>
  </si>
  <si>
    <t>ca0ce233-5d7d-416a-9879-477b0da15b8f</t>
  </si>
  <si>
    <t>5379cfa3-62f2-4182-b200-9f06aa7d36fd</t>
  </si>
  <si>
    <t>c62d8fa4-136c-4183-a4b5-737c8d61aa02</t>
  </si>
  <si>
    <t>3853789d-951c-49d6-baa0-a7b98742471c</t>
  </si>
  <si>
    <t>7959948c-5ff8-4214-8d22-4182905cceb7</t>
  </si>
  <si>
    <t>1eaf6a8b-fc64-423f-a9c2-75e7a08a4e84</t>
  </si>
  <si>
    <t>52e05517-e5b2-43f1-bb7d-5b2d17a61ce3</t>
  </si>
  <si>
    <t>afb51b43-eee5-4ef1-af67-99182bdd948f</t>
  </si>
  <si>
    <t>87d4cc66-68f8-44e8-8859-29522b493702</t>
  </si>
  <si>
    <t>93baf554-83fc-4bc5-b4fa-1589a267afdc</t>
  </si>
  <si>
    <t>402a626d-271d-485a-a0cd-6439fbb7b335</t>
  </si>
  <si>
    <t>be6bbe69-8f05-43d0-b060-8ecc75007887</t>
  </si>
  <si>
    <t>ad6d7a2d-42a0-4caf-bd98-8a85ef0e2726</t>
  </si>
  <si>
    <t>94bbac4a-0231-4dab-8cc7-ab814367f06a</t>
  </si>
  <si>
    <t>2e4a78a7-4ea8-4349-923c-a159adad3e6d</t>
  </si>
  <si>
    <t>6b7ab2ed-c147-4499-975a-9c69b9a82667</t>
  </si>
  <si>
    <t>828b1382-34cf-4615-bb17-f40be674d68d</t>
  </si>
  <si>
    <t>e975b8a1-b444-4099-ba96-bfe194ffebf0</t>
  </si>
  <si>
    <t>18d7a961-e3f5-4adf-9777-fa83e3ce8d6f</t>
  </si>
  <si>
    <t>6d282959-8861-4aae-ba8b-26ec08aa2b5f</t>
  </si>
  <si>
    <t>5dc6824d-8659-4bfc-8b92-f195f3a75555</t>
  </si>
  <si>
    <t>a17926b4-a464-4d3b-b7a6-99834e47c97d</t>
  </si>
  <si>
    <t>eb652369-eda1-4065-8984-ab239eab42c9</t>
  </si>
  <si>
    <t>3135f76e-005b-4e23-8491-484384f51ab3</t>
  </si>
  <si>
    <t>477fcc6a-1f24-47f3-99e9-4a026a35a913</t>
  </si>
  <si>
    <t>e392a101-daf2-42b4-9373-ced23a748000</t>
  </si>
  <si>
    <t>3e49104a-aeb1-4de4-ac31-fa1852cdfce8</t>
  </si>
  <si>
    <t>cdf4d3dd-bc34-4855-bb35-2b602ad9e4bd</t>
  </si>
  <si>
    <t>1c421385-9f10-4d07-86f8-7be231a10e6f</t>
  </si>
  <si>
    <t>c2277d4e-dc27-47c7-9c40-c2df746c4bce</t>
  </si>
  <si>
    <t>e7719a02-f8f9-4ce0-a542-86fcd095c1c2</t>
  </si>
  <si>
    <t>28288956-d5f3-4498-aad4-75902f0679ae</t>
  </si>
  <si>
    <t>bcdf2ccc-36ce-47fd-b3ed-d3f9ca54b02b</t>
  </si>
  <si>
    <t>633a3e1f-aa9f-4374-8059-b14f7c66001d</t>
  </si>
  <si>
    <t>a94ab8ad-3ea1-4c33-99aa-7b009c44beb3</t>
  </si>
  <si>
    <t>0118</t>
  </si>
  <si>
    <t>3b1db7ed-429f-431b-aea8-b78466295a5a</t>
  </si>
  <si>
    <t>6cb3ecf5-1a5f-4c2a-aeac-c2ddce9756fa</t>
  </si>
  <si>
    <t>b5fa47c8-a6b1-4e8e-b1e5-82449f93981f</t>
  </si>
  <si>
    <t>d98436a1-5007-49fb-9bda-cc26efa86985</t>
  </si>
  <si>
    <t>3c90b8e7-f4cb-43ab-a4bc-cb1c366a5e98</t>
  </si>
  <si>
    <t>38fe942e-831d-44b5-8c77-748f183a9f94</t>
  </si>
  <si>
    <t>4185955c-7ae3-4570-8aba-e111a15bf734</t>
  </si>
  <si>
    <t>97893689-22ca-4b27-82e1-7e6fed7af6bf</t>
  </si>
  <si>
    <t>0127</t>
  </si>
  <si>
    <t>4f1835de-f1e5-4df8-aa62-b50561e56745</t>
  </si>
  <si>
    <t>49b5598d-943d-4f88-8c09-60beca5a5c44</t>
  </si>
  <si>
    <t>6988baa8-31bd-458b-8f0c-d034f8bf7dac</t>
  </si>
  <si>
    <t>0169</t>
  </si>
  <si>
    <t>b452baeb-00d4-4b6c-9426-c2f3137d3902</t>
  </si>
  <si>
    <t>5f9c3d2d-1d71-44d4-a68a-16dadc3678ff</t>
  </si>
  <si>
    <t>0014</t>
  </si>
  <si>
    <t>e8c8105b-0fd5-4a7f-82ef-d06b1a5e8cff</t>
  </si>
  <si>
    <t>1d28cf37-c0fe-4c21-b964-719cfc6141c9</t>
  </si>
  <si>
    <t>0184</t>
  </si>
  <si>
    <t>e07c5cfe-b29d-4605-88dc-73fb4ec1d41e</t>
  </si>
  <si>
    <t>6810bb08-c1d4-4f93-91d0-617167082f3f</t>
  </si>
  <si>
    <t>c6284a8a-ba3f-4b1f-8622-82d8bdaa03a2</t>
  </si>
  <si>
    <t>ecdfd3fe-c429-41c8-8966-31949e81b602</t>
  </si>
  <si>
    <t>0010</t>
  </si>
  <si>
    <t>d104cd4c-138f-4252-892a-21e7967b9478</t>
  </si>
  <si>
    <t>0058</t>
  </si>
  <si>
    <t>d58f251c-c281-4fbd-aae7-9870b85722ba</t>
  </si>
  <si>
    <t>0041</t>
  </si>
  <si>
    <t>3e1d0231-9672-4367-adc6-beb1de4be052</t>
  </si>
  <si>
    <t>d5d13f25-e963-429a-84cb-28c4d20af8ff</t>
  </si>
  <si>
    <t>1c4eca44-88ab-4aaa-b4f2-a1f0fcebd596</t>
  </si>
  <si>
    <t>8efed3bf-6d23-42e2-8b48-59056f89c769</t>
  </si>
  <si>
    <t>0086</t>
  </si>
  <si>
    <t>56046003-ff60-4db7-bd43-c4b7f2d35022</t>
  </si>
  <si>
    <t>b7c03ee0-a14d-418c-9d1c-ff9b0bac61e2</t>
  </si>
  <si>
    <t>5200aa53-35fd-450a-b9fa-584a58571b5b</t>
  </si>
  <si>
    <t>0043</t>
  </si>
  <si>
    <t>93d93c6f-64a3-4083-bd8d-bd7f13fa7e62</t>
  </si>
  <si>
    <t>b8975f9e-3730-4fce-b124-bf9d913e3d6d</t>
  </si>
  <si>
    <t>999fe96c-51f8-4fe0-87b2-7a35a761abd9</t>
  </si>
  <si>
    <t>42c2196e-c7b1-4cd7-9eb4-6b02cb327a1b</t>
  </si>
  <si>
    <t>246188d3-ea50-4a17-a244-c6bad0cb618b</t>
  </si>
  <si>
    <t>0121</t>
  </si>
  <si>
    <t>c3f06461-8355-4118-b4c5-61fd55ea9436</t>
  </si>
  <si>
    <t>bbfb8245-fd47-4afb-a7fc-d69f6c730a98</t>
  </si>
  <si>
    <t>afb3b5bd-e8b7-4faf-b379-289dc263a062</t>
  </si>
  <si>
    <t>00cdf9d6-67b0-4cf6-be35-4ddf51282b90</t>
  </si>
  <si>
    <t>3053de94-49bb-43a1-9dec-45cce3c8a4c8</t>
  </si>
  <si>
    <t>0040</t>
  </si>
  <si>
    <t>de454ff4-7bc2-4210-b4eb-fb9f053610b6</t>
  </si>
  <si>
    <t>f2f46639-7dc1-4e41-a760-f0f67a2205fd</t>
  </si>
  <si>
    <t>3032667c-2750-495e-b55d-396e04fd4936</t>
  </si>
  <si>
    <t>2a044d26-5244-4535-969c-85cc68a20dbf</t>
  </si>
  <si>
    <t>0187</t>
  </si>
  <si>
    <t>61fbf268-0c5e-4abd-9dd1-9719ba75cf9c</t>
  </si>
  <si>
    <t>70f1b92c-3c68-4217-9d34-63011973a55c</t>
  </si>
  <si>
    <t>4a2215f0-34c2-4370-bd09-fa6a1027a34b</t>
  </si>
  <si>
    <t>44dfaa52-001f-4944-b21f-3982b8896968</t>
  </si>
  <si>
    <t>bf27449d-bfb0-4cbc-bcf9-d20e7d276d61</t>
  </si>
  <si>
    <t>32451c96-f2e4-4a57-a45d-33ea97c1dc60</t>
  </si>
  <si>
    <t>d0d671c5-2fc2-4f37-959e-8dc4e355e500</t>
  </si>
  <si>
    <t>8f6335e3-cfea-4f81-8329-afc024440183</t>
  </si>
  <si>
    <t>74ac6e88-33d5-476f-81d7-f65dee9ba41b</t>
  </si>
  <si>
    <t>0057</t>
  </si>
  <si>
    <t>c82e9e1e-7559-4d69-97a2-4960b5e1a4b3</t>
  </si>
  <si>
    <t>994005e1-a0cb-4697-838f-30b32606bb99</t>
  </si>
  <si>
    <t>0008</t>
  </si>
  <si>
    <t>be115335-69d3-415c-b29e-0174d48efbd1</t>
  </si>
  <si>
    <t>23f57174-112f-4a89-8db8-0c3735e9507c</t>
  </si>
  <si>
    <t>0136</t>
  </si>
  <si>
    <t>19d41026-36da-4720-afc0-280ea96fa274</t>
  </si>
  <si>
    <t>39b9a59a-2326-42e2-a603-ff5c2858f89a</t>
  </si>
  <si>
    <t>004f318d-ce88-454c-8020-05de8a5add9c</t>
  </si>
  <si>
    <t>0173</t>
  </si>
  <si>
    <t>009bd1b9-4ae7-428a-a413-ff2f1e91d8c3</t>
  </si>
  <si>
    <t>606e43c9-bf19-42a8-abb5-e4c065debde1</t>
  </si>
  <si>
    <t>ee92f28d-cb16-42f6-b32f-b9e45c025996</t>
  </si>
  <si>
    <t>0029</t>
  </si>
  <si>
    <t>3f8044b7-fdc3-4223-8426-16650e6459a9</t>
  </si>
  <si>
    <t>d09548a8-67e2-48a9-a447-5182b06ad4ef</t>
  </si>
  <si>
    <t>0185</t>
  </si>
  <si>
    <t>7ce7a6b3-7f99-43fd-9a78-0fa57f58cc6c</t>
  </si>
  <si>
    <t>671eacb4-b7b5-461d-885e-6ef42444b423</t>
  </si>
  <si>
    <t>0129</t>
  </si>
  <si>
    <t>c07e6eef-01fd-41a4-88e6-a157acdc4356</t>
  </si>
  <si>
    <t>a91739a7-76bc-4a38-82c8-58a66144194b</t>
  </si>
  <si>
    <t>0116</t>
  </si>
  <si>
    <t>68c422c4-aabc-447d-b114-c2df99051b02</t>
  </si>
  <si>
    <t>7a318bb8-a5e0-42a1-8b5b-06df21883f8d</t>
  </si>
  <si>
    <t>0188</t>
  </si>
  <si>
    <t>07f5c0ba-e32f-49b5-912c-91c51022e571</t>
  </si>
  <si>
    <t>0004</t>
  </si>
  <si>
    <t>f2961ece-1e27-404c-aad9-30767772acb1</t>
  </si>
  <si>
    <t>2e8ed0a6-859b-4442-b103-28ae1688d0cd</t>
  </si>
  <si>
    <t>0070</t>
  </si>
  <si>
    <t>c0c6dcc7-1213-4276-a156-ef110a857dbe</t>
  </si>
  <si>
    <t>0016</t>
  </si>
  <si>
    <t>a03d74b6-99b5-4bbf-a7cf-0cf1fbe130cf</t>
  </si>
  <si>
    <t>1b9fd244-dccc-46a0-84f6-e921de474680</t>
  </si>
  <si>
    <t>0049</t>
  </si>
  <si>
    <t>f8e05e84-2af3-4110-959b-c70e154a3656</t>
  </si>
  <si>
    <t>a0b38833-7484-455c-999a-1c54b51c0c64</t>
  </si>
  <si>
    <t>9fe9798c-a24d-40d9-9653-18cf371d01d7</t>
  </si>
  <si>
    <t>0076</t>
  </si>
  <si>
    <t>0f16b6e7-7fbb-4448-ae26-f74c2d7f1395</t>
  </si>
  <si>
    <t>0141</t>
  </si>
  <si>
    <t>4c83a065-4c90-440b-ada0-6e2b40716eff</t>
  </si>
  <si>
    <t>0068</t>
  </si>
  <si>
    <t>e58aa818-f5ca-485e-8b4b-092c43542697</t>
  </si>
  <si>
    <t>1871c1a9-d11d-4ec5-a478-55b55a38a14f</t>
  </si>
  <si>
    <t>139e96bb-e649-43f4-9ab0-09245fd23525</t>
  </si>
  <si>
    <t>0115</t>
  </si>
  <si>
    <t>8151cc57-870a-4143-b34a-0565e85085c2</t>
  </si>
  <si>
    <t>1a4dec57-92e6-45bc-a923-748551aaf614</t>
  </si>
  <si>
    <t>b2b51d16-5afa-40e6-9103-a6b9eca67ec7</t>
  </si>
  <si>
    <t>1661d49a-f345-45b7-85c4-30846bd83c30</t>
  </si>
  <si>
    <t>6d99f2d6-9ee4-4d9f-abe6-4530e0926fa3</t>
  </si>
  <si>
    <t>55df52c6-126b-4d84-a691-9bf65ed7bace</t>
  </si>
  <si>
    <t>0143</t>
  </si>
  <si>
    <t>bfd30b06-acb8-4242-a36a-f1c2758080f0</t>
  </si>
  <si>
    <t>72136446-5a43-4db4-8fb5-b8dd9d90f8dd</t>
  </si>
  <si>
    <t>58504e76-c334-492a-942a-73f288e05ea6</t>
  </si>
  <si>
    <t>0159</t>
  </si>
  <si>
    <t>c955339a-7b1d-4fc9-9fc2-a9b2ea21f900</t>
  </si>
  <si>
    <t>ee513a5e-44d7-49bc-8569-ed127c2fbe47</t>
  </si>
  <si>
    <t>4c5600d5-9d41-494c-91bb-44d08163e79f</t>
  </si>
  <si>
    <t>0083</t>
  </si>
  <si>
    <t>7dfa6599-15a2-43e6-b6b7-ab5d092043fb</t>
  </si>
  <si>
    <t>705a3138-e6f8-4cd4-99b9-4f8d0501c6f1</t>
  </si>
  <si>
    <t>ed037592-43af-4025-9959-92b8915d7016</t>
  </si>
  <si>
    <t>1eb5de38-3b59-4076-8f4d-1d762f8a33d0</t>
  </si>
  <si>
    <t>13bb40c3-a506-4a72-b448-033a0290c795</t>
  </si>
  <si>
    <t>0124</t>
  </si>
  <si>
    <t>b3527df7-b64f-45fa-be74-872f0755af61</t>
  </si>
  <si>
    <t>c032a9f0-f350-4d88-a6ea-3afe750a5e72</t>
  </si>
  <si>
    <t>ad1b275a-bff0-4477-a01d-dba074f91816</t>
  </si>
  <si>
    <t>af8369da-9f6d-4b09-9313-63861eb8b4a8</t>
  </si>
  <si>
    <t>4d095dc6-7c13-449a-b215-abeca825c1ca</t>
  </si>
  <si>
    <t>10d1038e-4243-42b3-b29c-9d895f5ce53f</t>
  </si>
  <si>
    <t>03bd1202-1086-4be3-88a8-5947fae9c88b</t>
  </si>
  <si>
    <t>0177</t>
  </si>
  <si>
    <t>b665e182-9e73-4619-8765-119b9324e820</t>
  </si>
  <si>
    <t>be437851-d527-4348-8b8a-ddfd67b0bd93</t>
  </si>
  <si>
    <t>a3d0e631-cd8e-45c7-83ec-34848836ea44</t>
  </si>
  <si>
    <t>1e1cf58a-638f-41b1-8dcb-4b4a378016ee</t>
  </si>
  <si>
    <t>89dc552e-44cb-480d-9ed8-7c6ad71dc648</t>
  </si>
  <si>
    <t>5c058b95-a088-4228-8b1a-f411ca0cf8ce</t>
  </si>
  <si>
    <t>0085</t>
  </si>
  <si>
    <t>fd926743-e28a-4290-9edb-1d89d469f3a1</t>
  </si>
  <si>
    <t>7a9a147b-2588-4117-ae3d-ed0dafc61bd0</t>
  </si>
  <si>
    <t>3c6fade2-e32c-4396-aef0-3c1e727fb181</t>
  </si>
  <si>
    <t>19a75c64-122d-4ec4-8907-b70efd4859a8</t>
  </si>
  <si>
    <t>dfa71b49-9861-49b7-85b8-01de099c8836</t>
  </si>
  <si>
    <t>fd251b1e-8b8b-43f1-bf3d-64befb404ce3</t>
  </si>
  <si>
    <t>eb019ac7-9219-47a8-804b-3f9bf9aa8476</t>
  </si>
  <si>
    <t>525c629c-ebf1-42bc-96e4-b5e0cf9478ed</t>
  </si>
  <si>
    <t>a62363ae-5a69-4b00-ac31-4346bc4f48a5</t>
  </si>
  <si>
    <t>932a7bc6-5c8d-4635-ab3e-8e6bb46c3653</t>
  </si>
  <si>
    <t>65cffec9-7018-4dce-9488-46686afd3241</t>
  </si>
  <si>
    <t>0117</t>
  </si>
  <si>
    <t>6ef76e12-74ac-45cd-82dc-f44e722a8378</t>
  </si>
  <si>
    <t>b7ed4f31-e36c-4d58-ae0f-d2d00ac528f4</t>
  </si>
  <si>
    <t>01d7b466-40d8-4e1e-bcce-25d15a877518</t>
  </si>
  <si>
    <t>0061</t>
  </si>
  <si>
    <t>bc0bca5e-2f29-48be-b125-b1559b739644</t>
  </si>
  <si>
    <t>ac9a0692-211d-4eca-9715-22ac3c1920a1</t>
  </si>
  <si>
    <t>83f73ada-4349-428e-b118-b394e575e8d2</t>
  </si>
  <si>
    <t>af30425e-dc96-48d0-b1c2-d848a4984d2c</t>
  </si>
  <si>
    <t>cc9487b1-2741-4007-a655-325ec328d07a</t>
  </si>
  <si>
    <t>3fa8bdfd-4340-4cbe-ba18-52e0142cd38b</t>
  </si>
  <si>
    <t>b82547de-ea5a-4cc0-aa33-ddb6111621ff</t>
  </si>
  <si>
    <t>3e489f72-dd4d-4ad7-ad3a-33308784498a</t>
  </si>
  <si>
    <t>a81f36af-b874-40b6-b831-26e76d20a50b</t>
  </si>
  <si>
    <t>fd531b22-6b42-4dcb-b0b0-c415fb173eb9</t>
  </si>
  <si>
    <t>5b95e483-f951-447c-9fc6-ce7043ae965f</t>
  </si>
  <si>
    <t>96588aa7-ae24-4113-9c8b-6cd55845a437</t>
  </si>
  <si>
    <t>0c0c53c5-09e9-442e-9b2d-8e6b3a7f6370</t>
  </si>
  <si>
    <t>8ee8b4b7-c32e-4bd1-9b1c-bb26775c38d4</t>
  </si>
  <si>
    <t>9898c90b-1689-4c1a-a18e-eafef321aa55</t>
  </si>
  <si>
    <t>32e305b6-df9d-496d-98b6-aca2dfef974f</t>
  </si>
  <si>
    <t>f16452fd-40c3-4109-906f-6ce6cae7a469</t>
  </si>
  <si>
    <t>3bd9e7fa-4cbe-4563-b5c2-2edf2bb9e8c8</t>
  </si>
  <si>
    <t>40c9028e-713a-4e70-b35a-5b53dc14f1c5</t>
  </si>
  <si>
    <t>0165</t>
  </si>
  <si>
    <t>dbb721c8-8605-4ec3-8111-03657ef5c25c</t>
  </si>
  <si>
    <t>58807c8e-0a65-4e73-bcbb-b58678567b2e</t>
  </si>
  <si>
    <t>633c8631-593d-44ed-abc5-c1e149e6f662</t>
  </si>
  <si>
    <t>0037</t>
  </si>
  <si>
    <t>5b4c0ea7-8add-419a-bfea-1b84164acde7</t>
  </si>
  <si>
    <t>d88d4c32-7cad-4616-bec0-0032f194c986</t>
  </si>
  <si>
    <t>7360b796-5d90-4aba-9e72-a7d602b529c7</t>
  </si>
  <si>
    <t>08c35c48-8316-422b-b931-df8547efa5ea</t>
  </si>
  <si>
    <t>9c396b0a-2d8d-4fc3-b276-cef70188f8a7</t>
  </si>
  <si>
    <t>e49087df-9b90-41ed-9839-b433a740ee5f</t>
  </si>
  <si>
    <t>25b4d16d-f73b-4899-81d1-428583cf75f4</t>
  </si>
  <si>
    <t>f9070714-eeca-4cd0-8dc9-63f8f60ce2c1</t>
  </si>
  <si>
    <t>0189</t>
  </si>
  <si>
    <t>c63f719e-2901-4790-83f5-20446c1b31bf</t>
  </si>
  <si>
    <t>f3234410-2bbb-4eaf-8002-0b7e8834edf6</t>
  </si>
  <si>
    <t>d3663751-bc00-4db8-9f50-86dd5d6ccea8</t>
  </si>
  <si>
    <t>0046</t>
  </si>
  <si>
    <t>e00008fd-74ee-4c87-af7b-a83c5f4d9d2f</t>
  </si>
  <si>
    <t>629b1dd6-5c8b-47e6-8343-6d964a1734cb</t>
  </si>
  <si>
    <t>afb53372-768c-4ced-824d-4cf71e3ddc74</t>
  </si>
  <si>
    <t>e5ef771a-5b31-4a34-94e1-c7d526127432</t>
  </si>
  <si>
    <t>21e00d62-56e4-4528-ac7c-deeb4605bc50</t>
  </si>
  <si>
    <t>0066</t>
  </si>
  <si>
    <t>27f95bb0-7faf-460c-98ed-bbb5fcc745c6</t>
  </si>
  <si>
    <t>2b2e7c0b-dd50-48c4-b55e-4b0733ee111c</t>
  </si>
  <si>
    <t>7265a3de-f658-4fd3-b92d-c7601be6dc67</t>
  </si>
  <si>
    <t>98e667d8-4a29-4d4e-af6d-09b920756b0a</t>
  </si>
  <si>
    <t>71a1f09c-32fc-43e3-95aa-d5ce1b2005da</t>
  </si>
  <si>
    <t>28b17951-3e81-4ea7-9009-8c46efd31d5e</t>
  </si>
  <si>
    <t>61056c07-c088-41a4-a16a-e6d9ae32439d</t>
  </si>
  <si>
    <t>a8b9a2ec-eaff-46c3-9fdb-ac7aded90b9e</t>
  </si>
  <si>
    <t>175ffc1f-8004-454f-9e39-a1d5916d2f1b</t>
  </si>
  <si>
    <t>15b33229-5bfd-4aff-9906-826caea4fbf3</t>
  </si>
  <si>
    <t>707120fc-2c00-4217-9900-35f7d85cc16b</t>
  </si>
  <si>
    <t>d3caad00-0df8-46e7-9b33-bf93ec476150</t>
  </si>
  <si>
    <t>d9b4f0e8-131a-48e6-8cd0-027f7aac669e</t>
  </si>
  <si>
    <t>a3e0af5b-956f-4c48-9d37-ffad8a1020da</t>
  </si>
  <si>
    <t>15eff5ef-7544-481d-89f6-a50a93b7a8ee</t>
  </si>
  <si>
    <t>6467f9b4-2fe7-43d2-b926-6f6c9230301a</t>
  </si>
  <si>
    <t>b7db5b7c-9b4b-4f2a-abc5-ccbde37ddd57</t>
  </si>
  <si>
    <t>4d6ebefc-e95d-4ed4-9d90-4a4e92228fab</t>
  </si>
  <si>
    <t>ed0e02cb-5c0a-4dd8-949f-adcf9980b306</t>
  </si>
  <si>
    <t>a497b972-c96a-4037-b948-4750713841e0</t>
  </si>
  <si>
    <t>ac161d7b-bd65-4066-88d1-b0a3ccb1ce93</t>
  </si>
  <si>
    <t>ee6d643c-1592-424a-a905-2a2ffcb08f6c</t>
  </si>
  <si>
    <t>2f42a2ce-4c1e-486f-bbed-158069c7f34c</t>
  </si>
  <si>
    <t>f9acdc5c-348d-479d-a1ee-490d3abf89a1</t>
  </si>
  <si>
    <t>bed1f6a8-21da-4cda-9a67-6f42252e09ee</t>
  </si>
  <si>
    <t>4220e69c-1c98-4e83-858d-17abdb86a3a5</t>
  </si>
  <si>
    <t>0176</t>
  </si>
  <si>
    <t>9c60c72e-0bcb-4d53-bc59-c07d395de146</t>
  </si>
  <si>
    <t>940ebd8f-bd85-4b83-a61d-8fb53c02b750</t>
  </si>
  <si>
    <t>54f546a1-32ef-4630-b8c1-940f38407008</t>
  </si>
  <si>
    <t>e3e8ec1b-7a46-4458-a857-e17ac7f5f135</t>
  </si>
  <si>
    <t>a53b4e80-7342-48f2-93fb-82cf691d0ecc</t>
  </si>
  <si>
    <t>25cb64f7-fe66-4d71-a235-b99f37661e43</t>
  </si>
  <si>
    <t>dbbef34f-9d94-4df7-ba7f-da158ba81bf4</t>
  </si>
  <si>
    <t>f6b06c68-188f-47fd-902c-195668afc009</t>
  </si>
  <si>
    <t>c59d8741-9119-479d-8b78-ab095531a5f4</t>
  </si>
  <si>
    <t>85082374-665b-4711-b6cc-5209f378c03f</t>
  </si>
  <si>
    <t>8bf68e23-9d7b-4ea9-9e5c-75d368e1dd57</t>
  </si>
  <si>
    <t>252a9c36-edc6-428f-91e4-95e68ccbef16</t>
  </si>
  <si>
    <t>c41a442a-0e08-4ba1-9fec-269e0adc039c</t>
  </si>
  <si>
    <t>f9cb918d-0788-4830-bbd2-3ddc5cd73ac0</t>
  </si>
  <si>
    <t>0047</t>
  </si>
  <si>
    <t>b32dc20e-b81c-4c05-9bf9-a7fba030ec08</t>
  </si>
  <si>
    <t>2ba60aa3-e523-432f-abde-13203d75888a</t>
  </si>
  <si>
    <t>c7471920-6be8-450a-88d8-7ed2d8665a68</t>
  </si>
  <si>
    <t>d50c89e5-b123-4eea-9c93-a8433bde7bab</t>
  </si>
  <si>
    <t>bc640090-41a7-48c2-8b55-358f447eee1e</t>
  </si>
  <si>
    <t>65be932a-f4ae-4e1a-add1-0d8930bca660</t>
  </si>
  <si>
    <t>0fb30194-7dca-4a27-a4e9-75a1a33579d9</t>
  </si>
  <si>
    <t>cb99abe3-f635-4e19-85fc-fb38d4ca8b30</t>
  </si>
  <si>
    <t>c6869ad7-7bda-4196-a750-6906303facde</t>
  </si>
  <si>
    <t>cb904308-bbcb-426a-849d-b89aefacbb07</t>
  </si>
  <si>
    <t>de487398-e5ac-416a-b21d-3928a8e31fbf</t>
  </si>
  <si>
    <t>fa2398c1-78b3-400e-8852-cf97476d29cb</t>
  </si>
  <si>
    <t>68f0cd10-b18f-49e8-a76e-ebb284b9a577</t>
  </si>
  <si>
    <t>4f0d7321-98d1-4fcc-b58b-7df019dff37a</t>
  </si>
  <si>
    <t>d268603d-2dff-421e-a42b-1fd274599ac1</t>
  </si>
  <si>
    <t>2925521a-dc36-444c-8a2b-c816370bc986</t>
  </si>
  <si>
    <t>308be621-1291-46cd-b191-8a564d460aea</t>
  </si>
  <si>
    <t>a23d90d2-0e67-436d-b5e0-bf3ce3830794</t>
  </si>
  <si>
    <t>dda88cde-188f-4d13-b805-c0ab1b597f0a</t>
  </si>
  <si>
    <t>f31b8c7e-e628-4fd1-9957-9d5391dfe279</t>
  </si>
  <si>
    <t>27650ab1-1d8c-4c2e-bd7c-026acdcd5ff0</t>
  </si>
  <si>
    <t>0ca04e84-ac9e-48a3-982e-bd3ffd4fbcdd</t>
  </si>
  <si>
    <t>d86abfa4-7d7c-4772-a8e6-af569b88d416</t>
  </si>
  <si>
    <t>b46297f8-c328-4844-95ab-a0d4909d3b0c</t>
  </si>
  <si>
    <t>0178</t>
  </si>
  <si>
    <t>0b0d8216-fb11-4b7e-8134-6c3dba390b22</t>
  </si>
  <si>
    <t>a91bc3da-967a-484b-971e-c4901490ce0b</t>
  </si>
  <si>
    <t>77ace6da-bb0f-4b85-becd-5eb3de65cff8</t>
  </si>
  <si>
    <t>04161972-1647-4e32-a85d-b205eb7d0df8</t>
  </si>
  <si>
    <t>385b5121-2923-46b2-9751-594e0f216924</t>
  </si>
  <si>
    <t>9d6f5f2e-33ff-4a96-baf9-3d7e74cb4e17</t>
  </si>
  <si>
    <t>d7c7877b-415c-40b3-ab31-23ae32abddbe</t>
  </si>
  <si>
    <t>48a41d76-9c7e-4f44-bbd0-eef7ab1478eb</t>
  </si>
  <si>
    <t>a3a7b99f-e310-4af9-9e02-7b68dc6602b2</t>
  </si>
  <si>
    <t>510df268-015c-4f0b-87ff-883767b0a898</t>
  </si>
  <si>
    <t>f520625f-482b-4610-8e12-488e220eac0c</t>
  </si>
  <si>
    <t>4b23981f-85eb-4cd5-b3fa-d0bc5b4c826b</t>
  </si>
  <si>
    <t>edb3c66c-22bb-4094-ac51-63162ee88916</t>
  </si>
  <si>
    <t>7b44dc83-aeb2-46a1-a396-4eec3e4e136f</t>
  </si>
  <si>
    <t>0102</t>
  </si>
  <si>
    <t>2f33090a-1fe2-44af-844c-5e5f1fb427ac</t>
  </si>
  <si>
    <t>80bb299f-76e9-426d-9ce3-6caa8a64b45b</t>
  </si>
  <si>
    <t>214067e9-b3a3-4c00-8632-872a576ffc1f</t>
  </si>
  <si>
    <t>c13c622f-22ef-4225-bead-1d2892568fb6</t>
  </si>
  <si>
    <t>dd9ae545-a510-4852-8422-f95eadc73b61</t>
  </si>
  <si>
    <t>b77018f5-1695-4459-ab7d-386f2176f1de</t>
  </si>
  <si>
    <t>Demo Ride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</si>
</sst>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13"/>
  <sheetViews>
    <sheetView tabSelected="1" workbookViewId="0"/>
  </sheetViews>
  <sheetFormatPr defaultColWidth="14.453125" defaultRowHeight="15" customHeight="1" x14ac:dyDescent="0.25"/>
  <cols>
    <col min="1" max="1" width="88.54296875" customWidth="1"/>
  </cols>
  <sheetData>
    <row r="1" spans="1:5" ht="15.75" customHeight="1" x14ac:dyDescent="0.3">
      <c r="A1" s="1" t="s">
        <v>0</v>
      </c>
      <c r="B1" s="1"/>
    </row>
    <row r="2" spans="1:5" ht="15.75" customHeight="1" x14ac:dyDescent="0.3">
      <c r="A2" s="2" t="s">
        <v>1</v>
      </c>
      <c r="B2" s="1"/>
    </row>
    <row r="3" spans="1:5" ht="15.75" customHeight="1" x14ac:dyDescent="0.3">
      <c r="A3" s="1"/>
      <c r="B3" s="3"/>
      <c r="C3" s="3"/>
      <c r="D3" s="3"/>
      <c r="E3" s="3"/>
    </row>
    <row r="4" spans="1:5" ht="13" x14ac:dyDescent="0.25">
      <c r="A4" s="4" t="s">
        <v>2</v>
      </c>
      <c r="B4" s="5" t="s">
        <v>3</v>
      </c>
      <c r="C4" s="6" t="s">
        <v>4</v>
      </c>
      <c r="D4" s="6" t="s">
        <v>5</v>
      </c>
      <c r="E4" s="7" t="s">
        <v>6</v>
      </c>
    </row>
    <row r="5" spans="1:5" ht="25" x14ac:dyDescent="0.25">
      <c r="A5" s="8" t="s">
        <v>7</v>
      </c>
      <c r="B5" s="9">
        <v>814.94070711289942</v>
      </c>
      <c r="C5" s="10">
        <v>286.74150969091329</v>
      </c>
      <c r="D5" s="10">
        <v>336.15799032530094</v>
      </c>
      <c r="E5" s="11">
        <v>192.04120709668518</v>
      </c>
    </row>
    <row r="6" spans="1:5" ht="25" x14ac:dyDescent="0.25">
      <c r="A6" s="8" t="s">
        <v>8</v>
      </c>
      <c r="B6" s="9">
        <v>814.94070711289942</v>
      </c>
      <c r="C6" s="10">
        <v>286.74150969091329</v>
      </c>
      <c r="D6" s="10">
        <v>336.15799032530094</v>
      </c>
      <c r="E6" s="11">
        <v>192.04120709668518</v>
      </c>
    </row>
    <row r="7" spans="1:5" ht="25" x14ac:dyDescent="0.25">
      <c r="A7" s="8" t="s">
        <v>9</v>
      </c>
      <c r="B7" s="9">
        <v>545.88267659847747</v>
      </c>
      <c r="C7" s="10">
        <v>203.42355023798677</v>
      </c>
      <c r="D7" s="10">
        <v>175.07053664078134</v>
      </c>
      <c r="E7" s="11">
        <v>167.38858971970936</v>
      </c>
    </row>
    <row r="8" spans="1:5" ht="25" x14ac:dyDescent="0.25">
      <c r="A8" s="8" t="s">
        <v>10</v>
      </c>
      <c r="B8" s="9">
        <v>17.206666666666667</v>
      </c>
      <c r="C8" s="10">
        <v>7.81</v>
      </c>
      <c r="D8" s="10">
        <v>8.7799999999999994</v>
      </c>
      <c r="E8" s="11">
        <v>0.6166666666666667</v>
      </c>
    </row>
    <row r="9" spans="1:5" ht="12.5" x14ac:dyDescent="0.25">
      <c r="A9" s="8" t="s">
        <v>11</v>
      </c>
      <c r="B9" s="23">
        <v>411</v>
      </c>
      <c r="C9" s="21">
        <v>174</v>
      </c>
      <c r="D9" s="21">
        <v>145</v>
      </c>
      <c r="E9" s="24">
        <v>92</v>
      </c>
    </row>
    <row r="10" spans="1:5" ht="12.5" x14ac:dyDescent="0.25">
      <c r="A10" s="8" t="s">
        <v>12</v>
      </c>
      <c r="B10" s="9" t="s">
        <v>13</v>
      </c>
      <c r="C10" s="10" t="s">
        <v>13</v>
      </c>
      <c r="D10" s="10" t="s">
        <v>13</v>
      </c>
      <c r="E10" s="11" t="s">
        <v>13</v>
      </c>
    </row>
    <row r="11" spans="1:5" ht="12.5" x14ac:dyDescent="0.25">
      <c r="A11" s="8" t="s">
        <v>14</v>
      </c>
      <c r="B11" s="12" t="s">
        <v>13</v>
      </c>
      <c r="C11" s="13" t="s">
        <v>13</v>
      </c>
      <c r="D11" s="13" t="s">
        <v>13</v>
      </c>
      <c r="E11" s="14" t="s">
        <v>13</v>
      </c>
    </row>
    <row r="12" spans="1:5" ht="12.5" x14ac:dyDescent="0.25">
      <c r="A12" s="8" t="s">
        <v>15</v>
      </c>
      <c r="B12" s="12" t="s">
        <v>13</v>
      </c>
      <c r="C12" s="13" t="s">
        <v>13</v>
      </c>
      <c r="D12" s="13" t="s">
        <v>13</v>
      </c>
      <c r="E12" s="14" t="s">
        <v>13</v>
      </c>
    </row>
    <row r="13" spans="1:5" ht="12.5" x14ac:dyDescent="0.25">
      <c r="A13" s="8" t="s">
        <v>16</v>
      </c>
      <c r="B13" s="15" t="s">
        <v>13</v>
      </c>
      <c r="C13" s="16" t="s">
        <v>13</v>
      </c>
      <c r="D13" s="16" t="s">
        <v>13</v>
      </c>
      <c r="E13" s="17" t="s">
        <v>13</v>
      </c>
    </row>
  </sheetData>
  <pageMargins left="0.25" right="0.25" top="0.75" bottom="0.75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S13"/>
  <sheetViews>
    <sheetView workbookViewId="0"/>
  </sheetViews>
  <sheetFormatPr defaultColWidth="14.453125" defaultRowHeight="15" customHeight="1" x14ac:dyDescent="0.25"/>
  <cols>
    <col min="1" max="1" width="88.54296875" customWidth="1"/>
  </cols>
  <sheetData>
    <row r="1" spans="1:71" ht="15.75" customHeight="1" x14ac:dyDescent="0.3">
      <c r="A1" s="1" t="s">
        <v>0</v>
      </c>
      <c r="B1" s="1"/>
    </row>
    <row r="2" spans="1:71" ht="15.75" customHeight="1" x14ac:dyDescent="0.3">
      <c r="A2" s="2" t="s">
        <v>1</v>
      </c>
      <c r="B2" s="1"/>
    </row>
    <row r="3" spans="1:71" ht="15.75" customHeight="1" x14ac:dyDescent="0.3">
      <c r="A3" s="1"/>
      <c r="B3" s="1"/>
    </row>
    <row r="4" spans="1:71" ht="13" x14ac:dyDescent="0.3">
      <c r="A4" s="4" t="s">
        <v>2</v>
      </c>
      <c r="B4" s="18" t="s">
        <v>3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 t="s">
        <v>23</v>
      </c>
      <c r="J4" s="19" t="s">
        <v>24</v>
      </c>
      <c r="K4" s="19" t="s">
        <v>25</v>
      </c>
      <c r="L4" s="19" t="s">
        <v>26</v>
      </c>
      <c r="M4" s="19" t="s">
        <v>27</v>
      </c>
      <c r="N4" s="19" t="s">
        <v>28</v>
      </c>
      <c r="O4" s="19" t="s">
        <v>29</v>
      </c>
      <c r="P4" s="19" t="s">
        <v>30</v>
      </c>
      <c r="Q4" s="19" t="s">
        <v>31</v>
      </c>
      <c r="R4" s="19" t="s">
        <v>32</v>
      </c>
      <c r="S4" s="19" t="s">
        <v>33</v>
      </c>
      <c r="T4" s="19" t="s">
        <v>34</v>
      </c>
      <c r="U4" s="19" t="s">
        <v>35</v>
      </c>
      <c r="V4" s="19" t="s">
        <v>36</v>
      </c>
      <c r="W4" s="19" t="s">
        <v>37</v>
      </c>
      <c r="X4" s="19" t="s">
        <v>38</v>
      </c>
      <c r="Y4" s="19" t="s">
        <v>39</v>
      </c>
      <c r="Z4" s="19" t="s">
        <v>40</v>
      </c>
      <c r="AA4" s="19" t="s">
        <v>41</v>
      </c>
      <c r="AB4" s="19" t="s">
        <v>42</v>
      </c>
      <c r="AC4" s="19" t="s">
        <v>43</v>
      </c>
      <c r="AD4" s="19" t="s">
        <v>44</v>
      </c>
      <c r="AE4" s="19" t="s">
        <v>45</v>
      </c>
      <c r="AF4" s="19" t="s">
        <v>46</v>
      </c>
      <c r="AG4" s="19" t="s">
        <v>47</v>
      </c>
      <c r="AH4" s="19" t="s">
        <v>48</v>
      </c>
      <c r="AI4" s="19" t="s">
        <v>49</v>
      </c>
      <c r="AJ4" s="19" t="s">
        <v>50</v>
      </c>
      <c r="AK4" s="19" t="s">
        <v>51</v>
      </c>
      <c r="AL4" s="19" t="s">
        <v>52</v>
      </c>
      <c r="AM4" s="19" t="s">
        <v>53</v>
      </c>
      <c r="AN4" s="19" t="s">
        <v>54</v>
      </c>
      <c r="AO4" s="19" t="s">
        <v>55</v>
      </c>
      <c r="AP4" s="19" t="s">
        <v>56</v>
      </c>
      <c r="AQ4" s="19" t="s">
        <v>57</v>
      </c>
      <c r="AR4" s="19" t="s">
        <v>58</v>
      </c>
      <c r="AS4" s="19" t="s">
        <v>59</v>
      </c>
      <c r="AT4" s="19" t="s">
        <v>60</v>
      </c>
      <c r="AU4" s="19" t="s">
        <v>61</v>
      </c>
      <c r="AV4" s="19" t="s">
        <v>62</v>
      </c>
      <c r="AW4" s="19" t="s">
        <v>63</v>
      </c>
      <c r="AX4" s="19" t="s">
        <v>64</v>
      </c>
      <c r="AY4" s="19" t="s">
        <v>65</v>
      </c>
      <c r="AZ4" s="19" t="s">
        <v>66</v>
      </c>
      <c r="BA4" s="19" t="s">
        <v>67</v>
      </c>
      <c r="BB4" s="19" t="s">
        <v>68</v>
      </c>
      <c r="BC4" s="19" t="s">
        <v>69</v>
      </c>
      <c r="BD4" s="19" t="s">
        <v>70</v>
      </c>
      <c r="BE4" s="19" t="s">
        <v>71</v>
      </c>
      <c r="BF4" s="19" t="s">
        <v>72</v>
      </c>
      <c r="BG4" s="19" t="s">
        <v>73</v>
      </c>
      <c r="BH4" s="19" t="s">
        <v>74</v>
      </c>
      <c r="BI4" s="19" t="s">
        <v>75</v>
      </c>
      <c r="BJ4" s="19" t="s">
        <v>76</v>
      </c>
      <c r="BK4" s="19" t="s">
        <v>77</v>
      </c>
      <c r="BL4" s="19" t="s">
        <v>78</v>
      </c>
      <c r="BM4" s="19" t="s">
        <v>79</v>
      </c>
      <c r="BN4" s="19" t="s">
        <v>80</v>
      </c>
      <c r="BO4" s="19" t="s">
        <v>81</v>
      </c>
      <c r="BP4" s="19" t="s">
        <v>82</v>
      </c>
      <c r="BQ4" s="19" t="s">
        <v>83</v>
      </c>
      <c r="BR4" s="19" t="s">
        <v>84</v>
      </c>
      <c r="BS4" s="19" t="s">
        <v>85</v>
      </c>
    </row>
    <row r="5" spans="1:71" ht="25" x14ac:dyDescent="0.25">
      <c r="A5" s="8" t="s">
        <v>86</v>
      </c>
      <c r="B5" s="10">
        <f t="shared" ref="B5:B7" si="0">SUM(C5:BS5)</f>
        <v>814.94070711289896</v>
      </c>
      <c r="C5" s="10">
        <v>11.34705742279314</v>
      </c>
      <c r="D5" s="10">
        <v>4.7550212848697493</v>
      </c>
      <c r="E5" s="10">
        <v>1.1084019313631199</v>
      </c>
      <c r="F5" s="10">
        <v>31.337802788557372</v>
      </c>
      <c r="G5" s="10">
        <v>1.6257595960322599</v>
      </c>
      <c r="H5" s="10">
        <v>21.467554677595565</v>
      </c>
      <c r="I5" s="10">
        <v>1.19009146639695</v>
      </c>
      <c r="J5" s="10">
        <v>12.732668604201725</v>
      </c>
      <c r="K5" s="10">
        <v>3.3415105838684198</v>
      </c>
      <c r="L5" s="10">
        <v>26.025995820800969</v>
      </c>
      <c r="M5" s="10">
        <v>6.0608670213736699</v>
      </c>
      <c r="N5" s="10">
        <v>4.3810117488458129</v>
      </c>
      <c r="O5" s="10">
        <v>33.304478007170033</v>
      </c>
      <c r="P5" s="10">
        <v>18.668865324796695</v>
      </c>
      <c r="Q5" s="10">
        <v>23.363867374806059</v>
      </c>
      <c r="R5" s="10">
        <v>3.5955496614162099</v>
      </c>
      <c r="S5" s="10">
        <v>7.8576255937067954</v>
      </c>
      <c r="T5" s="10">
        <v>12.887500088523609</v>
      </c>
      <c r="U5" s="10">
        <v>8.1203102867775492</v>
      </c>
      <c r="V5" s="10">
        <v>9.9781261790059599</v>
      </c>
      <c r="W5" s="10">
        <v>17.375266630228559</v>
      </c>
      <c r="X5" s="10">
        <v>11.40351004558476</v>
      </c>
      <c r="Y5" s="10">
        <v>18.21547025412303</v>
      </c>
      <c r="Z5" s="10">
        <v>17.841839766066602</v>
      </c>
      <c r="AA5" s="10">
        <v>1.32326494897543</v>
      </c>
      <c r="AB5" s="10">
        <v>2.5015652647574855</v>
      </c>
      <c r="AC5" s="10">
        <v>5.6855699205624601</v>
      </c>
      <c r="AD5" s="10">
        <v>20.000508148624895</v>
      </c>
      <c r="AE5" s="10">
        <v>6.4063423017765135</v>
      </c>
      <c r="AF5" s="10">
        <v>12.847280964159236</v>
      </c>
      <c r="AG5" s="10">
        <v>17.848614906663116</v>
      </c>
      <c r="AH5" s="10">
        <v>16.541398001899601</v>
      </c>
      <c r="AI5" s="10">
        <v>7.1299276111475995</v>
      </c>
      <c r="AJ5" s="10">
        <v>5.5659825874954763</v>
      </c>
      <c r="AK5" s="10">
        <v>11.251914867042963</v>
      </c>
      <c r="AL5" s="10">
        <v>15.238698155795078</v>
      </c>
      <c r="AM5" s="10">
        <v>1.1460433043135616</v>
      </c>
      <c r="AN5" s="10">
        <v>31.886712666261072</v>
      </c>
      <c r="AO5" s="10">
        <v>12.043754891674304</v>
      </c>
      <c r="AP5" s="10">
        <v>13.254152095919549</v>
      </c>
      <c r="AQ5" s="10">
        <v>7.9946666388852687</v>
      </c>
      <c r="AR5" s="10">
        <v>2.7864544466918799</v>
      </c>
      <c r="AS5" s="10">
        <v>7.4320397670685203</v>
      </c>
      <c r="AT5" s="10">
        <v>1.8636310042033499</v>
      </c>
      <c r="AU5" s="10">
        <v>15.618561114840384</v>
      </c>
      <c r="AV5" s="10">
        <v>1.8538460045237299</v>
      </c>
      <c r="AW5" s="10">
        <v>5.61886961009911</v>
      </c>
      <c r="AX5" s="10">
        <v>10.91275507161466</v>
      </c>
      <c r="AY5" s="10">
        <v>0.60029750850852504</v>
      </c>
      <c r="AZ5" s="10">
        <v>7.5721628335632003</v>
      </c>
      <c r="BA5" s="10">
        <v>2.6371705579813507</v>
      </c>
      <c r="BB5" s="10">
        <v>10.720483161295579</v>
      </c>
      <c r="BC5" s="10">
        <v>2.6134247903777599</v>
      </c>
      <c r="BD5" s="10">
        <v>23.169854808603226</v>
      </c>
      <c r="BE5" s="10">
        <v>0.48683598158316199</v>
      </c>
      <c r="BF5" s="10">
        <v>30.822831349624867</v>
      </c>
      <c r="BG5" s="10">
        <v>28.798436082770948</v>
      </c>
      <c r="BH5" s="10">
        <v>10.286486148900755</v>
      </c>
      <c r="BI5" s="10">
        <v>19.011341053381607</v>
      </c>
      <c r="BJ5" s="10">
        <v>13.082365717336289</v>
      </c>
      <c r="BK5" s="10">
        <v>24.756592422137075</v>
      </c>
      <c r="BL5" s="10">
        <v>2.8888836547663002</v>
      </c>
      <c r="BM5" s="10">
        <v>39.333438860031876</v>
      </c>
      <c r="BN5" s="10">
        <v>8.0770871072573005</v>
      </c>
      <c r="BO5" s="10">
        <v>8.7458439170322979</v>
      </c>
      <c r="BP5" s="10">
        <v>6.5042954959165051</v>
      </c>
      <c r="BQ5" s="10">
        <v>18.504172737321028</v>
      </c>
      <c r="BR5" s="10">
        <v>10.066709225655259</v>
      </c>
      <c r="BS5" s="10">
        <v>3.5232872449546502</v>
      </c>
    </row>
    <row r="6" spans="1:71" ht="25" x14ac:dyDescent="0.25">
      <c r="A6" s="8" t="s">
        <v>87</v>
      </c>
      <c r="B6" s="10">
        <f t="shared" si="0"/>
        <v>814.94070711289896</v>
      </c>
      <c r="C6" s="10">
        <v>11.34705742279314</v>
      </c>
      <c r="D6" s="10">
        <v>4.7550212848697493</v>
      </c>
      <c r="E6" s="10">
        <v>1.1084019313631199</v>
      </c>
      <c r="F6" s="10">
        <v>31.337802788557372</v>
      </c>
      <c r="G6" s="10">
        <v>1.6257595960322599</v>
      </c>
      <c r="H6" s="10">
        <v>21.467554677595565</v>
      </c>
      <c r="I6" s="10">
        <v>1.19009146639695</v>
      </c>
      <c r="J6" s="10">
        <v>12.732668604201725</v>
      </c>
      <c r="K6" s="10">
        <v>3.3415105838684198</v>
      </c>
      <c r="L6" s="10">
        <v>26.025995820800969</v>
      </c>
      <c r="M6" s="10">
        <v>6.0608670213736699</v>
      </c>
      <c r="N6" s="10">
        <v>4.3810117488458129</v>
      </c>
      <c r="O6" s="10">
        <v>33.304478007170033</v>
      </c>
      <c r="P6" s="10">
        <v>18.668865324796695</v>
      </c>
      <c r="Q6" s="10">
        <v>23.363867374806059</v>
      </c>
      <c r="R6" s="10">
        <v>3.5955496614162099</v>
      </c>
      <c r="S6" s="10">
        <v>7.8576255937067954</v>
      </c>
      <c r="T6" s="10">
        <v>12.887500088523609</v>
      </c>
      <c r="U6" s="10">
        <v>8.1203102867775492</v>
      </c>
      <c r="V6" s="10">
        <v>9.9781261790059599</v>
      </c>
      <c r="W6" s="10">
        <v>17.375266630228559</v>
      </c>
      <c r="X6" s="10">
        <v>11.40351004558476</v>
      </c>
      <c r="Y6" s="10">
        <v>18.21547025412303</v>
      </c>
      <c r="Z6" s="10">
        <v>17.841839766066602</v>
      </c>
      <c r="AA6" s="10">
        <v>1.32326494897543</v>
      </c>
      <c r="AB6" s="10">
        <v>2.5015652647574855</v>
      </c>
      <c r="AC6" s="10">
        <v>5.6855699205624601</v>
      </c>
      <c r="AD6" s="10">
        <v>20.000508148624895</v>
      </c>
      <c r="AE6" s="10">
        <v>6.4063423017765135</v>
      </c>
      <c r="AF6" s="10">
        <v>12.847280964159236</v>
      </c>
      <c r="AG6" s="10">
        <v>17.848614906663116</v>
      </c>
      <c r="AH6" s="10">
        <v>16.541398001899601</v>
      </c>
      <c r="AI6" s="10">
        <v>7.1299276111475995</v>
      </c>
      <c r="AJ6" s="10">
        <v>5.5659825874954763</v>
      </c>
      <c r="AK6" s="10">
        <v>11.251914867042963</v>
      </c>
      <c r="AL6" s="10">
        <v>15.238698155795078</v>
      </c>
      <c r="AM6" s="10">
        <v>1.1460433043135616</v>
      </c>
      <c r="AN6" s="10">
        <v>31.886712666261072</v>
      </c>
      <c r="AO6" s="10">
        <v>12.043754891674304</v>
      </c>
      <c r="AP6" s="10">
        <v>13.254152095919549</v>
      </c>
      <c r="AQ6" s="10">
        <v>7.9946666388852687</v>
      </c>
      <c r="AR6" s="10">
        <v>2.7864544466918799</v>
      </c>
      <c r="AS6" s="10">
        <v>7.4320397670685203</v>
      </c>
      <c r="AT6" s="10">
        <v>1.8636310042033499</v>
      </c>
      <c r="AU6" s="10">
        <v>15.618561114840384</v>
      </c>
      <c r="AV6" s="10">
        <v>1.8538460045237299</v>
      </c>
      <c r="AW6" s="10">
        <v>5.61886961009911</v>
      </c>
      <c r="AX6" s="10">
        <v>10.91275507161466</v>
      </c>
      <c r="AY6" s="10">
        <v>0.60029750850852504</v>
      </c>
      <c r="AZ6" s="10">
        <v>7.5721628335632003</v>
      </c>
      <c r="BA6" s="10">
        <v>2.6371705579813507</v>
      </c>
      <c r="BB6" s="10">
        <v>10.720483161295579</v>
      </c>
      <c r="BC6" s="10">
        <v>2.6134247903777599</v>
      </c>
      <c r="BD6" s="10">
        <v>23.169854808603226</v>
      </c>
      <c r="BE6" s="10">
        <v>0.48683598158316199</v>
      </c>
      <c r="BF6" s="10">
        <v>30.822831349624867</v>
      </c>
      <c r="BG6" s="10">
        <v>28.798436082770948</v>
      </c>
      <c r="BH6" s="10">
        <v>10.286486148900755</v>
      </c>
      <c r="BI6" s="10">
        <v>19.011341053381607</v>
      </c>
      <c r="BJ6" s="10">
        <v>13.082365717336289</v>
      </c>
      <c r="BK6" s="10">
        <v>24.756592422137075</v>
      </c>
      <c r="BL6" s="10">
        <v>2.8888836547663002</v>
      </c>
      <c r="BM6" s="10">
        <v>39.333438860031876</v>
      </c>
      <c r="BN6" s="10">
        <v>8.0770871072573005</v>
      </c>
      <c r="BO6" s="10">
        <v>8.7458439170322979</v>
      </c>
      <c r="BP6" s="10">
        <v>6.5042954959165051</v>
      </c>
      <c r="BQ6" s="10">
        <v>18.504172737321028</v>
      </c>
      <c r="BR6" s="10">
        <v>10.066709225655259</v>
      </c>
      <c r="BS6" s="10">
        <v>3.5232872449546502</v>
      </c>
    </row>
    <row r="7" spans="1:71" ht="37.5" x14ac:dyDescent="0.25">
      <c r="A7" s="8" t="s">
        <v>88</v>
      </c>
      <c r="B7" s="10">
        <f t="shared" si="0"/>
        <v>545.88267659847759</v>
      </c>
      <c r="C7" s="10">
        <v>7.3279490494404396</v>
      </c>
      <c r="D7" s="10">
        <v>5.4922141087929752</v>
      </c>
      <c r="E7" s="10">
        <v>0.87862335000539704</v>
      </c>
      <c r="F7" s="10">
        <v>10.040342603923399</v>
      </c>
      <c r="G7" s="10">
        <v>5.5425624871010699</v>
      </c>
      <c r="H7" s="10">
        <v>16.119185969639627</v>
      </c>
      <c r="I7" s="10">
        <v>0.76817694789435298</v>
      </c>
      <c r="J7" s="10">
        <v>18.007945933515064</v>
      </c>
      <c r="K7" s="10">
        <v>1.782743391067886</v>
      </c>
      <c r="L7" s="10">
        <v>18.100138003846183</v>
      </c>
      <c r="M7" s="10">
        <v>5.4797811565854353</v>
      </c>
      <c r="N7" s="10">
        <v>6.9110906084269601</v>
      </c>
      <c r="O7" s="10">
        <v>4.9990978664443908</v>
      </c>
      <c r="P7" s="10">
        <v>14.963499218477381</v>
      </c>
      <c r="Q7" s="10">
        <v>5.0310999666252307</v>
      </c>
      <c r="R7" s="10">
        <v>1.1078275104201571</v>
      </c>
      <c r="S7" s="10">
        <v>9.5703195490309501</v>
      </c>
      <c r="T7" s="10">
        <v>12.404352670321828</v>
      </c>
      <c r="U7" s="10">
        <v>3.7723405535778269</v>
      </c>
      <c r="V7" s="10">
        <v>5.4013216028176094</v>
      </c>
      <c r="W7" s="10">
        <v>6.7854683262361348</v>
      </c>
      <c r="X7" s="10">
        <v>5.8174214033290212</v>
      </c>
      <c r="Y7" s="10">
        <v>15.844870358538444</v>
      </c>
      <c r="Z7" s="10">
        <v>8.9361634429038297</v>
      </c>
      <c r="AA7" s="10">
        <v>5.36675884600937</v>
      </c>
      <c r="AB7" s="10">
        <v>3.3852180863936923</v>
      </c>
      <c r="AC7" s="10">
        <v>0.55097193623441199</v>
      </c>
      <c r="AD7" s="10">
        <v>9.1915784612706481</v>
      </c>
      <c r="AE7" s="10">
        <v>4.0138744102015886</v>
      </c>
      <c r="AF7" s="10">
        <v>13.189996812558897</v>
      </c>
      <c r="AG7" s="10">
        <v>4.0168193180271814</v>
      </c>
      <c r="AH7" s="10">
        <v>4.9928947633974357</v>
      </c>
      <c r="AI7" s="10">
        <v>6.6874891846586904</v>
      </c>
      <c r="AJ7" s="10">
        <v>6.7295371705242628</v>
      </c>
      <c r="AK7" s="10">
        <v>11.660163435342131</v>
      </c>
      <c r="AL7" s="10">
        <v>7.2052988371764828</v>
      </c>
      <c r="AM7" s="10">
        <v>3.456359584929722</v>
      </c>
      <c r="AN7" s="10">
        <v>17.882817920369671</v>
      </c>
      <c r="AO7" s="10">
        <v>15.1747188648385</v>
      </c>
      <c r="AP7" s="10">
        <v>16.307746607099588</v>
      </c>
      <c r="AQ7" s="10">
        <v>3.5964797439876026</v>
      </c>
      <c r="AR7" s="10">
        <v>2.3537976910790253</v>
      </c>
      <c r="AS7" s="10">
        <v>9.5731046653910834</v>
      </c>
      <c r="AT7" s="10">
        <v>8.0904315918727904E-2</v>
      </c>
      <c r="AU7" s="10">
        <v>14.299425482997581</v>
      </c>
      <c r="AV7" s="10">
        <v>0.648320693582491</v>
      </c>
      <c r="AW7" s="10">
        <v>4.0405358339114601</v>
      </c>
      <c r="AX7" s="10">
        <v>6.89873065930695</v>
      </c>
      <c r="AY7" s="10">
        <v>3.14624498699345E-4</v>
      </c>
      <c r="AZ7" s="10">
        <v>4.4209978215009018</v>
      </c>
      <c r="BA7" s="10">
        <v>0.44148711253408018</v>
      </c>
      <c r="BB7" s="10">
        <v>9.6833065187562131</v>
      </c>
      <c r="BC7" s="10">
        <v>2.5558895811410398</v>
      </c>
      <c r="BD7" s="10">
        <v>24.341850589495035</v>
      </c>
      <c r="BE7" s="10">
        <v>4.6512728760125004</v>
      </c>
      <c r="BF7" s="10">
        <v>30.899736965016274</v>
      </c>
      <c r="BG7" s="10">
        <v>10.664425191591135</v>
      </c>
      <c r="BH7" s="10">
        <v>10.949272743601165</v>
      </c>
      <c r="BI7" s="10">
        <v>12.558634437021128</v>
      </c>
      <c r="BJ7" s="10">
        <v>15.299820607372093</v>
      </c>
      <c r="BK7" s="10">
        <v>11.833007952793743</v>
      </c>
      <c r="BL7" s="10">
        <v>0.85684172140760495</v>
      </c>
      <c r="BM7" s="10">
        <v>1.7398966734628969</v>
      </c>
      <c r="BN7" s="10">
        <v>8.4434271444683429</v>
      </c>
      <c r="BO7" s="10">
        <v>8.1618216078704453</v>
      </c>
      <c r="BP7" s="10">
        <v>5.3472327650021505</v>
      </c>
      <c r="BQ7" s="10">
        <v>12.326473843794666</v>
      </c>
      <c r="BR7" s="10">
        <v>5.9424020586898738</v>
      </c>
      <c r="BS7" s="10">
        <v>2.37648435827878</v>
      </c>
    </row>
    <row r="8" spans="1:71" ht="37.5" x14ac:dyDescent="0.25">
      <c r="A8" s="8" t="s">
        <v>89</v>
      </c>
      <c r="B8" s="25">
        <v>17.2</v>
      </c>
      <c r="C8" s="20">
        <v>0</v>
      </c>
      <c r="D8" s="20">
        <f>1.17/60</f>
        <v>1.95E-2</v>
      </c>
      <c r="E8" s="20">
        <v>0</v>
      </c>
      <c r="F8" s="20">
        <f>1+(9.19/60)</f>
        <v>1.1531666666666667</v>
      </c>
      <c r="G8" s="20">
        <v>0</v>
      </c>
      <c r="H8" s="20">
        <f>2.41/60</f>
        <v>4.016666666666667E-2</v>
      </c>
      <c r="I8" s="20">
        <v>0</v>
      </c>
      <c r="J8" s="20">
        <f>8.15/60</f>
        <v>0.13583333333333333</v>
      </c>
      <c r="K8" s="20">
        <v>0</v>
      </c>
      <c r="L8" s="20">
        <f>1+(31.08/60)</f>
        <v>1.518</v>
      </c>
      <c r="M8" s="20">
        <v>0</v>
      </c>
      <c r="N8" s="20">
        <f>0.4/60</f>
        <v>6.6666666666666671E-3</v>
      </c>
      <c r="O8" s="20">
        <v>0</v>
      </c>
      <c r="P8" s="20">
        <f>1+(4.39/60)</f>
        <v>1.0731666666666666</v>
      </c>
      <c r="Q8" s="20">
        <v>0</v>
      </c>
      <c r="R8" s="20">
        <f>5.11/60</f>
        <v>8.5166666666666668E-2</v>
      </c>
      <c r="S8" s="20">
        <v>0</v>
      </c>
      <c r="T8" s="20">
        <f>29.08/60</f>
        <v>0.48466666666666663</v>
      </c>
      <c r="U8" s="20">
        <f>1.02/60</f>
        <v>1.7000000000000001E-2</v>
      </c>
      <c r="V8" s="20">
        <f>9.42/60</f>
        <v>0.157</v>
      </c>
      <c r="W8" s="20">
        <f>2.44/60</f>
        <v>4.0666666666666663E-2</v>
      </c>
      <c r="X8" s="20">
        <v>0</v>
      </c>
      <c r="Y8" s="20">
        <f>1.24/60</f>
        <v>2.0666666666666667E-2</v>
      </c>
      <c r="Z8" s="20">
        <f>14.23/60</f>
        <v>0.23716666666666666</v>
      </c>
      <c r="AA8" s="20">
        <v>0</v>
      </c>
      <c r="AB8" s="20">
        <v>0</v>
      </c>
      <c r="AC8" s="20">
        <v>0</v>
      </c>
      <c r="AD8" s="20">
        <f>1+(27.4/60)</f>
        <v>1.4566666666666666</v>
      </c>
      <c r="AE8" s="20">
        <v>0</v>
      </c>
      <c r="AF8" s="20">
        <v>0</v>
      </c>
      <c r="AG8" s="20">
        <f>29.22/60</f>
        <v>0.48699999999999999</v>
      </c>
      <c r="AH8" s="20">
        <f>10.13/60</f>
        <v>0.16883333333333334</v>
      </c>
      <c r="AI8" s="20">
        <v>0</v>
      </c>
      <c r="AJ8" s="20">
        <f>5.32/60</f>
        <v>8.8666666666666671E-2</v>
      </c>
      <c r="AK8" s="20">
        <f>43.32/60</f>
        <v>0.72199999999999998</v>
      </c>
      <c r="AL8" s="20">
        <f>10.58/60</f>
        <v>0.17633333333333334</v>
      </c>
      <c r="AM8" s="20">
        <v>0</v>
      </c>
      <c r="AN8" s="20">
        <f>14.22/60</f>
        <v>0.23700000000000002</v>
      </c>
      <c r="AO8" s="20">
        <v>0</v>
      </c>
      <c r="AP8" s="20">
        <f>0.42/60</f>
        <v>7.0000000000000001E-3</v>
      </c>
      <c r="AQ8" s="20">
        <v>0</v>
      </c>
      <c r="AR8" s="20">
        <v>0</v>
      </c>
      <c r="AS8" s="20">
        <v>0</v>
      </c>
      <c r="AT8" s="20">
        <v>0</v>
      </c>
      <c r="AU8" s="20">
        <f>44.34/60</f>
        <v>0.7390000000000001</v>
      </c>
      <c r="AV8" s="20">
        <v>0</v>
      </c>
      <c r="AW8" s="20">
        <v>0</v>
      </c>
      <c r="AX8" s="20">
        <v>0</v>
      </c>
      <c r="AY8" s="20">
        <v>0</v>
      </c>
      <c r="AZ8" s="20">
        <f>1+(20.51/60)</f>
        <v>1.3418333333333334</v>
      </c>
      <c r="BA8" s="20">
        <f>2.3/60</f>
        <v>3.833333333333333E-2</v>
      </c>
      <c r="BB8" s="20">
        <f>21.41/60</f>
        <v>0.35683333333333334</v>
      </c>
      <c r="BC8" s="20">
        <v>0</v>
      </c>
      <c r="BD8" s="20">
        <f>7.42/60</f>
        <v>0.12366666666666666</v>
      </c>
      <c r="BE8" s="20">
        <v>0</v>
      </c>
      <c r="BF8" s="20">
        <v>0</v>
      </c>
      <c r="BG8" s="20">
        <f>1+(26.23/60)</f>
        <v>1.4371666666666667</v>
      </c>
      <c r="BH8" s="20">
        <f>1.08/60</f>
        <v>1.8000000000000002E-2</v>
      </c>
      <c r="BI8" s="20">
        <f>1+(20.4/60)</f>
        <v>1.3399999999999999</v>
      </c>
      <c r="BJ8" s="20">
        <f>1+(51.35/60)</f>
        <v>1.8558333333333334</v>
      </c>
      <c r="BK8" s="20">
        <f>5.1/60</f>
        <v>8.4999999999999992E-2</v>
      </c>
      <c r="BL8" s="20">
        <v>0</v>
      </c>
      <c r="BM8" s="20">
        <f>1+(25.12/60)</f>
        <v>1.4186666666666667</v>
      </c>
      <c r="BN8" s="20">
        <f>0.3/60</f>
        <v>5.0000000000000001E-3</v>
      </c>
      <c r="BO8" s="20">
        <v>0</v>
      </c>
      <c r="BP8" s="20">
        <v>0</v>
      </c>
      <c r="BQ8" s="20">
        <f>2.11/60</f>
        <v>3.5166666666666666E-2</v>
      </c>
      <c r="BR8" s="20">
        <v>0</v>
      </c>
      <c r="BS8" s="20">
        <v>0</v>
      </c>
    </row>
    <row r="9" spans="1:71" ht="12.5" x14ac:dyDescent="0.25">
      <c r="A9" s="8" t="s">
        <v>90</v>
      </c>
      <c r="B9" s="21">
        <f>SUM(C9:BS9)</f>
        <v>411</v>
      </c>
      <c r="C9" s="21">
        <v>3</v>
      </c>
      <c r="D9" s="21">
        <v>5</v>
      </c>
      <c r="E9" s="21">
        <v>1</v>
      </c>
      <c r="F9" s="21">
        <v>10</v>
      </c>
      <c r="G9" s="21">
        <v>1</v>
      </c>
      <c r="H9" s="21">
        <v>9</v>
      </c>
      <c r="I9" s="21">
        <v>1</v>
      </c>
      <c r="J9" s="21">
        <v>11</v>
      </c>
      <c r="K9" s="21">
        <v>3</v>
      </c>
      <c r="L9" s="21">
        <v>16</v>
      </c>
      <c r="M9" s="21">
        <v>2</v>
      </c>
      <c r="N9" s="21">
        <v>4</v>
      </c>
      <c r="O9" s="21">
        <v>5</v>
      </c>
      <c r="P9" s="21">
        <v>14</v>
      </c>
      <c r="Q9" s="21">
        <v>7</v>
      </c>
      <c r="R9" s="21">
        <v>2</v>
      </c>
      <c r="S9" s="21">
        <v>4</v>
      </c>
      <c r="T9" s="21">
        <v>10</v>
      </c>
      <c r="U9" s="21">
        <v>4</v>
      </c>
      <c r="V9" s="21">
        <v>5</v>
      </c>
      <c r="W9" s="21">
        <v>10</v>
      </c>
      <c r="X9" s="21">
        <v>3</v>
      </c>
      <c r="Y9" s="21">
        <v>7</v>
      </c>
      <c r="Z9" s="21">
        <v>14</v>
      </c>
      <c r="AA9" s="21">
        <v>2</v>
      </c>
      <c r="AB9" s="21">
        <v>3</v>
      </c>
      <c r="AC9" s="21">
        <v>1</v>
      </c>
      <c r="AD9" s="21">
        <v>7</v>
      </c>
      <c r="AE9" s="21">
        <v>3</v>
      </c>
      <c r="AF9" s="21">
        <v>9</v>
      </c>
      <c r="AG9" s="21">
        <v>6</v>
      </c>
      <c r="AH9" s="21">
        <v>9</v>
      </c>
      <c r="AI9" s="21">
        <v>3</v>
      </c>
      <c r="AJ9" s="21">
        <v>6</v>
      </c>
      <c r="AK9" s="21">
        <v>8</v>
      </c>
      <c r="AL9" s="21">
        <v>15</v>
      </c>
      <c r="AM9" s="21">
        <v>3</v>
      </c>
      <c r="AN9" s="21">
        <v>13</v>
      </c>
      <c r="AO9" s="21">
        <v>5</v>
      </c>
      <c r="AP9" s="21">
        <v>12</v>
      </c>
      <c r="AQ9" s="21">
        <v>5</v>
      </c>
      <c r="AR9" s="21">
        <v>3</v>
      </c>
      <c r="AS9" s="21">
        <v>5</v>
      </c>
      <c r="AT9" s="21">
        <v>1</v>
      </c>
      <c r="AU9" s="21">
        <v>8</v>
      </c>
      <c r="AV9" s="21">
        <v>1</v>
      </c>
      <c r="AW9" s="21">
        <v>1</v>
      </c>
      <c r="AX9" s="21">
        <v>3</v>
      </c>
      <c r="AY9" s="21">
        <v>1</v>
      </c>
      <c r="AZ9" s="21">
        <v>4</v>
      </c>
      <c r="BA9" s="21">
        <v>2</v>
      </c>
      <c r="BB9" s="21">
        <v>5</v>
      </c>
      <c r="BC9" s="21">
        <v>2</v>
      </c>
      <c r="BD9" s="21">
        <v>15</v>
      </c>
      <c r="BE9" s="21">
        <v>1</v>
      </c>
      <c r="BF9" s="21">
        <v>13</v>
      </c>
      <c r="BG9" s="21">
        <v>13</v>
      </c>
      <c r="BH9" s="21">
        <v>6</v>
      </c>
      <c r="BI9" s="21">
        <v>9</v>
      </c>
      <c r="BJ9" s="21">
        <v>9</v>
      </c>
      <c r="BK9" s="21">
        <v>9</v>
      </c>
      <c r="BL9" s="21">
        <v>1</v>
      </c>
      <c r="BM9" s="21">
        <v>9</v>
      </c>
      <c r="BN9" s="21">
        <v>6</v>
      </c>
      <c r="BO9" s="21">
        <v>6</v>
      </c>
      <c r="BP9" s="21">
        <v>4</v>
      </c>
      <c r="BQ9" s="21">
        <v>9</v>
      </c>
      <c r="BR9" s="21">
        <v>3</v>
      </c>
      <c r="BS9" s="21">
        <v>1</v>
      </c>
    </row>
    <row r="10" spans="1:71" ht="12.5" x14ac:dyDescent="0.25">
      <c r="A10" s="8" t="s">
        <v>12</v>
      </c>
      <c r="B10" s="13" t="s">
        <v>13</v>
      </c>
      <c r="C10" s="13" t="s">
        <v>13</v>
      </c>
      <c r="D10" s="13" t="s">
        <v>13</v>
      </c>
      <c r="E10" s="13" t="s">
        <v>13</v>
      </c>
      <c r="F10" s="13" t="s">
        <v>13</v>
      </c>
      <c r="G10" s="13" t="s">
        <v>13</v>
      </c>
      <c r="H10" s="13" t="s">
        <v>13</v>
      </c>
      <c r="I10" s="13" t="s">
        <v>13</v>
      </c>
      <c r="J10" s="13" t="s">
        <v>13</v>
      </c>
      <c r="K10" s="13" t="s">
        <v>13</v>
      </c>
      <c r="L10" s="13" t="s">
        <v>13</v>
      </c>
      <c r="M10" s="13" t="s">
        <v>13</v>
      </c>
      <c r="N10" s="13" t="s">
        <v>13</v>
      </c>
      <c r="O10" s="13" t="s">
        <v>13</v>
      </c>
      <c r="P10" s="13" t="s">
        <v>13</v>
      </c>
      <c r="Q10" s="13" t="s">
        <v>13</v>
      </c>
      <c r="R10" s="13" t="s">
        <v>13</v>
      </c>
      <c r="S10" s="13" t="s">
        <v>13</v>
      </c>
      <c r="T10" s="13" t="s">
        <v>13</v>
      </c>
      <c r="U10" s="13" t="s">
        <v>13</v>
      </c>
      <c r="V10" s="13" t="s">
        <v>13</v>
      </c>
      <c r="W10" s="13" t="s">
        <v>13</v>
      </c>
      <c r="X10" s="13" t="s">
        <v>13</v>
      </c>
      <c r="Y10" s="13" t="s">
        <v>13</v>
      </c>
      <c r="Z10" s="13" t="s">
        <v>13</v>
      </c>
      <c r="AA10" s="13" t="s">
        <v>13</v>
      </c>
      <c r="AB10" s="13" t="s">
        <v>13</v>
      </c>
      <c r="AC10" s="13" t="s">
        <v>13</v>
      </c>
      <c r="AD10" s="13" t="s">
        <v>13</v>
      </c>
      <c r="AE10" s="13" t="s">
        <v>13</v>
      </c>
      <c r="AF10" s="13" t="s">
        <v>13</v>
      </c>
      <c r="AG10" s="13" t="s">
        <v>13</v>
      </c>
      <c r="AH10" s="13" t="s">
        <v>13</v>
      </c>
      <c r="AI10" s="13" t="s">
        <v>13</v>
      </c>
      <c r="AJ10" s="13" t="s">
        <v>13</v>
      </c>
      <c r="AK10" s="13" t="s">
        <v>13</v>
      </c>
      <c r="AL10" s="13" t="s">
        <v>13</v>
      </c>
      <c r="AM10" s="13" t="s">
        <v>13</v>
      </c>
      <c r="AN10" s="13" t="s">
        <v>13</v>
      </c>
      <c r="AO10" s="13" t="s">
        <v>13</v>
      </c>
      <c r="AP10" s="13" t="s">
        <v>13</v>
      </c>
      <c r="AQ10" s="13" t="s">
        <v>13</v>
      </c>
      <c r="AR10" s="13" t="s">
        <v>13</v>
      </c>
      <c r="AS10" s="13" t="s">
        <v>13</v>
      </c>
      <c r="AT10" s="13" t="s">
        <v>13</v>
      </c>
      <c r="AU10" s="13" t="s">
        <v>13</v>
      </c>
      <c r="AV10" s="13" t="s">
        <v>13</v>
      </c>
      <c r="AW10" s="13" t="s">
        <v>13</v>
      </c>
      <c r="AX10" s="13" t="s">
        <v>13</v>
      </c>
      <c r="AY10" s="13" t="s">
        <v>13</v>
      </c>
      <c r="AZ10" s="13" t="s">
        <v>13</v>
      </c>
      <c r="BA10" s="13" t="s">
        <v>13</v>
      </c>
      <c r="BB10" s="13" t="s">
        <v>13</v>
      </c>
      <c r="BC10" s="13" t="s">
        <v>13</v>
      </c>
      <c r="BD10" s="13" t="s">
        <v>13</v>
      </c>
      <c r="BE10" s="13" t="s">
        <v>13</v>
      </c>
      <c r="BF10" s="13" t="s">
        <v>13</v>
      </c>
      <c r="BG10" s="13" t="s">
        <v>13</v>
      </c>
      <c r="BH10" s="13" t="s">
        <v>13</v>
      </c>
      <c r="BI10" s="13" t="s">
        <v>13</v>
      </c>
      <c r="BJ10" s="13" t="s">
        <v>13</v>
      </c>
      <c r="BK10" s="13" t="s">
        <v>13</v>
      </c>
      <c r="BL10" s="13" t="s">
        <v>13</v>
      </c>
      <c r="BM10" s="13" t="s">
        <v>13</v>
      </c>
      <c r="BN10" s="13" t="s">
        <v>13</v>
      </c>
      <c r="BO10" s="13" t="s">
        <v>13</v>
      </c>
      <c r="BP10" s="13" t="s">
        <v>13</v>
      </c>
      <c r="BQ10" s="13" t="s">
        <v>13</v>
      </c>
      <c r="BR10" s="13" t="s">
        <v>13</v>
      </c>
      <c r="BS10" s="13" t="s">
        <v>13</v>
      </c>
    </row>
    <row r="11" spans="1:71" ht="12.5" x14ac:dyDescent="0.25">
      <c r="A11" s="8" t="s">
        <v>14</v>
      </c>
      <c r="B11" s="13" t="s">
        <v>13</v>
      </c>
      <c r="C11" s="13" t="s">
        <v>13</v>
      </c>
      <c r="D11" s="13" t="s">
        <v>13</v>
      </c>
      <c r="E11" s="13" t="s">
        <v>13</v>
      </c>
      <c r="F11" s="13" t="s">
        <v>13</v>
      </c>
      <c r="G11" s="13" t="s">
        <v>13</v>
      </c>
      <c r="H11" s="13" t="s">
        <v>13</v>
      </c>
      <c r="I11" s="13" t="s">
        <v>13</v>
      </c>
      <c r="J11" s="13" t="s">
        <v>13</v>
      </c>
      <c r="K11" s="13" t="s">
        <v>13</v>
      </c>
      <c r="L11" s="13" t="s">
        <v>13</v>
      </c>
      <c r="M11" s="13" t="s">
        <v>13</v>
      </c>
      <c r="N11" s="13" t="s">
        <v>13</v>
      </c>
      <c r="O11" s="13" t="s">
        <v>13</v>
      </c>
      <c r="P11" s="13" t="s">
        <v>13</v>
      </c>
      <c r="Q11" s="13" t="s">
        <v>13</v>
      </c>
      <c r="R11" s="13" t="s">
        <v>13</v>
      </c>
      <c r="S11" s="13" t="s">
        <v>13</v>
      </c>
      <c r="T11" s="13" t="s">
        <v>13</v>
      </c>
      <c r="U11" s="13" t="s">
        <v>13</v>
      </c>
      <c r="V11" s="13" t="s">
        <v>13</v>
      </c>
      <c r="W11" s="13" t="s">
        <v>13</v>
      </c>
      <c r="X11" s="13" t="s">
        <v>13</v>
      </c>
      <c r="Y11" s="13" t="s">
        <v>13</v>
      </c>
      <c r="Z11" s="13" t="s">
        <v>13</v>
      </c>
      <c r="AA11" s="13" t="s">
        <v>13</v>
      </c>
      <c r="AB11" s="13" t="s">
        <v>13</v>
      </c>
      <c r="AC11" s="13" t="s">
        <v>13</v>
      </c>
      <c r="AD11" s="13" t="s">
        <v>13</v>
      </c>
      <c r="AE11" s="13" t="s">
        <v>13</v>
      </c>
      <c r="AF11" s="13" t="s">
        <v>13</v>
      </c>
      <c r="AG11" s="13" t="s">
        <v>13</v>
      </c>
      <c r="AH11" s="13" t="s">
        <v>13</v>
      </c>
      <c r="AI11" s="13" t="s">
        <v>13</v>
      </c>
      <c r="AJ11" s="13" t="s">
        <v>13</v>
      </c>
      <c r="AK11" s="13" t="s">
        <v>13</v>
      </c>
      <c r="AL11" s="13" t="s">
        <v>13</v>
      </c>
      <c r="AM11" s="13" t="s">
        <v>13</v>
      </c>
      <c r="AN11" s="13" t="s">
        <v>13</v>
      </c>
      <c r="AO11" s="13" t="s">
        <v>13</v>
      </c>
      <c r="AP11" s="13" t="s">
        <v>13</v>
      </c>
      <c r="AQ11" s="13" t="s">
        <v>13</v>
      </c>
      <c r="AR11" s="13" t="s">
        <v>13</v>
      </c>
      <c r="AS11" s="13" t="s">
        <v>13</v>
      </c>
      <c r="AT11" s="13" t="s">
        <v>13</v>
      </c>
      <c r="AU11" s="13" t="s">
        <v>13</v>
      </c>
      <c r="AV11" s="13" t="s">
        <v>13</v>
      </c>
      <c r="AW11" s="13" t="s">
        <v>13</v>
      </c>
      <c r="AX11" s="13" t="s">
        <v>13</v>
      </c>
      <c r="AY11" s="13" t="s">
        <v>13</v>
      </c>
      <c r="AZ11" s="13" t="s">
        <v>13</v>
      </c>
      <c r="BA11" s="13" t="s">
        <v>13</v>
      </c>
      <c r="BB11" s="13" t="s">
        <v>13</v>
      </c>
      <c r="BC11" s="13" t="s">
        <v>13</v>
      </c>
      <c r="BD11" s="13" t="s">
        <v>13</v>
      </c>
      <c r="BE11" s="13" t="s">
        <v>13</v>
      </c>
      <c r="BF11" s="13" t="s">
        <v>13</v>
      </c>
      <c r="BG11" s="13" t="s">
        <v>13</v>
      </c>
      <c r="BH11" s="13" t="s">
        <v>13</v>
      </c>
      <c r="BI11" s="13" t="s">
        <v>13</v>
      </c>
      <c r="BJ11" s="13" t="s">
        <v>13</v>
      </c>
      <c r="BK11" s="13" t="s">
        <v>13</v>
      </c>
      <c r="BL11" s="13" t="s">
        <v>13</v>
      </c>
      <c r="BM11" s="13" t="s">
        <v>13</v>
      </c>
      <c r="BN11" s="13" t="s">
        <v>13</v>
      </c>
      <c r="BO11" s="13" t="s">
        <v>13</v>
      </c>
      <c r="BP11" s="13" t="s">
        <v>13</v>
      </c>
      <c r="BQ11" s="13" t="s">
        <v>13</v>
      </c>
      <c r="BR11" s="13" t="s">
        <v>13</v>
      </c>
      <c r="BS11" s="13" t="s">
        <v>13</v>
      </c>
    </row>
    <row r="12" spans="1:71" ht="12.5" x14ac:dyDescent="0.25">
      <c r="A12" s="2" t="s">
        <v>15</v>
      </c>
      <c r="B12" s="13" t="s">
        <v>13</v>
      </c>
      <c r="C12" s="13" t="s">
        <v>13</v>
      </c>
      <c r="D12" s="13" t="s">
        <v>13</v>
      </c>
      <c r="E12" s="13" t="s">
        <v>13</v>
      </c>
      <c r="F12" s="13" t="s">
        <v>13</v>
      </c>
      <c r="G12" s="13" t="s">
        <v>13</v>
      </c>
      <c r="H12" s="13" t="s">
        <v>13</v>
      </c>
      <c r="I12" s="13" t="s">
        <v>13</v>
      </c>
      <c r="J12" s="13" t="s">
        <v>13</v>
      </c>
      <c r="K12" s="13" t="s">
        <v>13</v>
      </c>
      <c r="L12" s="13" t="s">
        <v>13</v>
      </c>
      <c r="M12" s="13" t="s">
        <v>13</v>
      </c>
      <c r="N12" s="13" t="s">
        <v>13</v>
      </c>
      <c r="O12" s="13" t="s">
        <v>13</v>
      </c>
      <c r="P12" s="13" t="s">
        <v>13</v>
      </c>
      <c r="Q12" s="13" t="s">
        <v>13</v>
      </c>
      <c r="R12" s="13" t="s">
        <v>13</v>
      </c>
      <c r="S12" s="13" t="s">
        <v>13</v>
      </c>
      <c r="T12" s="13" t="s">
        <v>13</v>
      </c>
      <c r="U12" s="13" t="s">
        <v>13</v>
      </c>
      <c r="V12" s="13" t="s">
        <v>13</v>
      </c>
      <c r="W12" s="13" t="s">
        <v>13</v>
      </c>
      <c r="X12" s="13" t="s">
        <v>13</v>
      </c>
      <c r="Y12" s="13" t="s">
        <v>13</v>
      </c>
      <c r="Z12" s="13" t="s">
        <v>13</v>
      </c>
      <c r="AA12" s="13" t="s">
        <v>13</v>
      </c>
      <c r="AB12" s="13" t="s">
        <v>13</v>
      </c>
      <c r="AC12" s="13" t="s">
        <v>13</v>
      </c>
      <c r="AD12" s="13" t="s">
        <v>13</v>
      </c>
      <c r="AE12" s="13" t="s">
        <v>13</v>
      </c>
      <c r="AF12" s="13" t="s">
        <v>13</v>
      </c>
      <c r="AG12" s="13" t="s">
        <v>13</v>
      </c>
      <c r="AH12" s="13" t="s">
        <v>13</v>
      </c>
      <c r="AI12" s="13" t="s">
        <v>13</v>
      </c>
      <c r="AJ12" s="13" t="s">
        <v>13</v>
      </c>
      <c r="AK12" s="13" t="s">
        <v>13</v>
      </c>
      <c r="AL12" s="13" t="s">
        <v>13</v>
      </c>
      <c r="AM12" s="13" t="s">
        <v>13</v>
      </c>
      <c r="AN12" s="13" t="s">
        <v>13</v>
      </c>
      <c r="AO12" s="13" t="s">
        <v>13</v>
      </c>
      <c r="AP12" s="13" t="s">
        <v>13</v>
      </c>
      <c r="AQ12" s="13" t="s">
        <v>13</v>
      </c>
      <c r="AR12" s="13" t="s">
        <v>13</v>
      </c>
      <c r="AS12" s="13" t="s">
        <v>13</v>
      </c>
      <c r="AT12" s="13" t="s">
        <v>13</v>
      </c>
      <c r="AU12" s="13" t="s">
        <v>13</v>
      </c>
      <c r="AV12" s="13" t="s">
        <v>13</v>
      </c>
      <c r="AW12" s="13" t="s">
        <v>13</v>
      </c>
      <c r="AX12" s="13" t="s">
        <v>13</v>
      </c>
      <c r="AY12" s="13" t="s">
        <v>13</v>
      </c>
      <c r="AZ12" s="13" t="s">
        <v>13</v>
      </c>
      <c r="BA12" s="13" t="s">
        <v>13</v>
      </c>
      <c r="BB12" s="13" t="s">
        <v>13</v>
      </c>
      <c r="BC12" s="13" t="s">
        <v>13</v>
      </c>
      <c r="BD12" s="13" t="s">
        <v>13</v>
      </c>
      <c r="BE12" s="13" t="s">
        <v>13</v>
      </c>
      <c r="BF12" s="13" t="s">
        <v>13</v>
      </c>
      <c r="BG12" s="13" t="s">
        <v>13</v>
      </c>
      <c r="BH12" s="13" t="s">
        <v>13</v>
      </c>
      <c r="BI12" s="13" t="s">
        <v>13</v>
      </c>
      <c r="BJ12" s="13" t="s">
        <v>13</v>
      </c>
      <c r="BK12" s="13" t="s">
        <v>13</v>
      </c>
      <c r="BL12" s="13" t="s">
        <v>13</v>
      </c>
      <c r="BM12" s="13" t="s">
        <v>13</v>
      </c>
      <c r="BN12" s="13" t="s">
        <v>13</v>
      </c>
      <c r="BO12" s="13" t="s">
        <v>13</v>
      </c>
      <c r="BP12" s="13" t="s">
        <v>13</v>
      </c>
      <c r="BQ12" s="13" t="s">
        <v>13</v>
      </c>
      <c r="BR12" s="13" t="s">
        <v>13</v>
      </c>
      <c r="BS12" s="13" t="s">
        <v>13</v>
      </c>
    </row>
    <row r="13" spans="1:71" ht="12.5" x14ac:dyDescent="0.25">
      <c r="A13" s="2" t="s">
        <v>16</v>
      </c>
      <c r="B13" s="13" t="s">
        <v>13</v>
      </c>
      <c r="C13" s="13" t="s">
        <v>13</v>
      </c>
      <c r="D13" s="13" t="s">
        <v>13</v>
      </c>
      <c r="E13" s="13" t="s">
        <v>13</v>
      </c>
      <c r="F13" s="13" t="s">
        <v>13</v>
      </c>
      <c r="G13" s="13" t="s">
        <v>13</v>
      </c>
      <c r="H13" s="13" t="s">
        <v>13</v>
      </c>
      <c r="I13" s="13" t="s">
        <v>13</v>
      </c>
      <c r="J13" s="13" t="s">
        <v>13</v>
      </c>
      <c r="K13" s="13" t="s">
        <v>13</v>
      </c>
      <c r="L13" s="13" t="s">
        <v>13</v>
      </c>
      <c r="M13" s="13" t="s">
        <v>13</v>
      </c>
      <c r="N13" s="13" t="s">
        <v>13</v>
      </c>
      <c r="O13" s="13" t="s">
        <v>13</v>
      </c>
      <c r="P13" s="13" t="s">
        <v>13</v>
      </c>
      <c r="Q13" s="13" t="s">
        <v>13</v>
      </c>
      <c r="R13" s="13" t="s">
        <v>13</v>
      </c>
      <c r="S13" s="13" t="s">
        <v>13</v>
      </c>
      <c r="T13" s="13" t="s">
        <v>13</v>
      </c>
      <c r="U13" s="13" t="s">
        <v>13</v>
      </c>
      <c r="V13" s="13" t="s">
        <v>13</v>
      </c>
      <c r="W13" s="13" t="s">
        <v>13</v>
      </c>
      <c r="X13" s="13" t="s">
        <v>13</v>
      </c>
      <c r="Y13" s="13" t="s">
        <v>13</v>
      </c>
      <c r="Z13" s="13" t="s">
        <v>13</v>
      </c>
      <c r="AA13" s="13" t="s">
        <v>13</v>
      </c>
      <c r="AB13" s="13" t="s">
        <v>13</v>
      </c>
      <c r="AC13" s="13" t="s">
        <v>13</v>
      </c>
      <c r="AD13" s="13" t="s">
        <v>13</v>
      </c>
      <c r="AE13" s="13" t="s">
        <v>13</v>
      </c>
      <c r="AF13" s="13" t="s">
        <v>13</v>
      </c>
      <c r="AG13" s="13" t="s">
        <v>13</v>
      </c>
      <c r="AH13" s="13" t="s">
        <v>13</v>
      </c>
      <c r="AI13" s="13" t="s">
        <v>13</v>
      </c>
      <c r="AJ13" s="13" t="s">
        <v>13</v>
      </c>
      <c r="AK13" s="13" t="s">
        <v>13</v>
      </c>
      <c r="AL13" s="13" t="s">
        <v>13</v>
      </c>
      <c r="AM13" s="13" t="s">
        <v>13</v>
      </c>
      <c r="AN13" s="13" t="s">
        <v>13</v>
      </c>
      <c r="AO13" s="13" t="s">
        <v>13</v>
      </c>
      <c r="AP13" s="13" t="s">
        <v>13</v>
      </c>
      <c r="AQ13" s="13" t="s">
        <v>13</v>
      </c>
      <c r="AR13" s="13" t="s">
        <v>13</v>
      </c>
      <c r="AS13" s="13" t="s">
        <v>13</v>
      </c>
      <c r="AT13" s="13" t="s">
        <v>13</v>
      </c>
      <c r="AU13" s="13" t="s">
        <v>13</v>
      </c>
      <c r="AV13" s="13" t="s">
        <v>13</v>
      </c>
      <c r="AW13" s="13" t="s">
        <v>13</v>
      </c>
      <c r="AX13" s="13" t="s">
        <v>13</v>
      </c>
      <c r="AY13" s="13" t="s">
        <v>13</v>
      </c>
      <c r="AZ13" s="13" t="s">
        <v>13</v>
      </c>
      <c r="BA13" s="13" t="s">
        <v>13</v>
      </c>
      <c r="BB13" s="13" t="s">
        <v>13</v>
      </c>
      <c r="BC13" s="13" t="s">
        <v>13</v>
      </c>
      <c r="BD13" s="13" t="s">
        <v>13</v>
      </c>
      <c r="BE13" s="13" t="s">
        <v>13</v>
      </c>
      <c r="BF13" s="13" t="s">
        <v>13</v>
      </c>
      <c r="BG13" s="13" t="s">
        <v>13</v>
      </c>
      <c r="BH13" s="13" t="s">
        <v>13</v>
      </c>
      <c r="BI13" s="13" t="s">
        <v>13</v>
      </c>
      <c r="BJ13" s="13" t="s">
        <v>13</v>
      </c>
      <c r="BK13" s="13" t="s">
        <v>13</v>
      </c>
      <c r="BL13" s="13" t="s">
        <v>13</v>
      </c>
      <c r="BM13" s="13" t="s">
        <v>13</v>
      </c>
      <c r="BN13" s="13" t="s">
        <v>13</v>
      </c>
      <c r="BO13" s="13" t="s">
        <v>13</v>
      </c>
      <c r="BP13" s="13" t="s">
        <v>13</v>
      </c>
      <c r="BQ13" s="13" t="s">
        <v>13</v>
      </c>
      <c r="BR13" s="13" t="s">
        <v>13</v>
      </c>
      <c r="BS13" s="13" t="s">
        <v>13</v>
      </c>
    </row>
  </sheetData>
  <pageMargins left="0.25" right="0.25" top="0.75" bottom="0.75" header="0" footer="0"/>
  <pageSetup orientation="landscape"/>
  <colBreaks count="1" manualBreakCount="1">
    <brk id="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336"/>
  <sheetViews>
    <sheetView workbookViewId="0"/>
  </sheetViews>
  <sheetFormatPr defaultColWidth="14.453125" defaultRowHeight="15" customHeight="1" x14ac:dyDescent="0.25"/>
  <cols>
    <col min="1" max="1" width="23.81640625" customWidth="1"/>
    <col min="2" max="2" width="37.54296875" customWidth="1"/>
  </cols>
  <sheetData>
    <row r="1" spans="1:7" ht="15.75" customHeight="1" x14ac:dyDescent="0.3">
      <c r="A1" s="1" t="s">
        <v>0</v>
      </c>
      <c r="B1" s="1"/>
    </row>
    <row r="2" spans="1:7" ht="15.75" customHeight="1" x14ac:dyDescent="0.3">
      <c r="A2" s="2" t="s">
        <v>1</v>
      </c>
      <c r="B2" s="1"/>
    </row>
    <row r="3" spans="1:7" ht="15.75" customHeight="1" x14ac:dyDescent="0.3">
      <c r="A3" s="1"/>
      <c r="B3" s="1"/>
    </row>
    <row r="4" spans="1:7" ht="39" x14ac:dyDescent="0.25">
      <c r="A4" s="22" t="s">
        <v>91</v>
      </c>
      <c r="B4" s="18" t="s">
        <v>92</v>
      </c>
      <c r="C4" s="18" t="s">
        <v>93</v>
      </c>
      <c r="D4" s="18"/>
      <c r="E4" s="18"/>
      <c r="F4" s="18"/>
      <c r="G4" s="18"/>
    </row>
    <row r="5" spans="1:7" ht="15.75" customHeight="1" x14ac:dyDescent="0.25">
      <c r="A5" s="26">
        <v>1</v>
      </c>
      <c r="B5" s="27" t="s">
        <v>94</v>
      </c>
      <c r="C5" s="26" t="s">
        <v>95</v>
      </c>
      <c r="D5" s="26"/>
      <c r="E5" s="26"/>
      <c r="F5" s="26"/>
      <c r="G5" s="26"/>
    </row>
    <row r="6" spans="1:7" ht="15.75" customHeight="1" x14ac:dyDescent="0.25">
      <c r="A6" s="26">
        <v>1</v>
      </c>
      <c r="B6" s="27" t="s">
        <v>96</v>
      </c>
      <c r="C6" s="26" t="s">
        <v>97</v>
      </c>
      <c r="D6" s="26"/>
      <c r="E6" s="26"/>
      <c r="F6" s="26"/>
      <c r="G6" s="26"/>
    </row>
    <row r="7" spans="1:7" ht="15.75" customHeight="1" x14ac:dyDescent="0.25">
      <c r="A7" s="26">
        <v>2</v>
      </c>
      <c r="B7" s="27" t="s">
        <v>98</v>
      </c>
      <c r="C7" s="26" t="s">
        <v>99</v>
      </c>
      <c r="D7" s="26"/>
      <c r="E7" s="26"/>
      <c r="F7" s="26"/>
      <c r="G7" s="26"/>
    </row>
    <row r="8" spans="1:7" ht="15.75" customHeight="1" x14ac:dyDescent="0.25">
      <c r="A8" s="26">
        <v>1</v>
      </c>
      <c r="B8" s="27" t="s">
        <v>100</v>
      </c>
      <c r="C8" s="26" t="s">
        <v>101</v>
      </c>
      <c r="D8" s="26"/>
      <c r="E8" s="26"/>
      <c r="F8" s="26"/>
      <c r="G8" s="26"/>
    </row>
    <row r="9" spans="1:7" ht="15.75" customHeight="1" x14ac:dyDescent="0.25">
      <c r="A9" s="26">
        <v>1</v>
      </c>
      <c r="B9" s="27" t="s">
        <v>102</v>
      </c>
      <c r="C9" s="26" t="s">
        <v>103</v>
      </c>
      <c r="D9" s="26"/>
      <c r="E9" s="26"/>
      <c r="F9" s="26"/>
      <c r="G9" s="26"/>
    </row>
    <row r="10" spans="1:7" ht="15.75" customHeight="1" x14ac:dyDescent="0.25">
      <c r="A10" s="26">
        <v>1</v>
      </c>
      <c r="B10" s="27" t="s">
        <v>104</v>
      </c>
      <c r="C10" s="26" t="s">
        <v>105</v>
      </c>
      <c r="D10" s="26"/>
      <c r="E10" s="26"/>
      <c r="F10" s="26"/>
      <c r="G10" s="26"/>
    </row>
    <row r="11" spans="1:7" ht="15.75" customHeight="1" x14ac:dyDescent="0.25">
      <c r="A11" s="26">
        <v>1</v>
      </c>
      <c r="B11" s="27" t="s">
        <v>106</v>
      </c>
      <c r="C11" s="26" t="s">
        <v>107</v>
      </c>
      <c r="D11" s="26"/>
      <c r="E11" s="26"/>
      <c r="F11" s="26"/>
      <c r="G11" s="26"/>
    </row>
    <row r="12" spans="1:7" ht="15.75" customHeight="1" x14ac:dyDescent="0.25">
      <c r="A12" s="26">
        <v>1</v>
      </c>
      <c r="B12" s="27" t="s">
        <v>108</v>
      </c>
      <c r="C12" s="26" t="s">
        <v>109</v>
      </c>
      <c r="D12" s="26"/>
      <c r="E12" s="26"/>
      <c r="F12" s="26"/>
      <c r="G12" s="26"/>
    </row>
    <row r="13" spans="1:7" ht="15.75" customHeight="1" x14ac:dyDescent="0.25">
      <c r="A13" s="26">
        <v>1</v>
      </c>
      <c r="B13" s="27" t="s">
        <v>110</v>
      </c>
      <c r="C13" s="26" t="s">
        <v>99</v>
      </c>
      <c r="D13" s="26"/>
      <c r="E13" s="26"/>
      <c r="F13" s="26"/>
      <c r="G13" s="26"/>
    </row>
    <row r="14" spans="1:7" ht="15.75" customHeight="1" x14ac:dyDescent="0.25">
      <c r="A14" s="26">
        <v>1</v>
      </c>
      <c r="B14" s="27" t="s">
        <v>111</v>
      </c>
      <c r="C14" s="26" t="s">
        <v>112</v>
      </c>
      <c r="D14" s="26"/>
      <c r="E14" s="26"/>
      <c r="F14" s="26"/>
      <c r="G14" s="26"/>
    </row>
    <row r="15" spans="1:7" ht="15.75" customHeight="1" x14ac:dyDescent="0.25">
      <c r="A15" s="26">
        <v>1</v>
      </c>
      <c r="B15" s="27" t="s">
        <v>113</v>
      </c>
      <c r="C15" s="26" t="s">
        <v>112</v>
      </c>
      <c r="D15" s="26"/>
      <c r="E15" s="26"/>
      <c r="F15" s="26"/>
      <c r="G15" s="26"/>
    </row>
    <row r="16" spans="1:7" ht="15.75" customHeight="1" x14ac:dyDescent="0.25">
      <c r="A16" s="26">
        <v>1</v>
      </c>
      <c r="B16" s="27" t="s">
        <v>114</v>
      </c>
      <c r="C16" s="26" t="s">
        <v>115</v>
      </c>
      <c r="D16" s="26"/>
      <c r="E16" s="26"/>
      <c r="F16" s="26"/>
      <c r="G16" s="26"/>
    </row>
    <row r="17" spans="1:7" ht="15.75" customHeight="1" x14ac:dyDescent="0.25">
      <c r="A17" s="26">
        <v>1</v>
      </c>
      <c r="B17" s="27" t="s">
        <v>116</v>
      </c>
      <c r="C17" s="26" t="s">
        <v>117</v>
      </c>
      <c r="D17" s="26"/>
      <c r="E17" s="26"/>
      <c r="F17" s="26"/>
      <c r="G17" s="26"/>
    </row>
    <row r="18" spans="1:7" ht="15.75" customHeight="1" x14ac:dyDescent="0.25">
      <c r="A18" s="26">
        <v>1</v>
      </c>
      <c r="B18" s="27" t="s">
        <v>118</v>
      </c>
      <c r="C18" s="26" t="s">
        <v>119</v>
      </c>
      <c r="D18" s="26"/>
      <c r="E18" s="26"/>
      <c r="F18" s="26"/>
      <c r="G18" s="26"/>
    </row>
    <row r="19" spans="1:7" ht="15.75" customHeight="1" x14ac:dyDescent="0.25">
      <c r="A19" s="26">
        <v>1</v>
      </c>
      <c r="B19" s="27" t="s">
        <v>120</v>
      </c>
      <c r="C19" s="26" t="s">
        <v>121</v>
      </c>
      <c r="D19" s="26"/>
      <c r="E19" s="26"/>
      <c r="F19" s="26"/>
      <c r="G19" s="26"/>
    </row>
    <row r="20" spans="1:7" ht="15.75" customHeight="1" x14ac:dyDescent="0.25">
      <c r="A20" s="26">
        <v>1</v>
      </c>
      <c r="B20" s="27" t="s">
        <v>122</v>
      </c>
      <c r="C20" s="26" t="s">
        <v>123</v>
      </c>
      <c r="D20" s="26"/>
      <c r="E20" s="26"/>
      <c r="F20" s="26"/>
      <c r="G20" s="26"/>
    </row>
    <row r="21" spans="1:7" ht="15.75" customHeight="1" x14ac:dyDescent="0.25">
      <c r="A21" s="26">
        <v>1</v>
      </c>
      <c r="B21" s="27" t="s">
        <v>124</v>
      </c>
      <c r="C21" s="26" t="s">
        <v>125</v>
      </c>
      <c r="D21" s="26"/>
      <c r="E21" s="26"/>
      <c r="F21" s="26"/>
      <c r="G21" s="26"/>
    </row>
    <row r="22" spans="1:7" ht="15.75" customHeight="1" x14ac:dyDescent="0.25">
      <c r="A22" s="26">
        <v>1</v>
      </c>
      <c r="B22" s="27" t="s">
        <v>126</v>
      </c>
      <c r="C22" s="26" t="s">
        <v>127</v>
      </c>
      <c r="D22" s="26"/>
      <c r="E22" s="26"/>
      <c r="F22" s="26"/>
      <c r="G22" s="26"/>
    </row>
    <row r="23" spans="1:7" ht="15.75" customHeight="1" x14ac:dyDescent="0.25">
      <c r="A23" s="26">
        <v>1</v>
      </c>
      <c r="B23" s="27" t="s">
        <v>128</v>
      </c>
      <c r="C23" s="26" t="s">
        <v>112</v>
      </c>
      <c r="D23" s="26"/>
      <c r="E23" s="26"/>
      <c r="F23" s="26"/>
      <c r="G23" s="26"/>
    </row>
    <row r="24" spans="1:7" ht="15.75" customHeight="1" x14ac:dyDescent="0.25">
      <c r="A24" s="26">
        <v>1</v>
      </c>
      <c r="B24" s="27" t="s">
        <v>129</v>
      </c>
      <c r="C24" s="26" t="s">
        <v>130</v>
      </c>
      <c r="D24" s="26"/>
      <c r="E24" s="26"/>
      <c r="F24" s="26"/>
      <c r="G24" s="26"/>
    </row>
    <row r="25" spans="1:7" ht="15.75" customHeight="1" x14ac:dyDescent="0.25">
      <c r="A25" s="26">
        <v>1</v>
      </c>
      <c r="B25" s="27" t="s">
        <v>131</v>
      </c>
      <c r="C25" s="26" t="s">
        <v>121</v>
      </c>
      <c r="D25" s="26"/>
      <c r="E25" s="26"/>
      <c r="F25" s="26"/>
      <c r="G25" s="26"/>
    </row>
    <row r="26" spans="1:7" ht="15.75" customHeight="1" x14ac:dyDescent="0.25">
      <c r="A26" s="26">
        <v>1</v>
      </c>
      <c r="B26" s="27" t="s">
        <v>132</v>
      </c>
      <c r="C26" s="26" t="s">
        <v>133</v>
      </c>
      <c r="D26" s="26"/>
      <c r="E26" s="26"/>
      <c r="F26" s="26"/>
      <c r="G26" s="26"/>
    </row>
    <row r="27" spans="1:7" ht="15.75" customHeight="1" x14ac:dyDescent="0.25">
      <c r="A27" s="26">
        <v>1</v>
      </c>
      <c r="B27" s="27" t="s">
        <v>134</v>
      </c>
      <c r="C27" s="26" t="s">
        <v>133</v>
      </c>
      <c r="D27" s="26"/>
      <c r="E27" s="26"/>
      <c r="F27" s="26"/>
      <c r="G27" s="26"/>
    </row>
    <row r="28" spans="1:7" ht="15.75" customHeight="1" x14ac:dyDescent="0.25">
      <c r="A28" s="26">
        <v>1</v>
      </c>
      <c r="B28" s="27" t="s">
        <v>135</v>
      </c>
      <c r="C28" s="26" t="s">
        <v>99</v>
      </c>
      <c r="D28" s="26"/>
      <c r="E28" s="26"/>
      <c r="F28" s="26"/>
      <c r="G28" s="26"/>
    </row>
    <row r="29" spans="1:7" ht="15.75" customHeight="1" x14ac:dyDescent="0.25">
      <c r="A29" s="26">
        <v>2</v>
      </c>
      <c r="B29" s="27" t="s">
        <v>136</v>
      </c>
      <c r="C29" s="26" t="s">
        <v>112</v>
      </c>
      <c r="D29" s="26"/>
      <c r="E29" s="26"/>
      <c r="F29" s="26"/>
      <c r="G29" s="26"/>
    </row>
    <row r="30" spans="1:7" ht="15.75" customHeight="1" x14ac:dyDescent="0.25">
      <c r="A30" s="26">
        <v>2</v>
      </c>
      <c r="B30" s="27" t="s">
        <v>137</v>
      </c>
      <c r="C30" s="26" t="s">
        <v>130</v>
      </c>
      <c r="D30" s="26"/>
      <c r="E30" s="26"/>
      <c r="F30" s="26"/>
      <c r="G30" s="26"/>
    </row>
    <row r="31" spans="1:7" ht="15.75" customHeight="1" x14ac:dyDescent="0.25">
      <c r="A31" s="26">
        <v>2</v>
      </c>
      <c r="B31" s="27" t="s">
        <v>138</v>
      </c>
      <c r="C31" s="26" t="s">
        <v>130</v>
      </c>
      <c r="D31" s="26"/>
      <c r="E31" s="26"/>
      <c r="F31" s="26"/>
      <c r="G31" s="26"/>
    </row>
    <row r="32" spans="1:7" ht="15.75" customHeight="1" x14ac:dyDescent="0.25">
      <c r="A32" s="26">
        <v>2</v>
      </c>
      <c r="B32" s="27" t="s">
        <v>139</v>
      </c>
      <c r="C32" s="26" t="s">
        <v>140</v>
      </c>
      <c r="D32" s="26"/>
      <c r="E32" s="26"/>
      <c r="F32" s="26"/>
      <c r="G32" s="26"/>
    </row>
    <row r="33" spans="1:7" ht="15.75" customHeight="1" x14ac:dyDescent="0.25">
      <c r="A33" s="26">
        <v>1</v>
      </c>
      <c r="B33" s="27" t="s">
        <v>141</v>
      </c>
      <c r="C33" s="26" t="s">
        <v>142</v>
      </c>
      <c r="D33" s="26"/>
      <c r="E33" s="26"/>
      <c r="F33" s="26"/>
      <c r="G33" s="26"/>
    </row>
    <row r="34" spans="1:7" ht="15.75" customHeight="1" x14ac:dyDescent="0.25">
      <c r="A34" s="26">
        <v>1</v>
      </c>
      <c r="B34" s="27" t="s">
        <v>143</v>
      </c>
      <c r="C34" s="26" t="s">
        <v>144</v>
      </c>
      <c r="D34" s="26"/>
      <c r="E34" s="26"/>
      <c r="F34" s="26"/>
      <c r="G34" s="26"/>
    </row>
    <row r="35" spans="1:7" ht="15.75" customHeight="1" x14ac:dyDescent="0.25">
      <c r="A35" s="26">
        <v>1</v>
      </c>
      <c r="B35" s="27" t="s">
        <v>145</v>
      </c>
      <c r="C35" s="26" t="s">
        <v>127</v>
      </c>
      <c r="D35" s="26"/>
      <c r="E35" s="26"/>
      <c r="F35" s="26"/>
      <c r="G35" s="26"/>
    </row>
    <row r="36" spans="1:7" ht="15.75" customHeight="1" x14ac:dyDescent="0.25">
      <c r="A36" s="26">
        <v>3</v>
      </c>
      <c r="B36" s="27" t="s">
        <v>146</v>
      </c>
      <c r="C36" s="26" t="s">
        <v>127</v>
      </c>
      <c r="D36" s="26"/>
      <c r="E36" s="26"/>
      <c r="F36" s="26"/>
      <c r="G36" s="26"/>
    </row>
    <row r="37" spans="1:7" ht="15.75" customHeight="1" x14ac:dyDescent="0.25">
      <c r="A37" s="26">
        <v>2</v>
      </c>
      <c r="B37" s="27" t="s">
        <v>147</v>
      </c>
      <c r="C37" s="26" t="s">
        <v>148</v>
      </c>
      <c r="D37" s="26"/>
      <c r="E37" s="26"/>
      <c r="F37" s="26"/>
      <c r="G37" s="26"/>
    </row>
    <row r="38" spans="1:7" ht="15.75" customHeight="1" x14ac:dyDescent="0.25">
      <c r="A38" s="26">
        <v>2</v>
      </c>
      <c r="B38" s="27" t="s">
        <v>149</v>
      </c>
      <c r="C38" s="26" t="s">
        <v>148</v>
      </c>
      <c r="D38" s="26"/>
      <c r="E38" s="26"/>
      <c r="F38" s="26"/>
      <c r="G38" s="26"/>
    </row>
    <row r="39" spans="1:7" ht="15.75" customHeight="1" x14ac:dyDescent="0.25">
      <c r="A39" s="26">
        <v>2</v>
      </c>
      <c r="B39" s="27" t="s">
        <v>150</v>
      </c>
      <c r="C39" s="26" t="s">
        <v>99</v>
      </c>
      <c r="D39" s="26"/>
      <c r="E39" s="26"/>
      <c r="F39" s="26"/>
      <c r="G39" s="26"/>
    </row>
    <row r="40" spans="1:7" ht="15.75" customHeight="1" x14ac:dyDescent="0.25">
      <c r="A40" s="26">
        <v>2</v>
      </c>
      <c r="B40" s="27" t="s">
        <v>151</v>
      </c>
      <c r="C40" s="26" t="s">
        <v>99</v>
      </c>
      <c r="D40" s="26"/>
      <c r="E40" s="26"/>
      <c r="F40" s="26"/>
      <c r="G40" s="26"/>
    </row>
    <row r="41" spans="1:7" ht="15.75" customHeight="1" x14ac:dyDescent="0.25">
      <c r="A41" s="26">
        <v>1</v>
      </c>
      <c r="B41" s="27" t="s">
        <v>152</v>
      </c>
      <c r="C41" s="26" t="s">
        <v>99</v>
      </c>
      <c r="D41" s="26"/>
      <c r="E41" s="26"/>
      <c r="F41" s="26"/>
      <c r="G41" s="26"/>
    </row>
    <row r="42" spans="1:7" ht="15.75" customHeight="1" x14ac:dyDescent="0.25">
      <c r="A42" s="26">
        <v>1</v>
      </c>
      <c r="B42" s="27" t="s">
        <v>153</v>
      </c>
      <c r="C42" s="26" t="s">
        <v>119</v>
      </c>
      <c r="D42" s="26"/>
      <c r="E42" s="26"/>
      <c r="F42" s="26"/>
      <c r="G42" s="26"/>
    </row>
    <row r="43" spans="1:7" ht="15.75" customHeight="1" x14ac:dyDescent="0.25">
      <c r="A43" s="26">
        <v>1</v>
      </c>
      <c r="B43" s="27" t="s">
        <v>154</v>
      </c>
      <c r="C43" s="26" t="s">
        <v>119</v>
      </c>
      <c r="D43" s="26"/>
      <c r="E43" s="26"/>
      <c r="F43" s="26"/>
      <c r="G43" s="26"/>
    </row>
    <row r="44" spans="1:7" ht="15.75" customHeight="1" x14ac:dyDescent="0.25">
      <c r="A44" s="26">
        <v>1</v>
      </c>
      <c r="B44" s="27" t="s">
        <v>155</v>
      </c>
      <c r="C44" s="26" t="s">
        <v>119</v>
      </c>
      <c r="D44" s="26"/>
      <c r="E44" s="26"/>
      <c r="F44" s="26"/>
      <c r="G44" s="26"/>
    </row>
    <row r="45" spans="1:7" ht="15.75" customHeight="1" x14ac:dyDescent="0.25">
      <c r="A45" s="26">
        <v>1</v>
      </c>
      <c r="B45" s="27" t="s">
        <v>156</v>
      </c>
      <c r="C45" s="26" t="s">
        <v>115</v>
      </c>
      <c r="D45" s="26"/>
      <c r="E45" s="26"/>
      <c r="F45" s="26"/>
      <c r="G45" s="26"/>
    </row>
    <row r="46" spans="1:7" ht="15.75" customHeight="1" x14ac:dyDescent="0.25">
      <c r="A46" s="26">
        <v>1</v>
      </c>
      <c r="B46" s="27" t="s">
        <v>157</v>
      </c>
      <c r="C46" s="26" t="s">
        <v>115</v>
      </c>
      <c r="D46" s="26"/>
      <c r="E46" s="26"/>
      <c r="F46" s="26"/>
      <c r="G46" s="26"/>
    </row>
    <row r="47" spans="1:7" ht="15.75" customHeight="1" x14ac:dyDescent="0.25">
      <c r="A47" s="26">
        <v>1</v>
      </c>
      <c r="B47" s="27" t="s">
        <v>158</v>
      </c>
      <c r="C47" s="26" t="s">
        <v>115</v>
      </c>
      <c r="D47" s="26"/>
      <c r="E47" s="26"/>
      <c r="F47" s="26"/>
      <c r="G47" s="26"/>
    </row>
    <row r="48" spans="1:7" ht="15.75" customHeight="1" x14ac:dyDescent="0.25">
      <c r="A48" s="26">
        <v>2</v>
      </c>
      <c r="B48" s="27" t="s">
        <v>159</v>
      </c>
      <c r="C48" s="26" t="s">
        <v>140</v>
      </c>
      <c r="D48" s="26"/>
      <c r="E48" s="26"/>
      <c r="F48" s="26"/>
      <c r="G48" s="26"/>
    </row>
    <row r="49" spans="1:7" ht="15.75" customHeight="1" x14ac:dyDescent="0.25">
      <c r="A49" s="26">
        <v>2</v>
      </c>
      <c r="B49" s="27" t="s">
        <v>160</v>
      </c>
      <c r="C49" s="26" t="s">
        <v>101</v>
      </c>
      <c r="D49" s="26"/>
      <c r="E49" s="26"/>
      <c r="F49" s="26"/>
      <c r="G49" s="26"/>
    </row>
    <row r="50" spans="1:7" ht="15.75" customHeight="1" x14ac:dyDescent="0.25">
      <c r="A50" s="26">
        <v>1</v>
      </c>
      <c r="B50" s="27" t="s">
        <v>161</v>
      </c>
      <c r="C50" s="26" t="s">
        <v>101</v>
      </c>
      <c r="D50" s="26"/>
      <c r="E50" s="26"/>
      <c r="F50" s="26"/>
      <c r="G50" s="26"/>
    </row>
    <row r="51" spans="1:7" ht="15.75" customHeight="1" x14ac:dyDescent="0.25">
      <c r="A51" s="26">
        <v>2</v>
      </c>
      <c r="B51" s="27" t="s">
        <v>162</v>
      </c>
      <c r="C51" s="26" t="s">
        <v>103</v>
      </c>
      <c r="D51" s="26"/>
      <c r="E51" s="26"/>
      <c r="F51" s="26"/>
      <c r="G51" s="26"/>
    </row>
    <row r="52" spans="1:7" ht="15.75" customHeight="1" x14ac:dyDescent="0.25">
      <c r="A52" s="26">
        <v>2</v>
      </c>
      <c r="B52" s="27" t="s">
        <v>163</v>
      </c>
      <c r="C52" s="26" t="s">
        <v>103</v>
      </c>
      <c r="D52" s="26"/>
      <c r="E52" s="26"/>
      <c r="F52" s="26"/>
      <c r="G52" s="26"/>
    </row>
    <row r="53" spans="1:7" ht="15.75" customHeight="1" x14ac:dyDescent="0.25">
      <c r="A53" s="26">
        <v>2</v>
      </c>
      <c r="B53" s="27" t="s">
        <v>164</v>
      </c>
      <c r="C53" s="26" t="s">
        <v>103</v>
      </c>
      <c r="D53" s="26"/>
      <c r="E53" s="26"/>
      <c r="F53" s="26"/>
      <c r="G53" s="26"/>
    </row>
    <row r="54" spans="1:7" ht="15.75" customHeight="1" x14ac:dyDescent="0.25">
      <c r="A54" s="26">
        <v>2</v>
      </c>
      <c r="B54" s="27" t="s">
        <v>165</v>
      </c>
      <c r="C54" s="26" t="s">
        <v>103</v>
      </c>
      <c r="D54" s="26"/>
      <c r="E54" s="26"/>
      <c r="F54" s="26"/>
      <c r="G54" s="26"/>
    </row>
    <row r="55" spans="1:7" ht="15.75" customHeight="1" x14ac:dyDescent="0.25">
      <c r="A55" s="26">
        <v>2</v>
      </c>
      <c r="B55" s="27" t="s">
        <v>166</v>
      </c>
      <c r="C55" s="26" t="s">
        <v>103</v>
      </c>
      <c r="D55" s="26"/>
      <c r="E55" s="26"/>
      <c r="F55" s="26"/>
      <c r="G55" s="26"/>
    </row>
    <row r="56" spans="1:7" ht="15.75" customHeight="1" x14ac:dyDescent="0.25">
      <c r="A56" s="26">
        <v>2</v>
      </c>
      <c r="B56" s="27" t="s">
        <v>167</v>
      </c>
      <c r="C56" s="26" t="s">
        <v>105</v>
      </c>
      <c r="D56" s="26"/>
      <c r="E56" s="26"/>
      <c r="F56" s="26"/>
      <c r="G56" s="26"/>
    </row>
    <row r="57" spans="1:7" ht="15.75" customHeight="1" x14ac:dyDescent="0.25">
      <c r="A57" s="26">
        <v>1</v>
      </c>
      <c r="B57" s="27" t="s">
        <v>168</v>
      </c>
      <c r="C57" s="26" t="s">
        <v>142</v>
      </c>
      <c r="D57" s="26"/>
      <c r="E57" s="26"/>
      <c r="F57" s="26"/>
      <c r="G57" s="26"/>
    </row>
    <row r="58" spans="1:7" ht="15.75" customHeight="1" x14ac:dyDescent="0.25">
      <c r="A58" s="26">
        <v>2</v>
      </c>
      <c r="B58" s="27" t="s">
        <v>169</v>
      </c>
      <c r="C58" s="26" t="s">
        <v>142</v>
      </c>
      <c r="D58" s="26"/>
      <c r="E58" s="26"/>
      <c r="F58" s="26"/>
      <c r="G58" s="26"/>
    </row>
    <row r="59" spans="1:7" ht="15.75" customHeight="1" x14ac:dyDescent="0.25">
      <c r="A59" s="26">
        <v>2</v>
      </c>
      <c r="B59" s="27" t="s">
        <v>170</v>
      </c>
      <c r="C59" s="26" t="s">
        <v>99</v>
      </c>
      <c r="D59" s="26"/>
      <c r="E59" s="26"/>
      <c r="F59" s="26"/>
      <c r="G59" s="26"/>
    </row>
    <row r="60" spans="1:7" ht="15.75" customHeight="1" x14ac:dyDescent="0.25">
      <c r="A60" s="26">
        <v>2</v>
      </c>
      <c r="B60" s="27" t="s">
        <v>171</v>
      </c>
      <c r="C60" s="26" t="s">
        <v>99</v>
      </c>
      <c r="D60" s="26"/>
      <c r="E60" s="26"/>
      <c r="F60" s="26"/>
      <c r="G60" s="26"/>
    </row>
    <row r="61" spans="1:7" ht="15.75" customHeight="1" x14ac:dyDescent="0.25">
      <c r="A61" s="26">
        <v>2</v>
      </c>
      <c r="B61" s="27" t="s">
        <v>172</v>
      </c>
      <c r="C61" s="26" t="s">
        <v>112</v>
      </c>
      <c r="D61" s="26"/>
      <c r="E61" s="26"/>
      <c r="F61" s="26"/>
      <c r="G61" s="26"/>
    </row>
    <row r="62" spans="1:7" ht="15.75" customHeight="1" x14ac:dyDescent="0.25">
      <c r="A62" s="26">
        <v>2</v>
      </c>
      <c r="B62" s="27" t="s">
        <v>173</v>
      </c>
      <c r="C62" s="26" t="s">
        <v>112</v>
      </c>
      <c r="D62" s="26"/>
      <c r="E62" s="26"/>
      <c r="F62" s="26"/>
      <c r="G62" s="26"/>
    </row>
    <row r="63" spans="1:7" ht="15.75" customHeight="1" x14ac:dyDescent="0.25">
      <c r="A63" s="26">
        <v>2</v>
      </c>
      <c r="B63" s="27" t="s">
        <v>174</v>
      </c>
      <c r="C63" s="26" t="s">
        <v>112</v>
      </c>
      <c r="D63" s="26"/>
      <c r="E63" s="26"/>
      <c r="F63" s="26"/>
      <c r="G63" s="26"/>
    </row>
    <row r="64" spans="1:7" ht="15.75" customHeight="1" x14ac:dyDescent="0.25">
      <c r="A64" s="26">
        <v>2</v>
      </c>
      <c r="B64" s="27" t="s">
        <v>175</v>
      </c>
      <c r="C64" s="26" t="s">
        <v>119</v>
      </c>
      <c r="D64" s="26"/>
      <c r="E64" s="26"/>
      <c r="F64" s="26"/>
      <c r="G64" s="26"/>
    </row>
    <row r="65" spans="1:7" ht="15.75" customHeight="1" x14ac:dyDescent="0.25">
      <c r="A65" s="26">
        <v>2</v>
      </c>
      <c r="B65" s="27" t="s">
        <v>176</v>
      </c>
      <c r="C65" s="26" t="s">
        <v>119</v>
      </c>
      <c r="D65" s="26"/>
      <c r="E65" s="26"/>
      <c r="F65" s="26"/>
      <c r="G65" s="26"/>
    </row>
    <row r="66" spans="1:7" ht="15.75" customHeight="1" x14ac:dyDescent="0.25">
      <c r="A66" s="26">
        <v>2</v>
      </c>
      <c r="B66" s="27" t="s">
        <v>177</v>
      </c>
      <c r="C66" s="26" t="s">
        <v>115</v>
      </c>
      <c r="D66" s="26"/>
      <c r="E66" s="26"/>
      <c r="F66" s="26"/>
      <c r="G66" s="26"/>
    </row>
    <row r="67" spans="1:7" ht="15.75" customHeight="1" x14ac:dyDescent="0.25">
      <c r="A67" s="26">
        <v>2</v>
      </c>
      <c r="B67" s="27" t="s">
        <v>178</v>
      </c>
      <c r="C67" s="26" t="s">
        <v>115</v>
      </c>
      <c r="D67" s="26"/>
      <c r="E67" s="26"/>
      <c r="F67" s="26"/>
      <c r="G67" s="26"/>
    </row>
    <row r="68" spans="1:7" ht="15.75" customHeight="1" x14ac:dyDescent="0.25">
      <c r="A68" s="26">
        <v>2</v>
      </c>
      <c r="B68" s="27" t="s">
        <v>179</v>
      </c>
      <c r="C68" s="26" t="s">
        <v>130</v>
      </c>
      <c r="D68" s="26"/>
      <c r="E68" s="26"/>
      <c r="F68" s="26"/>
      <c r="G68" s="26"/>
    </row>
    <row r="69" spans="1:7" ht="15.75" customHeight="1" x14ac:dyDescent="0.25">
      <c r="A69" s="26">
        <v>2</v>
      </c>
      <c r="B69" s="27" t="s">
        <v>180</v>
      </c>
      <c r="C69" s="26" t="s">
        <v>140</v>
      </c>
      <c r="D69" s="26"/>
      <c r="E69" s="26"/>
      <c r="F69" s="26"/>
      <c r="G69" s="26"/>
    </row>
    <row r="70" spans="1:7" ht="15.75" customHeight="1" x14ac:dyDescent="0.25">
      <c r="A70" s="26">
        <v>2</v>
      </c>
      <c r="B70" s="27" t="s">
        <v>181</v>
      </c>
      <c r="C70" s="26" t="s">
        <v>101</v>
      </c>
      <c r="D70" s="26"/>
      <c r="E70" s="26"/>
      <c r="F70" s="26"/>
      <c r="G70" s="26"/>
    </row>
    <row r="71" spans="1:7" ht="15.75" customHeight="1" x14ac:dyDescent="0.25">
      <c r="A71" s="26">
        <v>2</v>
      </c>
      <c r="B71" s="27" t="s">
        <v>182</v>
      </c>
      <c r="C71" s="26" t="s">
        <v>101</v>
      </c>
      <c r="D71" s="26"/>
      <c r="E71" s="26"/>
      <c r="F71" s="26"/>
      <c r="G71" s="26"/>
    </row>
    <row r="72" spans="1:7" ht="15.75" customHeight="1" x14ac:dyDescent="0.25">
      <c r="A72" s="26">
        <v>2</v>
      </c>
      <c r="B72" s="27" t="s">
        <v>183</v>
      </c>
      <c r="C72" s="26" t="s">
        <v>103</v>
      </c>
      <c r="D72" s="26"/>
      <c r="E72" s="26"/>
      <c r="F72" s="26"/>
      <c r="G72" s="26"/>
    </row>
    <row r="73" spans="1:7" ht="15.75" customHeight="1" x14ac:dyDescent="0.25">
      <c r="A73" s="26">
        <v>2</v>
      </c>
      <c r="B73" s="27" t="s">
        <v>184</v>
      </c>
      <c r="C73" s="26" t="s">
        <v>105</v>
      </c>
      <c r="D73" s="26"/>
      <c r="E73" s="26"/>
      <c r="F73" s="26"/>
      <c r="G73" s="26"/>
    </row>
    <row r="74" spans="1:7" ht="15.75" customHeight="1" x14ac:dyDescent="0.25">
      <c r="A74" s="26">
        <v>2</v>
      </c>
      <c r="B74" s="27" t="s">
        <v>185</v>
      </c>
      <c r="C74" s="26" t="s">
        <v>105</v>
      </c>
      <c r="D74" s="26"/>
      <c r="E74" s="26"/>
      <c r="F74" s="26"/>
      <c r="G74" s="26"/>
    </row>
    <row r="75" spans="1:7" ht="15.75" customHeight="1" x14ac:dyDescent="0.25">
      <c r="A75" s="26">
        <v>2</v>
      </c>
      <c r="B75" s="27" t="s">
        <v>186</v>
      </c>
      <c r="C75" s="26" t="s">
        <v>127</v>
      </c>
      <c r="D75" s="26"/>
      <c r="E75" s="26"/>
      <c r="F75" s="26"/>
      <c r="G75" s="26"/>
    </row>
    <row r="76" spans="1:7" ht="15.75" customHeight="1" x14ac:dyDescent="0.25">
      <c r="A76" s="26">
        <v>1</v>
      </c>
      <c r="B76" s="27" t="s">
        <v>187</v>
      </c>
      <c r="C76" s="26" t="s">
        <v>188</v>
      </c>
      <c r="D76" s="26"/>
      <c r="E76" s="26"/>
      <c r="F76" s="26"/>
      <c r="G76" s="26"/>
    </row>
    <row r="77" spans="1:7" ht="15.75" customHeight="1" x14ac:dyDescent="0.25">
      <c r="A77" s="26">
        <v>2</v>
      </c>
      <c r="B77" s="27" t="s">
        <v>189</v>
      </c>
      <c r="C77" s="26" t="s">
        <v>99</v>
      </c>
      <c r="D77" s="26"/>
      <c r="E77" s="26"/>
      <c r="F77" s="26"/>
      <c r="G77" s="26"/>
    </row>
    <row r="78" spans="1:7" ht="15.75" customHeight="1" x14ac:dyDescent="0.25">
      <c r="A78" s="26">
        <v>2</v>
      </c>
      <c r="B78" s="27" t="s">
        <v>190</v>
      </c>
      <c r="C78" s="26" t="s">
        <v>119</v>
      </c>
      <c r="D78" s="26"/>
      <c r="E78" s="26"/>
      <c r="F78" s="26"/>
      <c r="G78" s="26"/>
    </row>
    <row r="79" spans="1:7" ht="15.75" customHeight="1" x14ac:dyDescent="0.25">
      <c r="A79" s="26">
        <v>1</v>
      </c>
      <c r="B79" s="27" t="s">
        <v>191</v>
      </c>
      <c r="C79" s="26" t="s">
        <v>115</v>
      </c>
      <c r="D79" s="26"/>
      <c r="E79" s="26"/>
      <c r="F79" s="26"/>
      <c r="G79" s="26"/>
    </row>
    <row r="80" spans="1:7" ht="15.75" customHeight="1" x14ac:dyDescent="0.25">
      <c r="A80" s="26">
        <v>1</v>
      </c>
      <c r="B80" s="27" t="s">
        <v>192</v>
      </c>
      <c r="C80" s="26" t="s">
        <v>115</v>
      </c>
      <c r="D80" s="26"/>
      <c r="E80" s="26"/>
      <c r="F80" s="26"/>
      <c r="G80" s="26"/>
    </row>
    <row r="81" spans="1:7" ht="15.75" customHeight="1" x14ac:dyDescent="0.25">
      <c r="A81" s="26">
        <v>2</v>
      </c>
      <c r="B81" s="27" t="s">
        <v>193</v>
      </c>
      <c r="C81" s="26" t="s">
        <v>115</v>
      </c>
      <c r="D81" s="26"/>
      <c r="E81" s="26"/>
      <c r="F81" s="26"/>
      <c r="G81" s="26"/>
    </row>
    <row r="82" spans="1:7" ht="15.75" customHeight="1" x14ac:dyDescent="0.25">
      <c r="A82" s="26">
        <v>1</v>
      </c>
      <c r="B82" s="27" t="s">
        <v>194</v>
      </c>
      <c r="C82" s="26" t="s">
        <v>103</v>
      </c>
      <c r="D82" s="26"/>
      <c r="E82" s="26"/>
      <c r="F82" s="26"/>
      <c r="G82" s="26"/>
    </row>
    <row r="83" spans="1:7" ht="15.75" customHeight="1" x14ac:dyDescent="0.25">
      <c r="A83" s="26">
        <v>2</v>
      </c>
      <c r="B83" s="27" t="s">
        <v>195</v>
      </c>
      <c r="C83" s="26" t="s">
        <v>127</v>
      </c>
      <c r="D83" s="26"/>
      <c r="E83" s="26"/>
      <c r="F83" s="26"/>
      <c r="G83" s="26"/>
    </row>
    <row r="84" spans="1:7" ht="15.75" customHeight="1" x14ac:dyDescent="0.25">
      <c r="A84" s="26">
        <v>1</v>
      </c>
      <c r="B84" s="27" t="s">
        <v>196</v>
      </c>
      <c r="C84" s="26" t="s">
        <v>197</v>
      </c>
      <c r="D84" s="26"/>
      <c r="E84" s="26"/>
      <c r="F84" s="26"/>
      <c r="G84" s="26"/>
    </row>
    <row r="85" spans="1:7" ht="15.75" customHeight="1" x14ac:dyDescent="0.25">
      <c r="A85" s="26">
        <v>2</v>
      </c>
      <c r="B85" s="27" t="s">
        <v>198</v>
      </c>
      <c r="C85" s="26" t="s">
        <v>148</v>
      </c>
      <c r="D85" s="26"/>
      <c r="E85" s="26"/>
      <c r="F85" s="26"/>
      <c r="G85" s="26"/>
    </row>
    <row r="86" spans="1:7" ht="15.75" customHeight="1" x14ac:dyDescent="0.25">
      <c r="A86" s="26">
        <v>2</v>
      </c>
      <c r="B86" s="27" t="s">
        <v>199</v>
      </c>
      <c r="C86" s="26" t="s">
        <v>112</v>
      </c>
      <c r="D86" s="26"/>
      <c r="E86" s="26"/>
      <c r="F86" s="26"/>
      <c r="G86" s="26"/>
    </row>
    <row r="87" spans="1:7" ht="15.75" customHeight="1" x14ac:dyDescent="0.25">
      <c r="A87" s="26">
        <v>2</v>
      </c>
      <c r="B87" s="27" t="s">
        <v>200</v>
      </c>
      <c r="C87" s="26" t="s">
        <v>201</v>
      </c>
      <c r="D87" s="26"/>
      <c r="E87" s="26"/>
      <c r="F87" s="26"/>
      <c r="G87" s="26"/>
    </row>
    <row r="88" spans="1:7" ht="15.75" customHeight="1" x14ac:dyDescent="0.25">
      <c r="A88" s="26">
        <v>1</v>
      </c>
      <c r="B88" s="27" t="s">
        <v>202</v>
      </c>
      <c r="C88" s="26" t="s">
        <v>144</v>
      </c>
      <c r="D88" s="26"/>
      <c r="E88" s="26"/>
      <c r="F88" s="26"/>
      <c r="G88" s="26"/>
    </row>
    <row r="89" spans="1:7" ht="15.75" customHeight="1" x14ac:dyDescent="0.25">
      <c r="A89" s="26">
        <v>2</v>
      </c>
      <c r="B89" s="27" t="s">
        <v>203</v>
      </c>
      <c r="C89" s="26" t="s">
        <v>204</v>
      </c>
      <c r="D89" s="26"/>
      <c r="E89" s="26"/>
      <c r="F89" s="26"/>
      <c r="G89" s="26"/>
    </row>
    <row r="90" spans="1:7" ht="15.75" customHeight="1" x14ac:dyDescent="0.25">
      <c r="A90" s="26">
        <v>1</v>
      </c>
      <c r="B90" s="27" t="s">
        <v>205</v>
      </c>
      <c r="C90" s="26" t="s">
        <v>148</v>
      </c>
      <c r="D90" s="26"/>
      <c r="E90" s="26"/>
      <c r="F90" s="26"/>
      <c r="G90" s="26"/>
    </row>
    <row r="91" spans="1:7" ht="15.75" customHeight="1" x14ac:dyDescent="0.25">
      <c r="A91" s="26">
        <v>1</v>
      </c>
      <c r="B91" s="27" t="s">
        <v>206</v>
      </c>
      <c r="C91" s="26" t="s">
        <v>207</v>
      </c>
      <c r="D91" s="26"/>
      <c r="E91" s="26"/>
      <c r="F91" s="26"/>
      <c r="G91" s="26"/>
    </row>
    <row r="92" spans="1:7" ht="15.75" customHeight="1" x14ac:dyDescent="0.25">
      <c r="A92" s="26">
        <v>1</v>
      </c>
      <c r="B92" s="27" t="s">
        <v>208</v>
      </c>
      <c r="C92" s="26" t="s">
        <v>188</v>
      </c>
      <c r="D92" s="26"/>
      <c r="E92" s="26"/>
      <c r="F92" s="26"/>
      <c r="G92" s="26"/>
    </row>
    <row r="93" spans="1:7" ht="15.75" customHeight="1" x14ac:dyDescent="0.25">
      <c r="A93" s="26">
        <v>1</v>
      </c>
      <c r="B93" s="27" t="s">
        <v>209</v>
      </c>
      <c r="C93" s="26" t="s">
        <v>188</v>
      </c>
      <c r="D93" s="26"/>
      <c r="E93" s="26"/>
      <c r="F93" s="26"/>
      <c r="G93" s="26"/>
    </row>
    <row r="94" spans="1:7" ht="15.75" customHeight="1" x14ac:dyDescent="0.25">
      <c r="A94" s="26">
        <v>1</v>
      </c>
      <c r="B94" s="27" t="s">
        <v>210</v>
      </c>
      <c r="C94" s="26" t="s">
        <v>188</v>
      </c>
      <c r="D94" s="26"/>
      <c r="E94" s="26"/>
      <c r="F94" s="26"/>
      <c r="G94" s="26"/>
    </row>
    <row r="95" spans="1:7" ht="15.75" customHeight="1" x14ac:dyDescent="0.25">
      <c r="A95" s="26">
        <v>1</v>
      </c>
      <c r="B95" s="27" t="s">
        <v>211</v>
      </c>
      <c r="C95" s="26" t="s">
        <v>212</v>
      </c>
      <c r="D95" s="26"/>
      <c r="E95" s="26"/>
      <c r="F95" s="26"/>
      <c r="G95" s="26"/>
    </row>
    <row r="96" spans="1:7" ht="15.75" customHeight="1" x14ac:dyDescent="0.25">
      <c r="A96" s="26">
        <v>1</v>
      </c>
      <c r="B96" s="27" t="s">
        <v>213</v>
      </c>
      <c r="C96" s="26" t="s">
        <v>214</v>
      </c>
      <c r="D96" s="26"/>
      <c r="E96" s="26"/>
      <c r="F96" s="26"/>
      <c r="G96" s="26"/>
    </row>
    <row r="97" spans="1:7" ht="15.75" customHeight="1" x14ac:dyDescent="0.25">
      <c r="A97" s="26">
        <v>1</v>
      </c>
      <c r="B97" s="27" t="s">
        <v>215</v>
      </c>
      <c r="C97" s="26" t="s">
        <v>216</v>
      </c>
      <c r="D97" s="26"/>
      <c r="E97" s="26"/>
      <c r="F97" s="26"/>
      <c r="G97" s="26"/>
    </row>
    <row r="98" spans="1:7" ht="15.75" customHeight="1" x14ac:dyDescent="0.25">
      <c r="A98" s="26">
        <v>1</v>
      </c>
      <c r="B98" s="27" t="s">
        <v>217</v>
      </c>
      <c r="C98" s="26" t="s">
        <v>216</v>
      </c>
      <c r="D98" s="26"/>
      <c r="E98" s="26"/>
      <c r="F98" s="26"/>
      <c r="G98" s="26"/>
    </row>
    <row r="99" spans="1:7" ht="15.75" customHeight="1" x14ac:dyDescent="0.25">
      <c r="A99" s="26">
        <v>1</v>
      </c>
      <c r="B99" s="27" t="s">
        <v>218</v>
      </c>
      <c r="C99" s="26" t="s">
        <v>140</v>
      </c>
      <c r="D99" s="26"/>
      <c r="E99" s="26"/>
      <c r="F99" s="26"/>
      <c r="G99" s="26"/>
    </row>
    <row r="100" spans="1:7" ht="15.75" customHeight="1" x14ac:dyDescent="0.25">
      <c r="A100" s="26">
        <v>1</v>
      </c>
      <c r="B100" s="27" t="s">
        <v>219</v>
      </c>
      <c r="C100" s="26" t="s">
        <v>112</v>
      </c>
      <c r="D100" s="26"/>
      <c r="E100" s="26"/>
      <c r="F100" s="26"/>
      <c r="G100" s="26"/>
    </row>
    <row r="101" spans="1:7" ht="15.75" customHeight="1" x14ac:dyDescent="0.25">
      <c r="A101" s="26">
        <v>1</v>
      </c>
      <c r="B101" s="27" t="s">
        <v>220</v>
      </c>
      <c r="C101" s="26" t="s">
        <v>221</v>
      </c>
      <c r="D101" s="26"/>
      <c r="E101" s="26"/>
      <c r="F101" s="26"/>
      <c r="G101" s="26"/>
    </row>
    <row r="102" spans="1:7" ht="15.75" customHeight="1" x14ac:dyDescent="0.25">
      <c r="A102" s="26">
        <v>1</v>
      </c>
      <c r="B102" s="27" t="s">
        <v>222</v>
      </c>
      <c r="C102" s="26" t="s">
        <v>221</v>
      </c>
      <c r="D102" s="26"/>
      <c r="E102" s="26"/>
      <c r="F102" s="26"/>
      <c r="G102" s="26"/>
    </row>
    <row r="103" spans="1:7" ht="15.75" customHeight="1" x14ac:dyDescent="0.25">
      <c r="A103" s="26">
        <v>1</v>
      </c>
      <c r="B103" s="27" t="s">
        <v>223</v>
      </c>
      <c r="C103" s="26" t="s">
        <v>115</v>
      </c>
      <c r="D103" s="26"/>
      <c r="E103" s="26"/>
      <c r="F103" s="26"/>
      <c r="G103" s="26"/>
    </row>
    <row r="104" spans="1:7" ht="15.75" customHeight="1" x14ac:dyDescent="0.25">
      <c r="A104" s="26">
        <v>1</v>
      </c>
      <c r="B104" s="27" t="s">
        <v>224</v>
      </c>
      <c r="C104" s="26" t="s">
        <v>225</v>
      </c>
      <c r="D104" s="26"/>
      <c r="E104" s="26"/>
      <c r="F104" s="26"/>
      <c r="G104" s="26"/>
    </row>
    <row r="105" spans="1:7" ht="15.75" customHeight="1" x14ac:dyDescent="0.25">
      <c r="A105" s="26">
        <v>2</v>
      </c>
      <c r="B105" s="27" t="s">
        <v>226</v>
      </c>
      <c r="C105" s="26" t="s">
        <v>197</v>
      </c>
      <c r="D105" s="26"/>
      <c r="E105" s="26"/>
      <c r="F105" s="26"/>
      <c r="G105" s="26"/>
    </row>
    <row r="106" spans="1:7" ht="15.75" customHeight="1" x14ac:dyDescent="0.25">
      <c r="A106" s="26">
        <v>1</v>
      </c>
      <c r="B106" s="27" t="s">
        <v>227</v>
      </c>
      <c r="C106" s="26" t="s">
        <v>197</v>
      </c>
      <c r="D106" s="26"/>
      <c r="E106" s="26"/>
      <c r="F106" s="26"/>
      <c r="G106" s="26"/>
    </row>
    <row r="107" spans="1:7" ht="15.75" customHeight="1" x14ac:dyDescent="0.25">
      <c r="A107" s="26">
        <v>1</v>
      </c>
      <c r="B107" s="27" t="s">
        <v>228</v>
      </c>
      <c r="C107" s="26" t="s">
        <v>212</v>
      </c>
      <c r="D107" s="26"/>
      <c r="E107" s="26"/>
      <c r="F107" s="26"/>
      <c r="G107" s="26"/>
    </row>
    <row r="108" spans="1:7" ht="15.75" customHeight="1" x14ac:dyDescent="0.25">
      <c r="A108" s="26">
        <v>1</v>
      </c>
      <c r="B108" s="27" t="s">
        <v>229</v>
      </c>
      <c r="C108" s="26" t="s">
        <v>140</v>
      </c>
      <c r="D108" s="26"/>
      <c r="E108" s="26"/>
      <c r="F108" s="26"/>
      <c r="G108" s="26"/>
    </row>
    <row r="109" spans="1:7" ht="15.75" customHeight="1" x14ac:dyDescent="0.25">
      <c r="A109" s="26">
        <v>1</v>
      </c>
      <c r="B109" s="27" t="s">
        <v>230</v>
      </c>
      <c r="C109" s="26" t="s">
        <v>231</v>
      </c>
      <c r="D109" s="26"/>
      <c r="E109" s="26"/>
      <c r="F109" s="26"/>
      <c r="G109" s="26"/>
    </row>
    <row r="110" spans="1:7" ht="15.75" customHeight="1" x14ac:dyDescent="0.25">
      <c r="A110" s="26">
        <v>1</v>
      </c>
      <c r="B110" s="27" t="s">
        <v>232</v>
      </c>
      <c r="C110" s="26" t="s">
        <v>148</v>
      </c>
      <c r="D110" s="26"/>
      <c r="E110" s="26"/>
      <c r="F110" s="26"/>
      <c r="G110" s="26"/>
    </row>
    <row r="111" spans="1:7" ht="15.75" customHeight="1" x14ac:dyDescent="0.25">
      <c r="A111" s="26">
        <v>3</v>
      </c>
      <c r="B111" s="27" t="s">
        <v>233</v>
      </c>
      <c r="C111" s="26" t="s">
        <v>133</v>
      </c>
      <c r="D111" s="26"/>
      <c r="E111" s="26"/>
      <c r="F111" s="26"/>
      <c r="G111" s="26"/>
    </row>
    <row r="112" spans="1:7" ht="15.75" customHeight="1" x14ac:dyDescent="0.25">
      <c r="A112" s="26">
        <v>1</v>
      </c>
      <c r="B112" s="27" t="s">
        <v>234</v>
      </c>
      <c r="C112" s="26" t="s">
        <v>207</v>
      </c>
      <c r="D112" s="26"/>
      <c r="E112" s="26"/>
      <c r="F112" s="26"/>
      <c r="G112" s="26"/>
    </row>
    <row r="113" spans="1:7" ht="15.75" customHeight="1" x14ac:dyDescent="0.25">
      <c r="A113" s="26">
        <v>1</v>
      </c>
      <c r="B113" s="27" t="s">
        <v>235</v>
      </c>
      <c r="C113" s="26" t="s">
        <v>101</v>
      </c>
      <c r="D113" s="26"/>
      <c r="E113" s="26"/>
      <c r="F113" s="26"/>
      <c r="G113" s="26"/>
    </row>
    <row r="114" spans="1:7" ht="15.75" customHeight="1" x14ac:dyDescent="0.25">
      <c r="A114" s="26">
        <v>1</v>
      </c>
      <c r="B114" s="27" t="s">
        <v>236</v>
      </c>
      <c r="C114" s="26" t="s">
        <v>237</v>
      </c>
      <c r="D114" s="26"/>
      <c r="E114" s="26"/>
      <c r="F114" s="26"/>
      <c r="G114" s="26"/>
    </row>
    <row r="115" spans="1:7" ht="15.75" customHeight="1" x14ac:dyDescent="0.25">
      <c r="A115" s="26">
        <v>1</v>
      </c>
      <c r="B115" s="27" t="s">
        <v>238</v>
      </c>
      <c r="C115" s="26" t="s">
        <v>204</v>
      </c>
      <c r="D115" s="26"/>
      <c r="E115" s="26"/>
      <c r="F115" s="26"/>
      <c r="G115" s="26"/>
    </row>
    <row r="116" spans="1:7" ht="15.75" customHeight="1" x14ac:dyDescent="0.25">
      <c r="A116" s="26">
        <v>1</v>
      </c>
      <c r="B116" s="27" t="s">
        <v>239</v>
      </c>
      <c r="C116" s="26" t="s">
        <v>204</v>
      </c>
      <c r="D116" s="26"/>
      <c r="E116" s="26"/>
      <c r="F116" s="26"/>
      <c r="G116" s="26"/>
    </row>
    <row r="117" spans="1:7" ht="15.75" customHeight="1" x14ac:dyDescent="0.25">
      <c r="A117" s="26">
        <v>1</v>
      </c>
      <c r="B117" s="27" t="s">
        <v>240</v>
      </c>
      <c r="C117" s="26" t="s">
        <v>99</v>
      </c>
      <c r="D117" s="26"/>
      <c r="E117" s="26"/>
      <c r="F117" s="26"/>
      <c r="G117" s="26"/>
    </row>
    <row r="118" spans="1:7" ht="15.75" customHeight="1" x14ac:dyDescent="0.25">
      <c r="A118" s="26">
        <v>1</v>
      </c>
      <c r="B118" s="27" t="s">
        <v>241</v>
      </c>
      <c r="C118" s="26" t="s">
        <v>242</v>
      </c>
      <c r="D118" s="26"/>
      <c r="E118" s="26"/>
      <c r="F118" s="26"/>
      <c r="G118" s="26"/>
    </row>
    <row r="119" spans="1:7" ht="15.75" customHeight="1" x14ac:dyDescent="0.25">
      <c r="A119" s="26">
        <v>1</v>
      </c>
      <c r="B119" s="27" t="s">
        <v>243</v>
      </c>
      <c r="C119" s="26" t="s">
        <v>214</v>
      </c>
      <c r="D119" s="26"/>
      <c r="E119" s="26"/>
      <c r="F119" s="26"/>
      <c r="G119" s="26"/>
    </row>
    <row r="120" spans="1:7" ht="15.75" customHeight="1" x14ac:dyDescent="0.25">
      <c r="A120" s="26">
        <v>1</v>
      </c>
      <c r="B120" s="27" t="s">
        <v>244</v>
      </c>
      <c r="C120" s="26" t="s">
        <v>148</v>
      </c>
      <c r="D120" s="26"/>
      <c r="E120" s="26"/>
      <c r="F120" s="26"/>
      <c r="G120" s="26"/>
    </row>
    <row r="121" spans="1:7" ht="15.75" customHeight="1" x14ac:dyDescent="0.25">
      <c r="A121" s="26">
        <v>1</v>
      </c>
      <c r="B121" s="27" t="s">
        <v>245</v>
      </c>
      <c r="C121" s="26" t="s">
        <v>115</v>
      </c>
      <c r="D121" s="26"/>
      <c r="E121" s="26"/>
      <c r="F121" s="26"/>
      <c r="G121" s="26"/>
    </row>
    <row r="122" spans="1:7" ht="15.75" customHeight="1" x14ac:dyDescent="0.25">
      <c r="A122" s="26">
        <v>1</v>
      </c>
      <c r="B122" s="27" t="s">
        <v>246</v>
      </c>
      <c r="C122" s="26" t="s">
        <v>140</v>
      </c>
      <c r="D122" s="26"/>
      <c r="E122" s="26"/>
      <c r="F122" s="26"/>
      <c r="G122" s="26"/>
    </row>
    <row r="123" spans="1:7" ht="15.75" customHeight="1" x14ac:dyDescent="0.25">
      <c r="A123" s="26">
        <v>1</v>
      </c>
      <c r="B123" s="27" t="s">
        <v>247</v>
      </c>
      <c r="C123" s="26" t="s">
        <v>204</v>
      </c>
      <c r="D123" s="26"/>
      <c r="E123" s="26"/>
      <c r="F123" s="26"/>
      <c r="G123" s="26"/>
    </row>
    <row r="124" spans="1:7" ht="15.75" customHeight="1" x14ac:dyDescent="0.25">
      <c r="A124" s="26">
        <v>1</v>
      </c>
      <c r="B124" s="27" t="s">
        <v>248</v>
      </c>
      <c r="C124" s="26" t="s">
        <v>204</v>
      </c>
      <c r="D124" s="26"/>
      <c r="E124" s="26"/>
      <c r="F124" s="26"/>
      <c r="G124" s="26"/>
    </row>
    <row r="125" spans="1:7" ht="15.75" customHeight="1" x14ac:dyDescent="0.25">
      <c r="A125" s="26">
        <v>1</v>
      </c>
      <c r="B125" s="27" t="s">
        <v>249</v>
      </c>
      <c r="C125" s="26" t="s">
        <v>148</v>
      </c>
      <c r="D125" s="26"/>
      <c r="E125" s="26"/>
      <c r="F125" s="26"/>
      <c r="G125" s="26"/>
    </row>
    <row r="126" spans="1:7" ht="15.75" customHeight="1" x14ac:dyDescent="0.25">
      <c r="A126" s="26">
        <v>1</v>
      </c>
      <c r="B126" s="27" t="s">
        <v>250</v>
      </c>
      <c r="C126" s="26" t="s">
        <v>148</v>
      </c>
      <c r="D126" s="26"/>
      <c r="E126" s="26"/>
      <c r="F126" s="26"/>
      <c r="G126" s="26"/>
    </row>
    <row r="127" spans="1:7" ht="15.75" customHeight="1" x14ac:dyDescent="0.25">
      <c r="A127" s="26">
        <v>1</v>
      </c>
      <c r="B127" s="27" t="s">
        <v>251</v>
      </c>
      <c r="C127" s="26" t="s">
        <v>252</v>
      </c>
      <c r="D127" s="26"/>
      <c r="E127" s="26"/>
      <c r="F127" s="26"/>
      <c r="G127" s="26"/>
    </row>
    <row r="128" spans="1:7" ht="15.75" customHeight="1" x14ac:dyDescent="0.25">
      <c r="A128" s="26">
        <v>1</v>
      </c>
      <c r="B128" s="27" t="s">
        <v>253</v>
      </c>
      <c r="C128" s="26" t="s">
        <v>142</v>
      </c>
      <c r="D128" s="26"/>
      <c r="E128" s="26"/>
      <c r="F128" s="26"/>
      <c r="G128" s="26"/>
    </row>
    <row r="129" spans="1:7" ht="15.75" customHeight="1" x14ac:dyDescent="0.25">
      <c r="A129" s="26">
        <v>1</v>
      </c>
      <c r="B129" s="27" t="s">
        <v>254</v>
      </c>
      <c r="C129" s="26" t="s">
        <v>255</v>
      </c>
      <c r="D129" s="26"/>
      <c r="E129" s="26"/>
      <c r="F129" s="26"/>
      <c r="G129" s="26"/>
    </row>
    <row r="130" spans="1:7" ht="15.75" customHeight="1" x14ac:dyDescent="0.25">
      <c r="A130" s="26">
        <v>1</v>
      </c>
      <c r="B130" s="27" t="s">
        <v>256</v>
      </c>
      <c r="C130" s="26" t="s">
        <v>212</v>
      </c>
      <c r="D130" s="26"/>
      <c r="E130" s="26"/>
      <c r="F130" s="26"/>
      <c r="G130" s="26"/>
    </row>
    <row r="131" spans="1:7" ht="15.75" customHeight="1" x14ac:dyDescent="0.25">
      <c r="A131" s="26">
        <v>1</v>
      </c>
      <c r="B131" s="27" t="s">
        <v>257</v>
      </c>
      <c r="C131" s="26" t="s">
        <v>258</v>
      </c>
      <c r="D131" s="26"/>
      <c r="E131" s="26"/>
      <c r="F131" s="26"/>
      <c r="G131" s="26"/>
    </row>
    <row r="132" spans="1:7" ht="15.75" customHeight="1" x14ac:dyDescent="0.25">
      <c r="A132" s="26">
        <v>1</v>
      </c>
      <c r="B132" s="27" t="s">
        <v>259</v>
      </c>
      <c r="C132" s="26" t="s">
        <v>103</v>
      </c>
      <c r="D132" s="26"/>
      <c r="E132" s="26"/>
      <c r="F132" s="26"/>
      <c r="G132" s="26"/>
    </row>
    <row r="133" spans="1:7" ht="15.75" customHeight="1" x14ac:dyDescent="0.25">
      <c r="A133" s="26">
        <v>1</v>
      </c>
      <c r="B133" s="27" t="s">
        <v>260</v>
      </c>
      <c r="C133" s="26" t="s">
        <v>144</v>
      </c>
      <c r="D133" s="26"/>
      <c r="E133" s="26"/>
      <c r="F133" s="26"/>
      <c r="G133" s="26"/>
    </row>
    <row r="134" spans="1:7" ht="15.75" customHeight="1" x14ac:dyDescent="0.25">
      <c r="A134" s="26">
        <v>1</v>
      </c>
      <c r="B134" s="27" t="s">
        <v>261</v>
      </c>
      <c r="C134" s="26" t="s">
        <v>262</v>
      </c>
      <c r="D134" s="26"/>
      <c r="E134" s="26"/>
      <c r="F134" s="26"/>
      <c r="G134" s="26"/>
    </row>
    <row r="135" spans="1:7" ht="15.75" customHeight="1" x14ac:dyDescent="0.25">
      <c r="A135" s="26">
        <v>1</v>
      </c>
      <c r="B135" s="27" t="s">
        <v>263</v>
      </c>
      <c r="C135" s="26" t="s">
        <v>188</v>
      </c>
      <c r="D135" s="26"/>
      <c r="E135" s="26"/>
      <c r="F135" s="26"/>
      <c r="G135" s="26"/>
    </row>
    <row r="136" spans="1:7" ht="15.75" customHeight="1" x14ac:dyDescent="0.25">
      <c r="A136" s="26">
        <v>1</v>
      </c>
      <c r="B136" s="27" t="s">
        <v>264</v>
      </c>
      <c r="C136" s="26" t="s">
        <v>188</v>
      </c>
      <c r="D136" s="26"/>
      <c r="E136" s="26"/>
      <c r="F136" s="26"/>
      <c r="G136" s="26"/>
    </row>
    <row r="137" spans="1:7" ht="15.75" customHeight="1" x14ac:dyDescent="0.25">
      <c r="A137" s="26">
        <v>1</v>
      </c>
      <c r="B137" s="27" t="s">
        <v>265</v>
      </c>
      <c r="C137" s="26" t="s">
        <v>266</v>
      </c>
      <c r="D137" s="26"/>
      <c r="E137" s="26"/>
      <c r="F137" s="26"/>
      <c r="G137" s="26"/>
    </row>
    <row r="138" spans="1:7" ht="15.75" customHeight="1" x14ac:dyDescent="0.25">
      <c r="A138" s="26">
        <v>2</v>
      </c>
      <c r="B138" s="27" t="s">
        <v>267</v>
      </c>
      <c r="C138" s="26" t="s">
        <v>258</v>
      </c>
      <c r="D138" s="26"/>
      <c r="E138" s="26"/>
      <c r="F138" s="26"/>
      <c r="G138" s="26"/>
    </row>
    <row r="139" spans="1:7" ht="15.75" customHeight="1" x14ac:dyDescent="0.25">
      <c r="A139" s="26">
        <v>1</v>
      </c>
      <c r="B139" s="27" t="s">
        <v>268</v>
      </c>
      <c r="C139" s="26" t="s">
        <v>269</v>
      </c>
      <c r="D139" s="26"/>
      <c r="E139" s="26"/>
      <c r="F139" s="26"/>
      <c r="G139" s="26"/>
    </row>
    <row r="140" spans="1:7" ht="15.75" customHeight="1" x14ac:dyDescent="0.25">
      <c r="A140" s="26">
        <v>1</v>
      </c>
      <c r="B140" s="27" t="s">
        <v>270</v>
      </c>
      <c r="C140" s="26" t="s">
        <v>269</v>
      </c>
      <c r="D140" s="26"/>
      <c r="E140" s="26"/>
      <c r="F140" s="26"/>
      <c r="G140" s="26"/>
    </row>
    <row r="141" spans="1:7" ht="15.75" customHeight="1" x14ac:dyDescent="0.25">
      <c r="A141" s="26">
        <v>1</v>
      </c>
      <c r="B141" s="27" t="s">
        <v>271</v>
      </c>
      <c r="C141" s="26" t="s">
        <v>272</v>
      </c>
      <c r="D141" s="26"/>
      <c r="E141" s="26"/>
      <c r="F141" s="26"/>
      <c r="G141" s="26"/>
    </row>
    <row r="142" spans="1:7" ht="15.75" customHeight="1" x14ac:dyDescent="0.25">
      <c r="A142" s="26">
        <v>1</v>
      </c>
      <c r="B142" s="27" t="s">
        <v>273</v>
      </c>
      <c r="C142" s="26" t="s">
        <v>272</v>
      </c>
      <c r="D142" s="26"/>
      <c r="E142" s="26"/>
      <c r="F142" s="26"/>
      <c r="G142" s="26"/>
    </row>
    <row r="143" spans="1:7" ht="15.75" customHeight="1" x14ac:dyDescent="0.25">
      <c r="A143" s="26">
        <v>1</v>
      </c>
      <c r="B143" s="27" t="s">
        <v>274</v>
      </c>
      <c r="C143" s="26" t="s">
        <v>275</v>
      </c>
      <c r="D143" s="26"/>
      <c r="E143" s="26"/>
      <c r="F143" s="26"/>
      <c r="G143" s="26"/>
    </row>
    <row r="144" spans="1:7" ht="15.75" customHeight="1" x14ac:dyDescent="0.25">
      <c r="A144" s="26">
        <v>1</v>
      </c>
      <c r="B144" s="27" t="s">
        <v>276</v>
      </c>
      <c r="C144" s="26" t="s">
        <v>275</v>
      </c>
      <c r="D144" s="26"/>
      <c r="E144" s="26"/>
      <c r="F144" s="26"/>
      <c r="G144" s="26"/>
    </row>
    <row r="145" spans="1:7" ht="15.75" customHeight="1" x14ac:dyDescent="0.25">
      <c r="A145" s="26">
        <v>1</v>
      </c>
      <c r="B145" s="27" t="s">
        <v>277</v>
      </c>
      <c r="C145" s="26" t="s">
        <v>278</v>
      </c>
      <c r="D145" s="26"/>
      <c r="E145" s="26"/>
      <c r="F145" s="26"/>
      <c r="G145" s="26"/>
    </row>
    <row r="146" spans="1:7" ht="15.75" customHeight="1" x14ac:dyDescent="0.25">
      <c r="A146" s="26">
        <v>1</v>
      </c>
      <c r="B146" s="27" t="s">
        <v>279</v>
      </c>
      <c r="C146" s="26" t="s">
        <v>280</v>
      </c>
      <c r="D146" s="26"/>
      <c r="E146" s="26"/>
      <c r="F146" s="26"/>
      <c r="G146" s="26"/>
    </row>
    <row r="147" spans="1:7" ht="15.75" customHeight="1" x14ac:dyDescent="0.25">
      <c r="A147" s="26">
        <v>1</v>
      </c>
      <c r="B147" s="27" t="s">
        <v>281</v>
      </c>
      <c r="C147" s="26" t="s">
        <v>269</v>
      </c>
      <c r="D147" s="26"/>
      <c r="E147" s="26"/>
      <c r="F147" s="26"/>
      <c r="G147" s="26"/>
    </row>
    <row r="148" spans="1:7" ht="15.75" customHeight="1" x14ac:dyDescent="0.25">
      <c r="A148" s="26">
        <v>1</v>
      </c>
      <c r="B148" s="27" t="s">
        <v>282</v>
      </c>
      <c r="C148" s="26" t="s">
        <v>283</v>
      </c>
      <c r="D148" s="26"/>
      <c r="E148" s="26"/>
      <c r="F148" s="26"/>
      <c r="G148" s="26"/>
    </row>
    <row r="149" spans="1:7" ht="15.75" customHeight="1" x14ac:dyDescent="0.25">
      <c r="A149" s="26">
        <v>1</v>
      </c>
      <c r="B149" s="27" t="s">
        <v>284</v>
      </c>
      <c r="C149" s="26" t="s">
        <v>285</v>
      </c>
      <c r="D149" s="26"/>
      <c r="E149" s="26"/>
      <c r="F149" s="26"/>
      <c r="G149" s="26"/>
    </row>
    <row r="150" spans="1:7" ht="15.75" customHeight="1" x14ac:dyDescent="0.25">
      <c r="A150" s="26">
        <v>1</v>
      </c>
      <c r="B150" s="27" t="s">
        <v>286</v>
      </c>
      <c r="C150" s="26" t="s">
        <v>285</v>
      </c>
      <c r="D150" s="26"/>
      <c r="E150" s="26"/>
      <c r="F150" s="26"/>
      <c r="G150" s="26"/>
    </row>
    <row r="151" spans="1:7" ht="15.75" customHeight="1" x14ac:dyDescent="0.25">
      <c r="A151" s="26">
        <v>1</v>
      </c>
      <c r="B151" s="27" t="s">
        <v>287</v>
      </c>
      <c r="C151" s="26" t="s">
        <v>288</v>
      </c>
      <c r="D151" s="26"/>
      <c r="E151" s="26"/>
      <c r="F151" s="26"/>
      <c r="G151" s="26"/>
    </row>
    <row r="152" spans="1:7" ht="15.75" customHeight="1" x14ac:dyDescent="0.25">
      <c r="A152" s="26">
        <v>1</v>
      </c>
      <c r="B152" s="27" t="s">
        <v>289</v>
      </c>
      <c r="C152" s="26" t="s">
        <v>144</v>
      </c>
      <c r="D152" s="26"/>
      <c r="E152" s="26"/>
      <c r="F152" s="26"/>
      <c r="G152" s="26"/>
    </row>
    <row r="153" spans="1:7" ht="15.75" customHeight="1" x14ac:dyDescent="0.25">
      <c r="A153" s="26">
        <v>1</v>
      </c>
      <c r="B153" s="27" t="s">
        <v>290</v>
      </c>
      <c r="C153" s="26" t="s">
        <v>272</v>
      </c>
      <c r="D153" s="26"/>
      <c r="E153" s="26"/>
      <c r="F153" s="26"/>
      <c r="G153" s="26"/>
    </row>
    <row r="154" spans="1:7" ht="15.75" customHeight="1" x14ac:dyDescent="0.25">
      <c r="A154" s="26">
        <v>1</v>
      </c>
      <c r="B154" s="27" t="s">
        <v>291</v>
      </c>
      <c r="C154" s="26" t="s">
        <v>292</v>
      </c>
      <c r="D154" s="26"/>
      <c r="E154" s="26"/>
      <c r="F154" s="26"/>
      <c r="G154" s="26"/>
    </row>
    <row r="155" spans="1:7" ht="15.75" customHeight="1" x14ac:dyDescent="0.25">
      <c r="A155" s="26">
        <v>1</v>
      </c>
      <c r="B155" s="27" t="s">
        <v>293</v>
      </c>
      <c r="C155" s="26" t="s">
        <v>294</v>
      </c>
      <c r="D155" s="26"/>
      <c r="E155" s="26"/>
      <c r="F155" s="26"/>
      <c r="G155" s="26"/>
    </row>
    <row r="156" spans="1:7" ht="15.75" customHeight="1" x14ac:dyDescent="0.25">
      <c r="A156" s="26">
        <v>1</v>
      </c>
      <c r="B156" s="27" t="s">
        <v>295</v>
      </c>
      <c r="C156" s="26" t="s">
        <v>296</v>
      </c>
      <c r="D156" s="26"/>
      <c r="E156" s="26"/>
      <c r="F156" s="26"/>
      <c r="G156" s="26"/>
    </row>
    <row r="157" spans="1:7" ht="15.75" customHeight="1" x14ac:dyDescent="0.25">
      <c r="A157" s="26">
        <v>1</v>
      </c>
      <c r="B157" s="27" t="s">
        <v>297</v>
      </c>
      <c r="C157" s="26" t="s">
        <v>117</v>
      </c>
      <c r="D157" s="26"/>
      <c r="E157" s="26"/>
      <c r="F157" s="26"/>
      <c r="G157" s="26"/>
    </row>
    <row r="158" spans="1:7" ht="15.75" customHeight="1" x14ac:dyDescent="0.25">
      <c r="A158" s="26">
        <v>1</v>
      </c>
      <c r="B158" s="27" t="s">
        <v>298</v>
      </c>
      <c r="C158" s="26" t="s">
        <v>255</v>
      </c>
      <c r="D158" s="26"/>
      <c r="E158" s="26"/>
      <c r="F158" s="26"/>
      <c r="G158" s="26"/>
    </row>
    <row r="159" spans="1:7" ht="15.75" customHeight="1" x14ac:dyDescent="0.25">
      <c r="A159" s="26">
        <v>1</v>
      </c>
      <c r="B159" s="27" t="s">
        <v>299</v>
      </c>
      <c r="C159" s="26" t="s">
        <v>300</v>
      </c>
      <c r="D159" s="26"/>
      <c r="E159" s="26"/>
      <c r="F159" s="26"/>
      <c r="G159" s="26"/>
    </row>
    <row r="160" spans="1:7" ht="15.75" customHeight="1" x14ac:dyDescent="0.25">
      <c r="A160" s="26">
        <v>2</v>
      </c>
      <c r="B160" s="27" t="s">
        <v>301</v>
      </c>
      <c r="C160" s="26" t="s">
        <v>300</v>
      </c>
      <c r="D160" s="26"/>
      <c r="E160" s="26"/>
      <c r="F160" s="26"/>
      <c r="G160" s="26"/>
    </row>
    <row r="161" spans="1:7" ht="15.75" customHeight="1" x14ac:dyDescent="0.25">
      <c r="A161" s="26">
        <v>1</v>
      </c>
      <c r="B161" s="27" t="s">
        <v>302</v>
      </c>
      <c r="C161" s="26" t="s">
        <v>275</v>
      </c>
      <c r="D161" s="26"/>
      <c r="E161" s="26"/>
      <c r="F161" s="26"/>
      <c r="G161" s="26"/>
    </row>
    <row r="162" spans="1:7" ht="15.75" customHeight="1" x14ac:dyDescent="0.25">
      <c r="A162" s="26">
        <v>1</v>
      </c>
      <c r="B162" s="27" t="s">
        <v>303</v>
      </c>
      <c r="C162" s="26" t="s">
        <v>275</v>
      </c>
      <c r="D162" s="26"/>
      <c r="E162" s="26"/>
      <c r="F162" s="26"/>
      <c r="G162" s="26"/>
    </row>
    <row r="163" spans="1:7" ht="15.75" customHeight="1" x14ac:dyDescent="0.25">
      <c r="A163" s="26">
        <v>1</v>
      </c>
      <c r="B163" s="27" t="s">
        <v>304</v>
      </c>
      <c r="C163" s="26" t="s">
        <v>283</v>
      </c>
      <c r="D163" s="26"/>
      <c r="E163" s="26"/>
      <c r="F163" s="26"/>
      <c r="G163" s="26"/>
    </row>
    <row r="164" spans="1:7" ht="15.75" customHeight="1" x14ac:dyDescent="0.25">
      <c r="A164" s="26">
        <v>1</v>
      </c>
      <c r="B164" s="27" t="s">
        <v>305</v>
      </c>
      <c r="C164" s="26" t="s">
        <v>283</v>
      </c>
      <c r="D164" s="26"/>
      <c r="E164" s="26"/>
      <c r="F164" s="26"/>
      <c r="G164" s="26"/>
    </row>
    <row r="165" spans="1:7" ht="15.75" customHeight="1" x14ac:dyDescent="0.25">
      <c r="A165" s="26">
        <v>1</v>
      </c>
      <c r="B165" s="27" t="s">
        <v>306</v>
      </c>
      <c r="C165" s="26" t="s">
        <v>307</v>
      </c>
      <c r="D165" s="26"/>
      <c r="E165" s="26"/>
      <c r="F165" s="26"/>
      <c r="G165" s="26"/>
    </row>
    <row r="166" spans="1:7" ht="15.75" customHeight="1" x14ac:dyDescent="0.25">
      <c r="A166" s="26">
        <v>1</v>
      </c>
      <c r="B166" s="27" t="s">
        <v>308</v>
      </c>
      <c r="C166" s="26" t="s">
        <v>307</v>
      </c>
      <c r="D166" s="26"/>
      <c r="E166" s="26"/>
      <c r="F166" s="26"/>
      <c r="G166" s="26"/>
    </row>
    <row r="167" spans="1:7" ht="15.75" customHeight="1" x14ac:dyDescent="0.25">
      <c r="A167" s="26">
        <v>1</v>
      </c>
      <c r="B167" s="27" t="s">
        <v>309</v>
      </c>
      <c r="C167" s="26" t="s">
        <v>117</v>
      </c>
      <c r="D167" s="26"/>
      <c r="E167" s="26"/>
      <c r="F167" s="26"/>
      <c r="G167" s="26"/>
    </row>
    <row r="168" spans="1:7" ht="15.75" customHeight="1" x14ac:dyDescent="0.25">
      <c r="A168" s="26">
        <v>1</v>
      </c>
      <c r="B168" s="27" t="s">
        <v>310</v>
      </c>
      <c r="C168" s="26" t="s">
        <v>311</v>
      </c>
      <c r="D168" s="26"/>
      <c r="E168" s="26"/>
      <c r="F168" s="26"/>
      <c r="G168" s="26"/>
    </row>
    <row r="169" spans="1:7" ht="15.75" customHeight="1" x14ac:dyDescent="0.25">
      <c r="A169" s="26">
        <v>1</v>
      </c>
      <c r="B169" s="27" t="s">
        <v>312</v>
      </c>
      <c r="C169" s="26" t="s">
        <v>311</v>
      </c>
      <c r="D169" s="26"/>
      <c r="E169" s="26"/>
      <c r="F169" s="26"/>
      <c r="G169" s="26"/>
    </row>
    <row r="170" spans="1:7" ht="15.75" customHeight="1" x14ac:dyDescent="0.25">
      <c r="A170" s="26">
        <v>1</v>
      </c>
      <c r="B170" s="27" t="s">
        <v>313</v>
      </c>
      <c r="C170" s="26" t="s">
        <v>252</v>
      </c>
      <c r="D170" s="26"/>
      <c r="E170" s="26"/>
      <c r="F170" s="26"/>
      <c r="G170" s="26"/>
    </row>
    <row r="171" spans="1:7" ht="15.75" customHeight="1" x14ac:dyDescent="0.25">
      <c r="A171" s="26">
        <v>1</v>
      </c>
      <c r="B171" s="27" t="s">
        <v>314</v>
      </c>
      <c r="C171" s="26" t="s">
        <v>315</v>
      </c>
      <c r="D171" s="26"/>
      <c r="E171" s="26"/>
      <c r="F171" s="26"/>
      <c r="G171" s="26"/>
    </row>
    <row r="172" spans="1:7" ht="15.75" customHeight="1" x14ac:dyDescent="0.25">
      <c r="A172" s="26">
        <v>1</v>
      </c>
      <c r="B172" s="27" t="s">
        <v>316</v>
      </c>
      <c r="C172" s="26" t="s">
        <v>242</v>
      </c>
      <c r="D172" s="26"/>
      <c r="E172" s="26"/>
      <c r="F172" s="26"/>
      <c r="G172" s="26"/>
    </row>
    <row r="173" spans="1:7" ht="15.75" customHeight="1" x14ac:dyDescent="0.25">
      <c r="A173" s="26">
        <v>1</v>
      </c>
      <c r="B173" s="27" t="s">
        <v>317</v>
      </c>
      <c r="C173" s="26" t="s">
        <v>283</v>
      </c>
      <c r="D173" s="26"/>
      <c r="E173" s="26"/>
      <c r="F173" s="26"/>
      <c r="G173" s="26"/>
    </row>
    <row r="174" spans="1:7" ht="15.75" customHeight="1" x14ac:dyDescent="0.25">
      <c r="A174" s="26">
        <v>1</v>
      </c>
      <c r="B174" s="27" t="s">
        <v>318</v>
      </c>
      <c r="C174" s="26" t="s">
        <v>283</v>
      </c>
      <c r="D174" s="26"/>
      <c r="E174" s="26"/>
      <c r="F174" s="26"/>
      <c r="G174" s="26"/>
    </row>
    <row r="175" spans="1:7" ht="15.75" customHeight="1" x14ac:dyDescent="0.25">
      <c r="A175" s="26">
        <v>1</v>
      </c>
      <c r="B175" s="27" t="s">
        <v>319</v>
      </c>
      <c r="C175" s="26" t="s">
        <v>311</v>
      </c>
      <c r="D175" s="26"/>
      <c r="E175" s="26"/>
      <c r="F175" s="26"/>
      <c r="G175" s="26"/>
    </row>
    <row r="176" spans="1:7" ht="15.75" customHeight="1" x14ac:dyDescent="0.25">
      <c r="A176" s="26">
        <v>2</v>
      </c>
      <c r="B176" s="27" t="s">
        <v>320</v>
      </c>
      <c r="C176" s="26" t="s">
        <v>321</v>
      </c>
      <c r="D176" s="26"/>
      <c r="E176" s="26"/>
      <c r="F176" s="26"/>
      <c r="G176" s="26"/>
    </row>
    <row r="177" spans="1:7" ht="15.75" customHeight="1" x14ac:dyDescent="0.25">
      <c r="A177" s="26">
        <v>1</v>
      </c>
      <c r="B177" s="27" t="s">
        <v>322</v>
      </c>
      <c r="C177" s="26" t="s">
        <v>201</v>
      </c>
      <c r="D177" s="26"/>
      <c r="E177" s="26"/>
      <c r="F177" s="26"/>
      <c r="G177" s="26"/>
    </row>
    <row r="178" spans="1:7" ht="15.75" customHeight="1" x14ac:dyDescent="0.25">
      <c r="A178" s="26">
        <v>1</v>
      </c>
      <c r="B178" s="27" t="s">
        <v>323</v>
      </c>
      <c r="C178" s="26" t="s">
        <v>283</v>
      </c>
      <c r="D178" s="26"/>
      <c r="E178" s="26"/>
      <c r="F178" s="26"/>
      <c r="G178" s="26"/>
    </row>
    <row r="179" spans="1:7" ht="15.75" customHeight="1" x14ac:dyDescent="0.25">
      <c r="A179" s="26">
        <v>1</v>
      </c>
      <c r="B179" s="27" t="s">
        <v>324</v>
      </c>
      <c r="C179" s="26" t="s">
        <v>283</v>
      </c>
      <c r="D179" s="26"/>
      <c r="E179" s="26"/>
      <c r="F179" s="26"/>
      <c r="G179" s="26"/>
    </row>
    <row r="180" spans="1:7" ht="15.75" customHeight="1" x14ac:dyDescent="0.25">
      <c r="A180" s="26">
        <v>1</v>
      </c>
      <c r="B180" s="27" t="s">
        <v>325</v>
      </c>
      <c r="C180" s="26" t="s">
        <v>292</v>
      </c>
      <c r="D180" s="26"/>
      <c r="E180" s="26"/>
      <c r="F180" s="26"/>
      <c r="G180" s="26"/>
    </row>
    <row r="181" spans="1:7" ht="15.75" customHeight="1" x14ac:dyDescent="0.25">
      <c r="A181" s="26">
        <v>1</v>
      </c>
      <c r="B181" s="27" t="s">
        <v>326</v>
      </c>
      <c r="C181" s="26" t="s">
        <v>285</v>
      </c>
      <c r="D181" s="26"/>
      <c r="E181" s="26"/>
      <c r="F181" s="26"/>
      <c r="G181" s="26"/>
    </row>
    <row r="182" spans="1:7" ht="15.75" customHeight="1" x14ac:dyDescent="0.25">
      <c r="A182" s="26">
        <v>1</v>
      </c>
      <c r="B182" s="27" t="s">
        <v>327</v>
      </c>
      <c r="C182" s="26" t="s">
        <v>252</v>
      </c>
      <c r="D182" s="26"/>
      <c r="E182" s="26"/>
      <c r="F182" s="26"/>
      <c r="G182" s="26"/>
    </row>
    <row r="183" spans="1:7" ht="15.75" customHeight="1" x14ac:dyDescent="0.25">
      <c r="A183" s="26">
        <v>1</v>
      </c>
      <c r="B183" s="27" t="s">
        <v>328</v>
      </c>
      <c r="C183" s="26" t="s">
        <v>329</v>
      </c>
      <c r="D183" s="26"/>
      <c r="E183" s="26"/>
      <c r="F183" s="26"/>
      <c r="G183" s="26"/>
    </row>
    <row r="184" spans="1:7" ht="15.75" customHeight="1" x14ac:dyDescent="0.25">
      <c r="A184" s="26">
        <v>1</v>
      </c>
      <c r="B184" s="27" t="s">
        <v>330</v>
      </c>
      <c r="C184" s="26" t="s">
        <v>242</v>
      </c>
      <c r="D184" s="26"/>
      <c r="E184" s="26"/>
      <c r="F184" s="26"/>
      <c r="G184" s="26"/>
    </row>
    <row r="185" spans="1:7" ht="15.75" customHeight="1" x14ac:dyDescent="0.25">
      <c r="A185" s="26">
        <v>1</v>
      </c>
      <c r="B185" s="27" t="s">
        <v>331</v>
      </c>
      <c r="C185" s="26" t="s">
        <v>242</v>
      </c>
      <c r="D185" s="26"/>
      <c r="E185" s="26"/>
      <c r="F185" s="26"/>
      <c r="G185" s="26"/>
    </row>
    <row r="186" spans="1:7" ht="15.75" customHeight="1" x14ac:dyDescent="0.25">
      <c r="A186" s="26">
        <v>1</v>
      </c>
      <c r="B186" s="27" t="s">
        <v>332</v>
      </c>
      <c r="C186" s="26" t="s">
        <v>242</v>
      </c>
      <c r="D186" s="26"/>
      <c r="E186" s="26"/>
      <c r="F186" s="26"/>
      <c r="G186" s="26"/>
    </row>
    <row r="187" spans="1:7" ht="15.75" customHeight="1" x14ac:dyDescent="0.25">
      <c r="A187" s="26">
        <v>1</v>
      </c>
      <c r="B187" s="27" t="s">
        <v>333</v>
      </c>
      <c r="C187" s="26" t="s">
        <v>307</v>
      </c>
      <c r="D187" s="26"/>
      <c r="E187" s="26"/>
      <c r="F187" s="26"/>
      <c r="G187" s="26"/>
    </row>
    <row r="188" spans="1:7" ht="15.75" customHeight="1" x14ac:dyDescent="0.25">
      <c r="A188" s="26">
        <v>1</v>
      </c>
      <c r="B188" s="27" t="s">
        <v>334</v>
      </c>
      <c r="C188" s="26" t="s">
        <v>278</v>
      </c>
      <c r="D188" s="26"/>
      <c r="E188" s="26"/>
      <c r="F188" s="26"/>
      <c r="G188" s="26"/>
    </row>
    <row r="189" spans="1:7" ht="15.75" customHeight="1" x14ac:dyDescent="0.25">
      <c r="A189" s="26">
        <v>1</v>
      </c>
      <c r="B189" s="27" t="s">
        <v>335</v>
      </c>
      <c r="C189" s="26" t="s">
        <v>336</v>
      </c>
      <c r="D189" s="26"/>
      <c r="E189" s="26"/>
      <c r="F189" s="26"/>
      <c r="G189" s="26"/>
    </row>
    <row r="190" spans="1:7" ht="15.75" customHeight="1" x14ac:dyDescent="0.25">
      <c r="A190" s="26">
        <v>1</v>
      </c>
      <c r="B190" s="27" t="s">
        <v>337</v>
      </c>
      <c r="C190" s="26" t="s">
        <v>336</v>
      </c>
      <c r="D190" s="26"/>
      <c r="E190" s="26"/>
      <c r="F190" s="26"/>
      <c r="G190" s="26"/>
    </row>
    <row r="191" spans="1:7" ht="15.75" customHeight="1" x14ac:dyDescent="0.25">
      <c r="A191" s="26">
        <v>1</v>
      </c>
      <c r="B191" s="27" t="s">
        <v>338</v>
      </c>
      <c r="C191" s="26" t="s">
        <v>269</v>
      </c>
      <c r="D191" s="26"/>
      <c r="E191" s="26"/>
      <c r="F191" s="26"/>
      <c r="G191" s="26"/>
    </row>
    <row r="192" spans="1:7" ht="15.75" customHeight="1" x14ac:dyDescent="0.25">
      <c r="A192" s="26">
        <v>1</v>
      </c>
      <c r="B192" s="27" t="s">
        <v>339</v>
      </c>
      <c r="C192" s="26" t="s">
        <v>300</v>
      </c>
      <c r="D192" s="26"/>
      <c r="E192" s="26"/>
      <c r="F192" s="26"/>
      <c r="G192" s="26"/>
    </row>
    <row r="193" spans="1:7" ht="15.75" customHeight="1" x14ac:dyDescent="0.25">
      <c r="A193" s="26">
        <v>1</v>
      </c>
      <c r="B193" s="27" t="s">
        <v>340</v>
      </c>
      <c r="C193" s="26" t="s">
        <v>329</v>
      </c>
      <c r="D193" s="26"/>
      <c r="E193" s="26"/>
      <c r="F193" s="26"/>
      <c r="G193" s="26"/>
    </row>
    <row r="194" spans="1:7" ht="15.75" customHeight="1" x14ac:dyDescent="0.25">
      <c r="A194" s="26">
        <v>2</v>
      </c>
      <c r="B194" s="27" t="s">
        <v>341</v>
      </c>
      <c r="C194" s="26" t="s">
        <v>225</v>
      </c>
      <c r="D194" s="26"/>
      <c r="E194" s="26"/>
      <c r="F194" s="26"/>
      <c r="G194" s="26"/>
    </row>
    <row r="195" spans="1:7" ht="15.75" customHeight="1" x14ac:dyDescent="0.25">
      <c r="A195" s="26">
        <v>2</v>
      </c>
      <c r="B195" s="27" t="s">
        <v>342</v>
      </c>
      <c r="C195" s="26" t="s">
        <v>225</v>
      </c>
      <c r="D195" s="26"/>
      <c r="E195" s="26"/>
      <c r="F195" s="26"/>
      <c r="G195" s="26"/>
    </row>
    <row r="196" spans="1:7" ht="15.75" customHeight="1" x14ac:dyDescent="0.25">
      <c r="A196" s="26">
        <v>1</v>
      </c>
      <c r="B196" s="27" t="s">
        <v>343</v>
      </c>
      <c r="C196" s="26" t="s">
        <v>144</v>
      </c>
      <c r="D196" s="26"/>
      <c r="E196" s="26"/>
      <c r="F196" s="26"/>
      <c r="G196" s="26"/>
    </row>
    <row r="197" spans="1:7" ht="15.75" customHeight="1" x14ac:dyDescent="0.25">
      <c r="A197" s="26">
        <v>2</v>
      </c>
      <c r="B197" s="27" t="s">
        <v>344</v>
      </c>
      <c r="C197" s="26" t="s">
        <v>266</v>
      </c>
      <c r="D197" s="26"/>
      <c r="E197" s="26"/>
      <c r="F197" s="26"/>
      <c r="G197" s="26"/>
    </row>
    <row r="198" spans="1:7" ht="15.75" customHeight="1" x14ac:dyDescent="0.25">
      <c r="A198" s="26">
        <v>1</v>
      </c>
      <c r="B198" s="27" t="s">
        <v>345</v>
      </c>
      <c r="C198" s="26" t="s">
        <v>255</v>
      </c>
      <c r="D198" s="26"/>
      <c r="E198" s="26"/>
      <c r="F198" s="26"/>
      <c r="G198" s="26"/>
    </row>
    <row r="199" spans="1:7" ht="15.75" customHeight="1" x14ac:dyDescent="0.25">
      <c r="A199" s="26">
        <v>1</v>
      </c>
      <c r="B199" s="27" t="s">
        <v>346</v>
      </c>
      <c r="C199" s="26" t="s">
        <v>225</v>
      </c>
      <c r="D199" s="26"/>
      <c r="E199" s="26"/>
      <c r="F199" s="26"/>
      <c r="G199" s="26"/>
    </row>
    <row r="200" spans="1:7" ht="15.75" customHeight="1" x14ac:dyDescent="0.25">
      <c r="A200" s="26">
        <v>2</v>
      </c>
      <c r="B200" s="27" t="s">
        <v>347</v>
      </c>
      <c r="C200" s="26" t="s">
        <v>348</v>
      </c>
      <c r="D200" s="26"/>
      <c r="E200" s="26"/>
      <c r="F200" s="26"/>
      <c r="G200" s="26"/>
    </row>
    <row r="201" spans="1:7" ht="15.75" customHeight="1" x14ac:dyDescent="0.25">
      <c r="A201" s="26">
        <v>1</v>
      </c>
      <c r="B201" s="27" t="s">
        <v>349</v>
      </c>
      <c r="C201" s="26" t="s">
        <v>336</v>
      </c>
      <c r="D201" s="26"/>
      <c r="E201" s="26"/>
      <c r="F201" s="26"/>
      <c r="G201" s="26"/>
    </row>
    <row r="202" spans="1:7" ht="15.75" customHeight="1" x14ac:dyDescent="0.25">
      <c r="A202" s="26">
        <v>1</v>
      </c>
      <c r="B202" s="27" t="s">
        <v>350</v>
      </c>
      <c r="C202" s="26" t="s">
        <v>225</v>
      </c>
      <c r="D202" s="26"/>
      <c r="E202" s="26"/>
      <c r="F202" s="26"/>
      <c r="G202" s="26"/>
    </row>
    <row r="203" spans="1:7" ht="15.75" customHeight="1" x14ac:dyDescent="0.25">
      <c r="A203" s="26">
        <v>1</v>
      </c>
      <c r="B203" s="27" t="s">
        <v>351</v>
      </c>
      <c r="C203" s="26" t="s">
        <v>352</v>
      </c>
      <c r="D203" s="26"/>
      <c r="E203" s="26"/>
      <c r="F203" s="26"/>
      <c r="G203" s="26"/>
    </row>
    <row r="204" spans="1:7" ht="15.75" customHeight="1" x14ac:dyDescent="0.25">
      <c r="A204" s="26">
        <v>1</v>
      </c>
      <c r="B204" s="27" t="s">
        <v>353</v>
      </c>
      <c r="C204" s="26" t="s">
        <v>352</v>
      </c>
      <c r="D204" s="26"/>
      <c r="E204" s="26"/>
      <c r="F204" s="26"/>
      <c r="G204" s="26"/>
    </row>
    <row r="205" spans="1:7" ht="15.75" customHeight="1" x14ac:dyDescent="0.25">
      <c r="A205" s="26">
        <v>1</v>
      </c>
      <c r="B205" s="27" t="s">
        <v>354</v>
      </c>
      <c r="C205" s="26" t="s">
        <v>225</v>
      </c>
      <c r="D205" s="26"/>
      <c r="E205" s="26"/>
      <c r="F205" s="26"/>
      <c r="G205" s="26"/>
    </row>
    <row r="206" spans="1:7" ht="15.75" customHeight="1" x14ac:dyDescent="0.25">
      <c r="A206" s="26">
        <v>1</v>
      </c>
      <c r="B206" s="27" t="s">
        <v>355</v>
      </c>
      <c r="C206" s="26" t="s">
        <v>352</v>
      </c>
      <c r="D206" s="26"/>
      <c r="E206" s="26"/>
      <c r="F206" s="26"/>
      <c r="G206" s="26"/>
    </row>
    <row r="207" spans="1:7" ht="15.75" customHeight="1" x14ac:dyDescent="0.25">
      <c r="A207" s="26">
        <v>1</v>
      </c>
      <c r="B207" s="27" t="s">
        <v>356</v>
      </c>
      <c r="C207" s="26" t="s">
        <v>262</v>
      </c>
      <c r="D207" s="26"/>
      <c r="E207" s="26"/>
      <c r="F207" s="26"/>
      <c r="G207" s="26"/>
    </row>
    <row r="208" spans="1:7" ht="15.75" customHeight="1" x14ac:dyDescent="0.25">
      <c r="A208" s="26">
        <v>1</v>
      </c>
      <c r="B208" s="27" t="s">
        <v>357</v>
      </c>
      <c r="C208" s="26" t="s">
        <v>262</v>
      </c>
      <c r="D208" s="26"/>
      <c r="E208" s="26"/>
      <c r="F208" s="26"/>
      <c r="G208" s="26"/>
    </row>
    <row r="209" spans="1:7" ht="15.75" customHeight="1" x14ac:dyDescent="0.25">
      <c r="A209" s="26">
        <v>1</v>
      </c>
      <c r="B209" s="27" t="s">
        <v>358</v>
      </c>
      <c r="C209" s="26" t="s">
        <v>107</v>
      </c>
      <c r="D209" s="26"/>
      <c r="E209" s="26"/>
      <c r="F209" s="26"/>
      <c r="G209" s="26"/>
    </row>
    <row r="210" spans="1:7" ht="15.75" customHeight="1" x14ac:dyDescent="0.25">
      <c r="A210" s="26">
        <v>1</v>
      </c>
      <c r="B210" s="27" t="s">
        <v>359</v>
      </c>
      <c r="C210" s="26" t="s">
        <v>288</v>
      </c>
      <c r="D210" s="26"/>
      <c r="E210" s="26"/>
      <c r="F210" s="26"/>
      <c r="G210" s="26"/>
    </row>
    <row r="211" spans="1:7" ht="15.75" customHeight="1" x14ac:dyDescent="0.25">
      <c r="A211" s="26">
        <v>1</v>
      </c>
      <c r="B211" s="27" t="s">
        <v>360</v>
      </c>
      <c r="C211" s="26" t="s">
        <v>288</v>
      </c>
      <c r="D211" s="26"/>
      <c r="E211" s="26"/>
      <c r="F211" s="26"/>
      <c r="G211" s="26"/>
    </row>
    <row r="212" spans="1:7" ht="15.75" customHeight="1" x14ac:dyDescent="0.25">
      <c r="A212" s="26">
        <v>1</v>
      </c>
      <c r="B212" s="27" t="s">
        <v>361</v>
      </c>
      <c r="C212" s="26" t="s">
        <v>288</v>
      </c>
      <c r="D212" s="26"/>
      <c r="E212" s="26"/>
      <c r="F212" s="26"/>
      <c r="G212" s="26"/>
    </row>
    <row r="213" spans="1:7" ht="15.75" customHeight="1" x14ac:dyDescent="0.25">
      <c r="A213" s="26">
        <v>1</v>
      </c>
      <c r="B213" s="27" t="s">
        <v>362</v>
      </c>
      <c r="C213" s="26" t="s">
        <v>262</v>
      </c>
      <c r="D213" s="26"/>
      <c r="E213" s="26"/>
      <c r="F213" s="26"/>
      <c r="G213" s="26"/>
    </row>
    <row r="214" spans="1:7" ht="15.75" customHeight="1" x14ac:dyDescent="0.25">
      <c r="A214" s="26">
        <v>1</v>
      </c>
      <c r="B214" s="27" t="s">
        <v>363</v>
      </c>
      <c r="C214" s="26" t="s">
        <v>283</v>
      </c>
      <c r="D214" s="26"/>
      <c r="E214" s="26"/>
      <c r="F214" s="26"/>
      <c r="G214" s="26"/>
    </row>
    <row r="215" spans="1:7" ht="15.75" customHeight="1" x14ac:dyDescent="0.25">
      <c r="A215" s="26">
        <v>1</v>
      </c>
      <c r="B215" s="27" t="s">
        <v>364</v>
      </c>
      <c r="C215" s="26" t="s">
        <v>348</v>
      </c>
      <c r="D215" s="26"/>
      <c r="E215" s="26"/>
      <c r="F215" s="26"/>
      <c r="G215" s="26"/>
    </row>
    <row r="216" spans="1:7" ht="15.75" customHeight="1" x14ac:dyDescent="0.25">
      <c r="A216" s="26">
        <v>1</v>
      </c>
      <c r="B216" s="27" t="s">
        <v>365</v>
      </c>
      <c r="C216" s="26" t="s">
        <v>348</v>
      </c>
      <c r="D216" s="26"/>
      <c r="E216" s="26"/>
      <c r="F216" s="26"/>
      <c r="G216" s="26"/>
    </row>
    <row r="217" spans="1:7" ht="15.75" customHeight="1" x14ac:dyDescent="0.25">
      <c r="A217" s="26">
        <v>1</v>
      </c>
      <c r="B217" s="27" t="s">
        <v>366</v>
      </c>
      <c r="C217" s="26" t="s">
        <v>117</v>
      </c>
      <c r="D217" s="26"/>
      <c r="E217" s="26"/>
      <c r="F217" s="26"/>
      <c r="G217" s="26"/>
    </row>
    <row r="218" spans="1:7" ht="15.75" customHeight="1" x14ac:dyDescent="0.25">
      <c r="A218" s="26">
        <v>1</v>
      </c>
      <c r="B218" s="27" t="s">
        <v>367</v>
      </c>
      <c r="C218" s="26" t="s">
        <v>285</v>
      </c>
      <c r="D218" s="26"/>
      <c r="E218" s="26"/>
      <c r="F218" s="26"/>
      <c r="G218" s="26"/>
    </row>
    <row r="219" spans="1:7" ht="15.75" customHeight="1" x14ac:dyDescent="0.25">
      <c r="A219" s="26">
        <v>1</v>
      </c>
      <c r="B219" s="27" t="s">
        <v>368</v>
      </c>
      <c r="C219" s="26" t="s">
        <v>321</v>
      </c>
      <c r="D219" s="26"/>
      <c r="E219" s="26"/>
      <c r="F219" s="26"/>
      <c r="G219" s="26"/>
    </row>
    <row r="220" spans="1:7" ht="15.75" customHeight="1" x14ac:dyDescent="0.25">
      <c r="A220" s="26">
        <v>2</v>
      </c>
      <c r="B220" s="27" t="s">
        <v>369</v>
      </c>
      <c r="C220" s="26" t="s">
        <v>352</v>
      </c>
      <c r="D220" s="26"/>
      <c r="E220" s="26"/>
      <c r="F220" s="26"/>
      <c r="G220" s="26"/>
    </row>
    <row r="221" spans="1:7" ht="15.75" customHeight="1" x14ac:dyDescent="0.25">
      <c r="A221" s="26">
        <v>1</v>
      </c>
      <c r="B221" s="27" t="s">
        <v>370</v>
      </c>
      <c r="C221" s="26" t="s">
        <v>348</v>
      </c>
      <c r="D221" s="26"/>
      <c r="E221" s="26"/>
      <c r="F221" s="26"/>
      <c r="G221" s="26"/>
    </row>
    <row r="222" spans="1:7" ht="15.75" customHeight="1" x14ac:dyDescent="0.25">
      <c r="A222" s="26">
        <v>1</v>
      </c>
      <c r="B222" s="27" t="s">
        <v>371</v>
      </c>
      <c r="C222" s="26" t="s">
        <v>372</v>
      </c>
      <c r="D222" s="26"/>
      <c r="E222" s="26"/>
      <c r="F222" s="26"/>
      <c r="G222" s="26"/>
    </row>
    <row r="223" spans="1:7" ht="15.75" customHeight="1" x14ac:dyDescent="0.25">
      <c r="A223" s="26">
        <v>1</v>
      </c>
      <c r="B223" s="27" t="s">
        <v>373</v>
      </c>
      <c r="C223" s="26" t="s">
        <v>372</v>
      </c>
      <c r="D223" s="26"/>
      <c r="E223" s="26"/>
      <c r="F223" s="26"/>
      <c r="G223" s="26"/>
    </row>
    <row r="224" spans="1:7" ht="15.75" customHeight="1" x14ac:dyDescent="0.25">
      <c r="A224" s="26">
        <v>1</v>
      </c>
      <c r="B224" s="27" t="s">
        <v>374</v>
      </c>
      <c r="C224" s="26" t="s">
        <v>348</v>
      </c>
      <c r="D224" s="26"/>
      <c r="E224" s="26"/>
      <c r="F224" s="26"/>
      <c r="G224" s="26"/>
    </row>
    <row r="225" spans="1:7" ht="15.75" customHeight="1" x14ac:dyDescent="0.25">
      <c r="A225" s="26">
        <v>1</v>
      </c>
      <c r="B225" s="27" t="s">
        <v>375</v>
      </c>
      <c r="C225" s="26" t="s">
        <v>376</v>
      </c>
      <c r="D225" s="26"/>
      <c r="E225" s="26"/>
      <c r="F225" s="26"/>
      <c r="G225" s="26"/>
    </row>
    <row r="226" spans="1:7" ht="15.75" customHeight="1" x14ac:dyDescent="0.25">
      <c r="A226" s="26">
        <v>1</v>
      </c>
      <c r="B226" s="27" t="s">
        <v>377</v>
      </c>
      <c r="C226" s="26" t="s">
        <v>285</v>
      </c>
      <c r="D226" s="26"/>
      <c r="E226" s="26"/>
      <c r="F226" s="26"/>
      <c r="G226" s="26"/>
    </row>
    <row r="227" spans="1:7" ht="15.75" customHeight="1" x14ac:dyDescent="0.25">
      <c r="A227" s="26">
        <v>1</v>
      </c>
      <c r="B227" s="27" t="s">
        <v>378</v>
      </c>
      <c r="C227" s="26" t="s">
        <v>321</v>
      </c>
      <c r="D227" s="26"/>
      <c r="E227" s="26"/>
      <c r="F227" s="26"/>
      <c r="G227" s="26"/>
    </row>
    <row r="228" spans="1:7" ht="15.75" customHeight="1" x14ac:dyDescent="0.25">
      <c r="A228" s="26">
        <v>1</v>
      </c>
      <c r="B228" s="27" t="s">
        <v>379</v>
      </c>
      <c r="C228" s="26" t="s">
        <v>262</v>
      </c>
      <c r="D228" s="26"/>
      <c r="E228" s="26"/>
      <c r="F228" s="26"/>
      <c r="G228" s="26"/>
    </row>
    <row r="229" spans="1:7" ht="15.75" customHeight="1" x14ac:dyDescent="0.25">
      <c r="A229" s="26">
        <v>1</v>
      </c>
      <c r="B229" s="27" t="s">
        <v>380</v>
      </c>
      <c r="C229" s="26" t="s">
        <v>105</v>
      </c>
      <c r="D229" s="26"/>
      <c r="E229" s="26"/>
      <c r="F229" s="26"/>
      <c r="G229" s="26"/>
    </row>
    <row r="230" spans="1:7" ht="15.75" customHeight="1" x14ac:dyDescent="0.25">
      <c r="A230" s="26">
        <v>1</v>
      </c>
      <c r="B230" s="27" t="s">
        <v>381</v>
      </c>
      <c r="C230" s="26" t="s">
        <v>262</v>
      </c>
      <c r="D230" s="26"/>
      <c r="E230" s="26"/>
      <c r="F230" s="26"/>
      <c r="G230" s="26"/>
    </row>
    <row r="231" spans="1:7" ht="15.75" customHeight="1" x14ac:dyDescent="0.25">
      <c r="A231" s="26">
        <v>1</v>
      </c>
      <c r="B231" s="27" t="s">
        <v>382</v>
      </c>
      <c r="C231" s="26" t="s">
        <v>262</v>
      </c>
      <c r="D231" s="26"/>
      <c r="E231" s="26"/>
      <c r="F231" s="26"/>
      <c r="G231" s="26"/>
    </row>
    <row r="232" spans="1:7" ht="15.75" customHeight="1" x14ac:dyDescent="0.25">
      <c r="A232" s="26">
        <v>1</v>
      </c>
      <c r="B232" s="27" t="s">
        <v>383</v>
      </c>
      <c r="C232" s="26" t="s">
        <v>336</v>
      </c>
      <c r="D232" s="26"/>
      <c r="E232" s="26"/>
      <c r="F232" s="26"/>
      <c r="G232" s="26"/>
    </row>
    <row r="233" spans="1:7" ht="15.75" customHeight="1" x14ac:dyDescent="0.25">
      <c r="A233" s="26">
        <v>1</v>
      </c>
      <c r="B233" s="27" t="s">
        <v>384</v>
      </c>
      <c r="C233" s="26" t="s">
        <v>385</v>
      </c>
      <c r="D233" s="26"/>
      <c r="E233" s="26"/>
      <c r="F233" s="26"/>
      <c r="G233" s="26"/>
    </row>
    <row r="234" spans="1:7" ht="15.75" customHeight="1" x14ac:dyDescent="0.25">
      <c r="A234" s="26">
        <v>1</v>
      </c>
      <c r="B234" s="27" t="s">
        <v>386</v>
      </c>
      <c r="C234" s="26" t="s">
        <v>329</v>
      </c>
      <c r="D234" s="26"/>
      <c r="E234" s="26"/>
      <c r="F234" s="26"/>
      <c r="G234" s="26"/>
    </row>
    <row r="235" spans="1:7" ht="15.75" customHeight="1" x14ac:dyDescent="0.25">
      <c r="A235" s="26">
        <v>1</v>
      </c>
      <c r="B235" s="27" t="s">
        <v>387</v>
      </c>
      <c r="C235" s="26" t="s">
        <v>262</v>
      </c>
      <c r="D235" s="26"/>
      <c r="E235" s="26"/>
      <c r="F235" s="26"/>
      <c r="G235" s="26"/>
    </row>
    <row r="236" spans="1:7" ht="15.75" customHeight="1" x14ac:dyDescent="0.25">
      <c r="A236" s="26">
        <v>1</v>
      </c>
      <c r="B236" s="27" t="s">
        <v>388</v>
      </c>
      <c r="C236" s="26" t="s">
        <v>389</v>
      </c>
      <c r="D236" s="26"/>
      <c r="E236" s="26"/>
      <c r="F236" s="26"/>
      <c r="G236" s="26"/>
    </row>
    <row r="237" spans="1:7" ht="15.75" customHeight="1" x14ac:dyDescent="0.25">
      <c r="A237" s="26">
        <v>2</v>
      </c>
      <c r="B237" s="27" t="s">
        <v>390</v>
      </c>
      <c r="C237" s="26" t="s">
        <v>307</v>
      </c>
      <c r="D237" s="26"/>
      <c r="E237" s="26"/>
      <c r="F237" s="26"/>
      <c r="G237" s="26"/>
    </row>
    <row r="238" spans="1:7" ht="15.75" customHeight="1" x14ac:dyDescent="0.25">
      <c r="A238" s="26">
        <v>1</v>
      </c>
      <c r="B238" s="27" t="s">
        <v>391</v>
      </c>
      <c r="C238" s="26" t="s">
        <v>352</v>
      </c>
      <c r="D238" s="26"/>
      <c r="E238" s="26"/>
      <c r="F238" s="26"/>
      <c r="G238" s="26"/>
    </row>
    <row r="239" spans="1:7" ht="15.75" customHeight="1" x14ac:dyDescent="0.25">
      <c r="A239" s="26">
        <v>1</v>
      </c>
      <c r="B239" s="27" t="s">
        <v>392</v>
      </c>
      <c r="C239" s="26" t="s">
        <v>352</v>
      </c>
      <c r="D239" s="26"/>
      <c r="E239" s="26"/>
      <c r="F239" s="26"/>
      <c r="G239" s="26"/>
    </row>
    <row r="240" spans="1:7" ht="15.75" customHeight="1" x14ac:dyDescent="0.25">
      <c r="A240" s="26">
        <v>1</v>
      </c>
      <c r="B240" s="27" t="s">
        <v>393</v>
      </c>
      <c r="C240" s="26" t="s">
        <v>107</v>
      </c>
      <c r="D240" s="26"/>
      <c r="E240" s="26"/>
      <c r="F240" s="26"/>
      <c r="G240" s="26"/>
    </row>
    <row r="241" spans="1:7" ht="15.75" customHeight="1" x14ac:dyDescent="0.25">
      <c r="A241" s="26">
        <v>1</v>
      </c>
      <c r="B241" s="27" t="s">
        <v>394</v>
      </c>
      <c r="C241" s="26" t="s">
        <v>395</v>
      </c>
      <c r="D241" s="26"/>
      <c r="E241" s="26"/>
      <c r="F241" s="26"/>
      <c r="G241" s="26"/>
    </row>
    <row r="242" spans="1:7" ht="15.75" customHeight="1" x14ac:dyDescent="0.25">
      <c r="A242" s="26">
        <v>1</v>
      </c>
      <c r="B242" s="27" t="s">
        <v>396</v>
      </c>
      <c r="C242" s="26" t="s">
        <v>300</v>
      </c>
      <c r="D242" s="26"/>
      <c r="E242" s="26"/>
      <c r="F242" s="26"/>
      <c r="G242" s="26"/>
    </row>
    <row r="243" spans="1:7" ht="15.75" customHeight="1" x14ac:dyDescent="0.25">
      <c r="A243" s="26">
        <v>1</v>
      </c>
      <c r="B243" s="27" t="s">
        <v>397</v>
      </c>
      <c r="C243" s="26" t="s">
        <v>372</v>
      </c>
      <c r="D243" s="26"/>
      <c r="E243" s="26"/>
      <c r="F243" s="26"/>
      <c r="G243" s="26"/>
    </row>
    <row r="244" spans="1:7" ht="15.75" customHeight="1" x14ac:dyDescent="0.25">
      <c r="A244" s="26">
        <v>2</v>
      </c>
      <c r="B244" s="27" t="s">
        <v>398</v>
      </c>
      <c r="C244" s="26" t="s">
        <v>237</v>
      </c>
      <c r="D244" s="26"/>
      <c r="E244" s="26"/>
      <c r="F244" s="26"/>
      <c r="G244" s="26"/>
    </row>
    <row r="245" spans="1:7" ht="15.75" customHeight="1" x14ac:dyDescent="0.25">
      <c r="A245" s="26">
        <v>2</v>
      </c>
      <c r="B245" s="27" t="s">
        <v>399</v>
      </c>
      <c r="C245" s="26" t="s">
        <v>237</v>
      </c>
      <c r="D245" s="26"/>
      <c r="E245" s="26"/>
      <c r="F245" s="26"/>
      <c r="G245" s="26"/>
    </row>
    <row r="246" spans="1:7" ht="15.75" customHeight="1" x14ac:dyDescent="0.25">
      <c r="A246" s="26">
        <v>1</v>
      </c>
      <c r="B246" s="27" t="s">
        <v>400</v>
      </c>
      <c r="C246" s="26" t="s">
        <v>225</v>
      </c>
      <c r="D246" s="26"/>
      <c r="E246" s="26"/>
      <c r="F246" s="26"/>
      <c r="G246" s="26"/>
    </row>
    <row r="247" spans="1:7" ht="15.75" customHeight="1" x14ac:dyDescent="0.25">
      <c r="A247" s="26">
        <v>1</v>
      </c>
      <c r="B247" s="27" t="s">
        <v>401</v>
      </c>
      <c r="C247" s="26" t="s">
        <v>144</v>
      </c>
      <c r="D247" s="26"/>
      <c r="E247" s="26"/>
      <c r="F247" s="26"/>
      <c r="G247" s="26"/>
    </row>
    <row r="248" spans="1:7" ht="15.75" customHeight="1" x14ac:dyDescent="0.25">
      <c r="A248" s="26">
        <v>1</v>
      </c>
      <c r="B248" s="27" t="s">
        <v>402</v>
      </c>
      <c r="C248" s="26" t="s">
        <v>376</v>
      </c>
      <c r="D248" s="26"/>
      <c r="E248" s="26"/>
      <c r="F248" s="26"/>
      <c r="G248" s="26"/>
    </row>
    <row r="249" spans="1:7" ht="15.75" customHeight="1" x14ac:dyDescent="0.25">
      <c r="A249" s="26">
        <v>1</v>
      </c>
      <c r="B249" s="27" t="s">
        <v>403</v>
      </c>
      <c r="C249" s="26" t="s">
        <v>188</v>
      </c>
      <c r="D249" s="26"/>
      <c r="E249" s="26"/>
      <c r="F249" s="26"/>
      <c r="G249" s="26"/>
    </row>
    <row r="250" spans="1:7" ht="15.75" customHeight="1" x14ac:dyDescent="0.25">
      <c r="A250" s="26">
        <v>1</v>
      </c>
      <c r="B250" s="27" t="s">
        <v>404</v>
      </c>
      <c r="C250" s="26" t="s">
        <v>221</v>
      </c>
      <c r="D250" s="26"/>
      <c r="E250" s="26"/>
      <c r="F250" s="26"/>
      <c r="G250" s="26"/>
    </row>
    <row r="251" spans="1:7" ht="15.75" customHeight="1" x14ac:dyDescent="0.25">
      <c r="A251" s="26">
        <v>1</v>
      </c>
      <c r="B251" s="27" t="s">
        <v>405</v>
      </c>
      <c r="C251" s="26" t="s">
        <v>221</v>
      </c>
      <c r="D251" s="26"/>
      <c r="E251" s="26"/>
      <c r="F251" s="26"/>
      <c r="G251" s="26"/>
    </row>
    <row r="252" spans="1:7" ht="15.75" customHeight="1" x14ac:dyDescent="0.25">
      <c r="A252" s="26">
        <v>1</v>
      </c>
      <c r="B252" s="27" t="s">
        <v>406</v>
      </c>
      <c r="C252" s="26" t="s">
        <v>258</v>
      </c>
      <c r="D252" s="26"/>
      <c r="E252" s="26"/>
      <c r="F252" s="26"/>
      <c r="G252" s="26"/>
    </row>
    <row r="253" spans="1:7" ht="15.75" customHeight="1" x14ac:dyDescent="0.25">
      <c r="A253" s="26">
        <v>1</v>
      </c>
      <c r="B253" s="27" t="s">
        <v>407</v>
      </c>
      <c r="C253" s="26" t="s">
        <v>258</v>
      </c>
      <c r="D253" s="26"/>
      <c r="E253" s="26"/>
      <c r="F253" s="26"/>
      <c r="G253" s="26"/>
    </row>
    <row r="254" spans="1:7" ht="15.75" customHeight="1" x14ac:dyDescent="0.25">
      <c r="A254" s="26">
        <v>1</v>
      </c>
      <c r="B254" s="27" t="s">
        <v>408</v>
      </c>
      <c r="C254" s="26" t="s">
        <v>258</v>
      </c>
      <c r="D254" s="26"/>
      <c r="E254" s="26"/>
      <c r="F254" s="26"/>
      <c r="G254" s="26"/>
    </row>
    <row r="255" spans="1:7" ht="15.75" customHeight="1" x14ac:dyDescent="0.25">
      <c r="A255" s="26">
        <v>1</v>
      </c>
      <c r="B255" s="27" t="s">
        <v>409</v>
      </c>
      <c r="C255" s="26" t="s">
        <v>105</v>
      </c>
      <c r="D255" s="26"/>
      <c r="E255" s="26"/>
      <c r="F255" s="26"/>
      <c r="G255" s="26"/>
    </row>
    <row r="256" spans="1:7" ht="15.75" customHeight="1" x14ac:dyDescent="0.25">
      <c r="A256" s="26">
        <v>1</v>
      </c>
      <c r="B256" s="27" t="s">
        <v>410</v>
      </c>
      <c r="C256" s="26" t="s">
        <v>105</v>
      </c>
      <c r="D256" s="26"/>
      <c r="E256" s="26"/>
      <c r="F256" s="26"/>
      <c r="G256" s="26"/>
    </row>
    <row r="257" spans="1:7" ht="15.75" customHeight="1" x14ac:dyDescent="0.25">
      <c r="A257" s="26">
        <v>2</v>
      </c>
      <c r="B257" s="27" t="s">
        <v>411</v>
      </c>
      <c r="C257" s="26" t="s">
        <v>262</v>
      </c>
      <c r="D257" s="26"/>
      <c r="E257" s="26"/>
      <c r="F257" s="26"/>
      <c r="G257" s="26"/>
    </row>
    <row r="258" spans="1:7" ht="15.75" customHeight="1" x14ac:dyDescent="0.25">
      <c r="A258" s="26">
        <v>1</v>
      </c>
      <c r="B258" s="27" t="s">
        <v>412</v>
      </c>
      <c r="C258" s="26" t="s">
        <v>307</v>
      </c>
      <c r="D258" s="26"/>
      <c r="E258" s="26"/>
      <c r="F258" s="26"/>
      <c r="G258" s="26"/>
    </row>
    <row r="259" spans="1:7" ht="15.75" customHeight="1" x14ac:dyDescent="0.25">
      <c r="A259" s="26">
        <v>1</v>
      </c>
      <c r="B259" s="27" t="s">
        <v>413</v>
      </c>
      <c r="C259" s="26" t="s">
        <v>225</v>
      </c>
      <c r="D259" s="26"/>
      <c r="E259" s="26"/>
      <c r="F259" s="26"/>
      <c r="G259" s="26"/>
    </row>
    <row r="260" spans="1:7" ht="15.75" customHeight="1" x14ac:dyDescent="0.25">
      <c r="A260" s="26">
        <v>1</v>
      </c>
      <c r="B260" s="27" t="s">
        <v>414</v>
      </c>
      <c r="C260" s="26" t="s">
        <v>315</v>
      </c>
      <c r="D260" s="26"/>
      <c r="E260" s="26"/>
      <c r="F260" s="26"/>
      <c r="G260" s="26"/>
    </row>
    <row r="261" spans="1:7" ht="15.75" customHeight="1" x14ac:dyDescent="0.25">
      <c r="A261" s="26">
        <v>1</v>
      </c>
      <c r="B261" s="27" t="s">
        <v>415</v>
      </c>
      <c r="C261" s="26" t="s">
        <v>376</v>
      </c>
      <c r="D261" s="26"/>
      <c r="E261" s="26"/>
      <c r="F261" s="26"/>
      <c r="G261" s="26"/>
    </row>
    <row r="262" spans="1:7" ht="15.75" customHeight="1" x14ac:dyDescent="0.25">
      <c r="A262" s="26">
        <v>1</v>
      </c>
      <c r="B262" s="27" t="s">
        <v>416</v>
      </c>
      <c r="C262" s="26" t="s">
        <v>300</v>
      </c>
      <c r="D262" s="26"/>
      <c r="E262" s="26"/>
      <c r="F262" s="26"/>
      <c r="G262" s="26"/>
    </row>
    <row r="263" spans="1:7" ht="15.75" customHeight="1" x14ac:dyDescent="0.25">
      <c r="A263" s="26">
        <v>1</v>
      </c>
      <c r="B263" s="27" t="s">
        <v>417</v>
      </c>
      <c r="C263" s="26" t="s">
        <v>336</v>
      </c>
      <c r="D263" s="26"/>
      <c r="E263" s="26"/>
      <c r="F263" s="26"/>
      <c r="G263" s="26"/>
    </row>
    <row r="264" spans="1:7" ht="15.75" customHeight="1" x14ac:dyDescent="0.25">
      <c r="A264" s="26">
        <v>1</v>
      </c>
      <c r="B264" s="27" t="s">
        <v>418</v>
      </c>
      <c r="C264" s="26" t="s">
        <v>283</v>
      </c>
      <c r="D264" s="26"/>
      <c r="E264" s="26"/>
      <c r="F264" s="26"/>
      <c r="G264" s="26"/>
    </row>
    <row r="265" spans="1:7" ht="15.75" customHeight="1" x14ac:dyDescent="0.25">
      <c r="A265" s="26">
        <v>1</v>
      </c>
      <c r="B265" s="27" t="s">
        <v>419</v>
      </c>
      <c r="C265" s="26" t="s">
        <v>278</v>
      </c>
      <c r="D265" s="26"/>
      <c r="E265" s="26"/>
      <c r="F265" s="26"/>
      <c r="G265" s="26"/>
    </row>
    <row r="266" spans="1:7" ht="15.75" customHeight="1" x14ac:dyDescent="0.25">
      <c r="A266" s="26">
        <v>1</v>
      </c>
      <c r="B266" s="27" t="s">
        <v>420</v>
      </c>
      <c r="C266" s="26" t="s">
        <v>315</v>
      </c>
      <c r="D266" s="26"/>
      <c r="E266" s="26"/>
      <c r="F266" s="26"/>
      <c r="G266" s="26"/>
    </row>
    <row r="267" spans="1:7" ht="15.75" customHeight="1" x14ac:dyDescent="0.25">
      <c r="A267" s="26">
        <v>1</v>
      </c>
      <c r="B267" s="27" t="s">
        <v>421</v>
      </c>
      <c r="C267" s="26" t="s">
        <v>422</v>
      </c>
      <c r="D267" s="26"/>
      <c r="E267" s="26"/>
      <c r="F267" s="26"/>
      <c r="G267" s="26"/>
    </row>
    <row r="268" spans="1:7" ht="15.75" customHeight="1" x14ac:dyDescent="0.25">
      <c r="A268" s="26">
        <v>1</v>
      </c>
      <c r="B268" s="27" t="s">
        <v>423</v>
      </c>
      <c r="C268" s="26" t="s">
        <v>336</v>
      </c>
      <c r="D268" s="26"/>
      <c r="E268" s="26"/>
      <c r="F268" s="26"/>
      <c r="G268" s="26"/>
    </row>
    <row r="269" spans="1:7" ht="15.75" customHeight="1" x14ac:dyDescent="0.25">
      <c r="A269" s="26">
        <v>2</v>
      </c>
      <c r="B269" s="27" t="s">
        <v>424</v>
      </c>
      <c r="C269" s="26" t="s">
        <v>188</v>
      </c>
      <c r="D269" s="26"/>
      <c r="E269" s="26"/>
      <c r="F269" s="26"/>
      <c r="G269" s="26"/>
    </row>
    <row r="270" spans="1:7" ht="15.75" customHeight="1" x14ac:dyDescent="0.25">
      <c r="A270" s="26">
        <v>2</v>
      </c>
      <c r="B270" s="27" t="s">
        <v>425</v>
      </c>
      <c r="C270" s="26" t="s">
        <v>352</v>
      </c>
      <c r="D270" s="26"/>
      <c r="E270" s="26"/>
      <c r="F270" s="26"/>
      <c r="G270" s="26"/>
    </row>
    <row r="271" spans="1:7" ht="15.75" customHeight="1" x14ac:dyDescent="0.25">
      <c r="A271" s="26">
        <v>2</v>
      </c>
      <c r="B271" s="27" t="s">
        <v>426</v>
      </c>
      <c r="C271" s="26" t="s">
        <v>352</v>
      </c>
      <c r="D271" s="26"/>
      <c r="E271" s="26"/>
      <c r="F271" s="26"/>
      <c r="G271" s="26"/>
    </row>
    <row r="272" spans="1:7" ht="15.75" customHeight="1" x14ac:dyDescent="0.25">
      <c r="A272" s="26">
        <v>1</v>
      </c>
      <c r="B272" s="27" t="s">
        <v>427</v>
      </c>
      <c r="C272" s="26" t="s">
        <v>107</v>
      </c>
      <c r="D272" s="26"/>
      <c r="E272" s="26"/>
      <c r="F272" s="26"/>
      <c r="G272" s="26"/>
    </row>
    <row r="273" spans="1:7" ht="15.75" customHeight="1" x14ac:dyDescent="0.25">
      <c r="A273" s="26">
        <v>2</v>
      </c>
      <c r="B273" s="27" t="s">
        <v>428</v>
      </c>
      <c r="C273" s="26" t="s">
        <v>107</v>
      </c>
      <c r="D273" s="26"/>
      <c r="E273" s="26"/>
      <c r="F273" s="26"/>
      <c r="G273" s="26"/>
    </row>
    <row r="274" spans="1:7" ht="15.75" customHeight="1" x14ac:dyDescent="0.25">
      <c r="A274" s="26">
        <v>2</v>
      </c>
      <c r="B274" s="27" t="s">
        <v>429</v>
      </c>
      <c r="C274" s="26" t="s">
        <v>294</v>
      </c>
      <c r="D274" s="26"/>
      <c r="E274" s="26"/>
      <c r="F274" s="26"/>
      <c r="G274" s="26"/>
    </row>
    <row r="275" spans="1:7" ht="15.75" customHeight="1" x14ac:dyDescent="0.25">
      <c r="A275" s="26">
        <v>2</v>
      </c>
      <c r="B275" s="27" t="s">
        <v>430</v>
      </c>
      <c r="C275" s="26" t="s">
        <v>258</v>
      </c>
      <c r="D275" s="26"/>
      <c r="E275" s="26"/>
      <c r="F275" s="26"/>
      <c r="G275" s="26"/>
    </row>
    <row r="276" spans="1:7" ht="15.75" customHeight="1" x14ac:dyDescent="0.25">
      <c r="A276" s="26">
        <v>2</v>
      </c>
      <c r="B276" s="27" t="s">
        <v>431</v>
      </c>
      <c r="C276" s="26" t="s">
        <v>258</v>
      </c>
      <c r="D276" s="26"/>
      <c r="E276" s="26"/>
      <c r="F276" s="26"/>
      <c r="G276" s="26"/>
    </row>
    <row r="277" spans="1:7" ht="15.75" customHeight="1" x14ac:dyDescent="0.25">
      <c r="A277" s="26">
        <v>1</v>
      </c>
      <c r="B277" s="27" t="s">
        <v>432</v>
      </c>
      <c r="C277" s="26" t="s">
        <v>272</v>
      </c>
      <c r="D277" s="26"/>
      <c r="E277" s="26"/>
      <c r="F277" s="26"/>
      <c r="G277" s="26"/>
    </row>
    <row r="278" spans="1:7" ht="15.75" customHeight="1" x14ac:dyDescent="0.25">
      <c r="A278" s="26">
        <v>1</v>
      </c>
      <c r="B278" s="27" t="s">
        <v>433</v>
      </c>
      <c r="C278" s="26" t="s">
        <v>144</v>
      </c>
      <c r="D278" s="26"/>
      <c r="E278" s="26"/>
      <c r="F278" s="26"/>
      <c r="G278" s="26"/>
    </row>
    <row r="279" spans="1:7" ht="15.75" customHeight="1" x14ac:dyDescent="0.25">
      <c r="A279" s="26">
        <v>1</v>
      </c>
      <c r="B279" s="27" t="s">
        <v>434</v>
      </c>
      <c r="C279" s="26" t="s">
        <v>352</v>
      </c>
      <c r="D279" s="26"/>
      <c r="E279" s="26"/>
      <c r="F279" s="26"/>
      <c r="G279" s="26"/>
    </row>
    <row r="280" spans="1:7" ht="15.75" customHeight="1" x14ac:dyDescent="0.25">
      <c r="A280" s="26">
        <v>1</v>
      </c>
      <c r="B280" s="27" t="s">
        <v>435</v>
      </c>
      <c r="C280" s="26" t="s">
        <v>144</v>
      </c>
      <c r="D280" s="26"/>
      <c r="E280" s="26"/>
      <c r="F280" s="26"/>
      <c r="G280" s="26"/>
    </row>
    <row r="281" spans="1:7" ht="15.75" customHeight="1" x14ac:dyDescent="0.25">
      <c r="A281" s="26">
        <v>2</v>
      </c>
      <c r="B281" s="27" t="s">
        <v>436</v>
      </c>
      <c r="C281" s="26" t="s">
        <v>437</v>
      </c>
      <c r="D281" s="26"/>
      <c r="E281" s="26"/>
      <c r="F281" s="26"/>
      <c r="G281" s="26"/>
    </row>
    <row r="282" spans="1:7" ht="15.75" customHeight="1" x14ac:dyDescent="0.25">
      <c r="A282" s="26">
        <v>1</v>
      </c>
      <c r="B282" s="27" t="s">
        <v>438</v>
      </c>
      <c r="C282" s="26" t="s">
        <v>389</v>
      </c>
      <c r="D282" s="26"/>
      <c r="E282" s="26"/>
      <c r="F282" s="26"/>
      <c r="G282" s="26"/>
    </row>
    <row r="283" spans="1:7" ht="15.75" customHeight="1" x14ac:dyDescent="0.25">
      <c r="A283" s="26">
        <v>1</v>
      </c>
      <c r="B283" s="27" t="s">
        <v>439</v>
      </c>
      <c r="C283" s="26" t="s">
        <v>352</v>
      </c>
      <c r="D283" s="26"/>
      <c r="E283" s="26"/>
      <c r="F283" s="26"/>
      <c r="G283" s="26"/>
    </row>
    <row r="284" spans="1:7" ht="15.75" customHeight="1" x14ac:dyDescent="0.25">
      <c r="A284" s="26">
        <v>1</v>
      </c>
      <c r="B284" s="27" t="s">
        <v>440</v>
      </c>
      <c r="C284" s="26" t="s">
        <v>352</v>
      </c>
      <c r="D284" s="26"/>
      <c r="E284" s="26"/>
      <c r="F284" s="26"/>
      <c r="G284" s="26"/>
    </row>
    <row r="285" spans="1:7" ht="15.75" customHeight="1" x14ac:dyDescent="0.25">
      <c r="A285" s="26">
        <v>1</v>
      </c>
      <c r="B285" s="27" t="s">
        <v>441</v>
      </c>
      <c r="C285" s="26" t="s">
        <v>144</v>
      </c>
      <c r="D285" s="26"/>
      <c r="E285" s="26"/>
      <c r="F285" s="26"/>
      <c r="G285" s="26"/>
    </row>
    <row r="286" spans="1:7" ht="15.75" customHeight="1" x14ac:dyDescent="0.25">
      <c r="A286" s="26">
        <v>1</v>
      </c>
      <c r="B286" s="27" t="s">
        <v>442</v>
      </c>
      <c r="C286" s="26" t="s">
        <v>121</v>
      </c>
      <c r="D286" s="26"/>
      <c r="E286" s="26"/>
      <c r="F286" s="26"/>
      <c r="G286" s="26"/>
    </row>
    <row r="287" spans="1:7" ht="15.75" customHeight="1" x14ac:dyDescent="0.25">
      <c r="A287" s="26">
        <v>1</v>
      </c>
      <c r="B287" s="27" t="s">
        <v>443</v>
      </c>
      <c r="C287" s="26" t="s">
        <v>292</v>
      </c>
      <c r="D287" s="26"/>
      <c r="E287" s="26"/>
      <c r="F287" s="26"/>
      <c r="G287" s="26"/>
    </row>
    <row r="288" spans="1:7" ht="15.75" customHeight="1" x14ac:dyDescent="0.25">
      <c r="A288" s="26">
        <v>1</v>
      </c>
      <c r="B288" s="27" t="s">
        <v>444</v>
      </c>
      <c r="C288" s="26" t="s">
        <v>307</v>
      </c>
      <c r="D288" s="26"/>
      <c r="E288" s="26"/>
      <c r="F288" s="26"/>
      <c r="G288" s="26"/>
    </row>
    <row r="289" spans="1:7" ht="15.75" customHeight="1" x14ac:dyDescent="0.25">
      <c r="A289" s="26">
        <v>1</v>
      </c>
      <c r="B289" s="27" t="s">
        <v>445</v>
      </c>
      <c r="C289" s="26" t="s">
        <v>225</v>
      </c>
      <c r="D289" s="26"/>
      <c r="E289" s="26"/>
      <c r="F289" s="26"/>
      <c r="G289" s="26"/>
    </row>
    <row r="290" spans="1:7" ht="15.75" customHeight="1" x14ac:dyDescent="0.25">
      <c r="A290" s="26">
        <v>1</v>
      </c>
      <c r="B290" s="27" t="s">
        <v>446</v>
      </c>
      <c r="C290" s="26" t="s">
        <v>348</v>
      </c>
      <c r="D290" s="26"/>
      <c r="E290" s="26"/>
      <c r="F290" s="26"/>
      <c r="G290" s="26"/>
    </row>
    <row r="291" spans="1:7" ht="15.75" customHeight="1" x14ac:dyDescent="0.25">
      <c r="A291" s="26">
        <v>1</v>
      </c>
      <c r="B291" s="27" t="s">
        <v>447</v>
      </c>
      <c r="C291" s="26" t="s">
        <v>348</v>
      </c>
      <c r="D291" s="26"/>
      <c r="E291" s="26"/>
      <c r="F291" s="26"/>
      <c r="G291" s="26"/>
    </row>
    <row r="292" spans="1:7" ht="15.75" customHeight="1" x14ac:dyDescent="0.25">
      <c r="A292" s="26">
        <v>1</v>
      </c>
      <c r="B292" s="27" t="s">
        <v>448</v>
      </c>
      <c r="C292" s="26" t="s">
        <v>348</v>
      </c>
      <c r="D292" s="26"/>
      <c r="E292" s="26"/>
      <c r="F292" s="26"/>
      <c r="G292" s="26"/>
    </row>
    <row r="293" spans="1:7" ht="15.75" customHeight="1" x14ac:dyDescent="0.25">
      <c r="A293" s="26">
        <v>1</v>
      </c>
      <c r="B293" s="27" t="s">
        <v>449</v>
      </c>
      <c r="C293" s="26" t="s">
        <v>292</v>
      </c>
      <c r="D293" s="26"/>
      <c r="E293" s="26"/>
      <c r="F293" s="26"/>
      <c r="G293" s="26"/>
    </row>
    <row r="294" spans="1:7" ht="15.75" customHeight="1" x14ac:dyDescent="0.25">
      <c r="A294" s="26">
        <v>1</v>
      </c>
      <c r="B294" s="27" t="s">
        <v>450</v>
      </c>
      <c r="C294" s="26" t="s">
        <v>262</v>
      </c>
      <c r="D294" s="26"/>
      <c r="E294" s="26"/>
      <c r="F294" s="26"/>
      <c r="G294" s="26"/>
    </row>
    <row r="295" spans="1:7" ht="15.75" customHeight="1" x14ac:dyDescent="0.25">
      <c r="A295" s="26">
        <v>1</v>
      </c>
      <c r="B295" s="27" t="s">
        <v>451</v>
      </c>
      <c r="C295" s="26" t="s">
        <v>321</v>
      </c>
      <c r="D295" s="26"/>
      <c r="E295" s="26"/>
      <c r="F295" s="26"/>
      <c r="G295" s="26"/>
    </row>
    <row r="296" spans="1:7" ht="15.75" customHeight="1" x14ac:dyDescent="0.25">
      <c r="A296" s="26">
        <v>1</v>
      </c>
      <c r="B296" s="27" t="s">
        <v>452</v>
      </c>
      <c r="C296" s="26" t="s">
        <v>288</v>
      </c>
      <c r="D296" s="26"/>
      <c r="E296" s="26"/>
      <c r="F296" s="26"/>
      <c r="G296" s="26"/>
    </row>
    <row r="297" spans="1:7" ht="15.75" customHeight="1" x14ac:dyDescent="0.25">
      <c r="A297" s="26">
        <v>1</v>
      </c>
      <c r="B297" s="27" t="s">
        <v>453</v>
      </c>
      <c r="C297" s="26" t="s">
        <v>288</v>
      </c>
      <c r="D297" s="26"/>
      <c r="E297" s="26"/>
      <c r="F297" s="26"/>
      <c r="G297" s="26"/>
    </row>
    <row r="298" spans="1:7" ht="15.75" customHeight="1" x14ac:dyDescent="0.25">
      <c r="A298" s="26">
        <v>1</v>
      </c>
      <c r="B298" s="27" t="s">
        <v>454</v>
      </c>
      <c r="C298" s="26" t="s">
        <v>144</v>
      </c>
      <c r="D298" s="26"/>
      <c r="E298" s="26"/>
      <c r="F298" s="26"/>
      <c r="G298" s="26"/>
    </row>
    <row r="299" spans="1:7" ht="15.75" customHeight="1" x14ac:dyDescent="0.25">
      <c r="A299" s="26">
        <v>1</v>
      </c>
      <c r="B299" s="27" t="s">
        <v>455</v>
      </c>
      <c r="C299" s="26" t="s">
        <v>307</v>
      </c>
      <c r="D299" s="26"/>
      <c r="E299" s="26"/>
      <c r="F299" s="26"/>
      <c r="G299" s="26"/>
    </row>
    <row r="300" spans="1:7" ht="15.75" customHeight="1" x14ac:dyDescent="0.25">
      <c r="A300" s="26">
        <v>1</v>
      </c>
      <c r="B300" s="27" t="s">
        <v>456</v>
      </c>
      <c r="C300" s="26" t="s">
        <v>285</v>
      </c>
      <c r="D300" s="26"/>
      <c r="E300" s="26"/>
      <c r="F300" s="26"/>
      <c r="G300" s="26"/>
    </row>
    <row r="301" spans="1:7" ht="15.75" customHeight="1" x14ac:dyDescent="0.25">
      <c r="A301" s="26">
        <v>1</v>
      </c>
      <c r="B301" s="27" t="s">
        <v>457</v>
      </c>
      <c r="C301" s="26" t="s">
        <v>272</v>
      </c>
      <c r="D301" s="26"/>
      <c r="E301" s="26"/>
      <c r="F301" s="26"/>
      <c r="G301" s="26"/>
    </row>
    <row r="302" spans="1:7" ht="15.75" customHeight="1" x14ac:dyDescent="0.25">
      <c r="A302" s="26">
        <v>1</v>
      </c>
      <c r="B302" s="27" t="s">
        <v>458</v>
      </c>
      <c r="C302" s="26" t="s">
        <v>144</v>
      </c>
      <c r="D302" s="26"/>
      <c r="E302" s="26"/>
      <c r="F302" s="26"/>
      <c r="G302" s="26"/>
    </row>
    <row r="303" spans="1:7" ht="15.75" customHeight="1" x14ac:dyDescent="0.25">
      <c r="A303" s="26">
        <v>1</v>
      </c>
      <c r="B303" s="27" t="s">
        <v>459</v>
      </c>
      <c r="C303" s="26" t="s">
        <v>285</v>
      </c>
      <c r="D303" s="26"/>
      <c r="E303" s="26"/>
      <c r="F303" s="26"/>
      <c r="G303" s="26"/>
    </row>
    <row r="304" spans="1:7" ht="15.75" customHeight="1" x14ac:dyDescent="0.25">
      <c r="A304" s="26">
        <v>1</v>
      </c>
      <c r="B304" s="27" t="s">
        <v>460</v>
      </c>
      <c r="C304" s="26" t="s">
        <v>105</v>
      </c>
      <c r="D304" s="26"/>
      <c r="E304" s="26"/>
      <c r="F304" s="26"/>
      <c r="G304" s="26"/>
    </row>
    <row r="305" spans="1:7" ht="15.75" customHeight="1" x14ac:dyDescent="0.25">
      <c r="A305" s="26">
        <v>1</v>
      </c>
      <c r="B305" s="27" t="s">
        <v>461</v>
      </c>
      <c r="C305" s="26" t="s">
        <v>462</v>
      </c>
      <c r="D305" s="26"/>
      <c r="E305" s="26"/>
      <c r="F305" s="26"/>
      <c r="G305" s="26"/>
    </row>
    <row r="306" spans="1:7" ht="15.75" customHeight="1" x14ac:dyDescent="0.25">
      <c r="A306" s="26">
        <v>1</v>
      </c>
      <c r="B306" s="27" t="s">
        <v>463</v>
      </c>
      <c r="C306" s="26" t="s">
        <v>462</v>
      </c>
      <c r="D306" s="26"/>
      <c r="E306" s="26"/>
      <c r="F306" s="26"/>
      <c r="G306" s="26"/>
    </row>
    <row r="307" spans="1:7" ht="15.75" customHeight="1" x14ac:dyDescent="0.25">
      <c r="A307" s="26">
        <v>1</v>
      </c>
      <c r="B307" s="27" t="s">
        <v>464</v>
      </c>
      <c r="C307" s="26" t="s">
        <v>201</v>
      </c>
      <c r="D307" s="26"/>
      <c r="E307" s="26"/>
      <c r="F307" s="26"/>
      <c r="G307" s="26"/>
    </row>
    <row r="308" spans="1:7" ht="15.75" customHeight="1" x14ac:dyDescent="0.25">
      <c r="A308" s="26">
        <v>1</v>
      </c>
      <c r="B308" s="27" t="s">
        <v>465</v>
      </c>
      <c r="C308" s="26" t="s">
        <v>201</v>
      </c>
      <c r="D308" s="26"/>
      <c r="E308" s="26"/>
      <c r="F308" s="26"/>
      <c r="G308" s="26"/>
    </row>
    <row r="309" spans="1:7" ht="15.75" customHeight="1" x14ac:dyDescent="0.25">
      <c r="A309" s="26">
        <v>1</v>
      </c>
      <c r="B309" s="27" t="s">
        <v>466</v>
      </c>
      <c r="C309" s="26" t="s">
        <v>336</v>
      </c>
      <c r="D309" s="26"/>
      <c r="E309" s="26"/>
      <c r="F309" s="26"/>
      <c r="G309" s="26"/>
    </row>
    <row r="310" spans="1:7" ht="15.75" customHeight="1" x14ac:dyDescent="0.25">
      <c r="A310" s="26">
        <v>1</v>
      </c>
      <c r="B310" s="27" t="s">
        <v>467</v>
      </c>
      <c r="C310" s="26" t="s">
        <v>385</v>
      </c>
      <c r="D310" s="26"/>
      <c r="E310" s="26"/>
      <c r="F310" s="26"/>
      <c r="G310" s="26"/>
    </row>
    <row r="311" spans="1:7" ht="15.75" customHeight="1" x14ac:dyDescent="0.25">
      <c r="A311" s="26">
        <v>2</v>
      </c>
      <c r="B311" s="27" t="s">
        <v>468</v>
      </c>
      <c r="C311" s="26" t="s">
        <v>272</v>
      </c>
      <c r="D311" s="26"/>
      <c r="E311" s="26"/>
      <c r="F311" s="26"/>
      <c r="G311" s="26"/>
    </row>
    <row r="312" spans="1:7" ht="15.75" customHeight="1" x14ac:dyDescent="0.25">
      <c r="A312" s="26">
        <v>1</v>
      </c>
      <c r="B312" s="27" t="s">
        <v>469</v>
      </c>
      <c r="C312" s="26" t="s">
        <v>272</v>
      </c>
      <c r="D312" s="26"/>
      <c r="E312" s="26"/>
      <c r="F312" s="26"/>
      <c r="G312" s="26"/>
    </row>
    <row r="313" spans="1:7" ht="15.75" customHeight="1" x14ac:dyDescent="0.25">
      <c r="A313" s="26">
        <v>1</v>
      </c>
      <c r="B313" s="27" t="s">
        <v>470</v>
      </c>
      <c r="C313" s="26" t="s">
        <v>252</v>
      </c>
      <c r="D313" s="26"/>
      <c r="E313" s="26"/>
      <c r="F313" s="26"/>
      <c r="G313" s="26"/>
    </row>
    <row r="314" spans="1:7" ht="15.75" customHeight="1" x14ac:dyDescent="0.25">
      <c r="A314" s="26">
        <v>1</v>
      </c>
      <c r="B314" s="27" t="s">
        <v>471</v>
      </c>
      <c r="C314" s="26" t="s">
        <v>288</v>
      </c>
      <c r="D314" s="26"/>
      <c r="E314" s="26"/>
      <c r="F314" s="26"/>
      <c r="G314" s="26"/>
    </row>
    <row r="315" spans="1:7" ht="15.75" customHeight="1" x14ac:dyDescent="0.25">
      <c r="A315" s="26">
        <v>1</v>
      </c>
      <c r="B315" s="27" t="s">
        <v>472</v>
      </c>
      <c r="C315" s="26" t="s">
        <v>144</v>
      </c>
      <c r="D315" s="26"/>
      <c r="E315" s="26"/>
      <c r="F315" s="26"/>
      <c r="G315" s="26"/>
    </row>
    <row r="316" spans="1:7" ht="15.75" customHeight="1" x14ac:dyDescent="0.25">
      <c r="A316" s="26">
        <v>1</v>
      </c>
      <c r="B316" s="27" t="s">
        <v>473</v>
      </c>
      <c r="C316" s="26" t="s">
        <v>207</v>
      </c>
      <c r="D316" s="26"/>
      <c r="E316" s="26"/>
      <c r="F316" s="26"/>
      <c r="G316" s="26"/>
    </row>
    <row r="317" spans="1:7" ht="15.75" customHeight="1" x14ac:dyDescent="0.25">
      <c r="A317" s="26">
        <v>1</v>
      </c>
      <c r="B317" s="27" t="s">
        <v>474</v>
      </c>
      <c r="C317" s="26" t="s">
        <v>242</v>
      </c>
      <c r="D317" s="26"/>
      <c r="E317" s="26"/>
      <c r="F317" s="26"/>
      <c r="G317" s="26"/>
    </row>
    <row r="318" spans="1:7" ht="15.75" customHeight="1" x14ac:dyDescent="0.25">
      <c r="A318" s="26">
        <v>1</v>
      </c>
      <c r="B318" s="27" t="s">
        <v>475</v>
      </c>
      <c r="C318" s="26" t="s">
        <v>105</v>
      </c>
      <c r="D318" s="26"/>
      <c r="E318" s="26"/>
      <c r="F318" s="26"/>
      <c r="G318" s="26"/>
    </row>
    <row r="319" spans="1:7" ht="15.75" customHeight="1" x14ac:dyDescent="0.25">
      <c r="A319" s="26">
        <v>1</v>
      </c>
      <c r="B319" s="27" t="s">
        <v>476</v>
      </c>
      <c r="C319" s="26" t="s">
        <v>477</v>
      </c>
      <c r="D319" s="26"/>
      <c r="E319" s="26"/>
      <c r="F319" s="26"/>
      <c r="G319" s="26"/>
    </row>
    <row r="320" spans="1:7" ht="15.75" customHeight="1" x14ac:dyDescent="0.25">
      <c r="A320" s="26">
        <v>1</v>
      </c>
      <c r="B320" s="27" t="s">
        <v>478</v>
      </c>
      <c r="C320" s="26" t="s">
        <v>385</v>
      </c>
      <c r="D320" s="26"/>
      <c r="E320" s="26"/>
      <c r="F320" s="26"/>
      <c r="G320" s="26"/>
    </row>
    <row r="321" spans="1:7" ht="15.75" customHeight="1" x14ac:dyDescent="0.25">
      <c r="A321" s="26">
        <v>1</v>
      </c>
      <c r="B321" s="27" t="s">
        <v>479</v>
      </c>
      <c r="C321" s="26" t="s">
        <v>288</v>
      </c>
      <c r="D321" s="26"/>
      <c r="E321" s="26"/>
      <c r="F321" s="26"/>
      <c r="G321" s="26"/>
    </row>
    <row r="322" spans="1:7" ht="15.75" customHeight="1" x14ac:dyDescent="0.25">
      <c r="A322" s="26">
        <v>1</v>
      </c>
      <c r="B322" s="27" t="s">
        <v>480</v>
      </c>
      <c r="C322" s="26" t="s">
        <v>252</v>
      </c>
      <c r="D322" s="26"/>
      <c r="E322" s="26"/>
      <c r="F322" s="26"/>
      <c r="G322" s="26"/>
    </row>
    <row r="323" spans="1:7" ht="15.75" customHeight="1" x14ac:dyDescent="0.25">
      <c r="A323" s="26">
        <v>1</v>
      </c>
      <c r="B323" s="27" t="s">
        <v>481</v>
      </c>
      <c r="C323" s="26" t="s">
        <v>352</v>
      </c>
      <c r="D323" s="26"/>
      <c r="E323" s="26"/>
      <c r="F323" s="26"/>
      <c r="G323" s="26"/>
    </row>
    <row r="324" spans="1:7" ht="15.75" customHeight="1" x14ac:dyDescent="0.25">
      <c r="A324" s="26">
        <v>1</v>
      </c>
      <c r="B324" s="27" t="s">
        <v>482</v>
      </c>
      <c r="C324" s="26" t="s">
        <v>144</v>
      </c>
      <c r="D324" s="26"/>
      <c r="E324" s="26"/>
      <c r="F324" s="26"/>
      <c r="G324" s="26"/>
    </row>
    <row r="325" spans="1:7" ht="15.75" customHeight="1" x14ac:dyDescent="0.25">
      <c r="A325" s="26">
        <v>1</v>
      </c>
      <c r="B325" s="27" t="s">
        <v>483</v>
      </c>
      <c r="C325" s="26" t="s">
        <v>307</v>
      </c>
      <c r="D325" s="26"/>
      <c r="E325" s="26"/>
      <c r="F325" s="26"/>
      <c r="G325" s="26"/>
    </row>
    <row r="326" spans="1:7" ht="15.75" customHeight="1" x14ac:dyDescent="0.25">
      <c r="A326" s="26">
        <v>2</v>
      </c>
      <c r="B326" s="26" t="s">
        <v>484</v>
      </c>
      <c r="C326" s="26" t="s">
        <v>372</v>
      </c>
      <c r="D326" s="26"/>
      <c r="E326" s="26"/>
      <c r="F326" s="26"/>
      <c r="G326" s="26"/>
    </row>
    <row r="327" spans="1:7" ht="15.75" customHeight="1" x14ac:dyDescent="0.25">
      <c r="A327" s="26">
        <v>2</v>
      </c>
      <c r="B327" s="26" t="s">
        <v>484</v>
      </c>
      <c r="C327" s="26" t="s">
        <v>372</v>
      </c>
      <c r="D327" s="26"/>
      <c r="E327" s="26"/>
      <c r="F327" s="26"/>
      <c r="G327" s="26"/>
    </row>
    <row r="328" spans="1:7" ht="15.75" customHeight="1" x14ac:dyDescent="0.25">
      <c r="A328" s="26">
        <v>2</v>
      </c>
      <c r="B328" s="26" t="s">
        <v>484</v>
      </c>
      <c r="C328" s="26" t="s">
        <v>269</v>
      </c>
      <c r="D328" s="26"/>
      <c r="E328" s="26"/>
      <c r="F328" s="26"/>
      <c r="G328" s="26"/>
    </row>
    <row r="329" spans="1:7" ht="15.75" customHeight="1" x14ac:dyDescent="0.25">
      <c r="A329" s="26">
        <v>2</v>
      </c>
      <c r="B329" s="26" t="s">
        <v>484</v>
      </c>
      <c r="C329" s="26" t="s">
        <v>385</v>
      </c>
      <c r="D329" s="26"/>
      <c r="E329" s="26"/>
      <c r="F329" s="26"/>
      <c r="G329" s="26"/>
    </row>
    <row r="330" spans="1:7" ht="15.75" customHeight="1" x14ac:dyDescent="0.25">
      <c r="A330" s="26">
        <v>2</v>
      </c>
      <c r="B330" s="26" t="s">
        <v>484</v>
      </c>
      <c r="C330" s="26" t="s">
        <v>262</v>
      </c>
      <c r="D330" s="26"/>
      <c r="E330" s="26"/>
      <c r="F330" s="26"/>
      <c r="G330" s="26"/>
    </row>
    <row r="331" spans="1:7" ht="15.75" customHeight="1" x14ac:dyDescent="0.25">
      <c r="A331" s="26">
        <v>2</v>
      </c>
      <c r="B331" s="26" t="s">
        <v>484</v>
      </c>
      <c r="C331" s="26" t="s">
        <v>336</v>
      </c>
      <c r="D331" s="26"/>
      <c r="E331" s="26"/>
      <c r="F331" s="26"/>
      <c r="G331" s="26"/>
    </row>
    <row r="332" spans="1:7" ht="15.75" customHeight="1" x14ac:dyDescent="0.25">
      <c r="A332" s="26">
        <v>1</v>
      </c>
      <c r="B332" s="26" t="s">
        <v>484</v>
      </c>
      <c r="C332" s="26" t="s">
        <v>336</v>
      </c>
      <c r="D332" s="26"/>
      <c r="E332" s="26"/>
      <c r="F332" s="26"/>
      <c r="G332" s="26"/>
    </row>
    <row r="333" spans="1:7" ht="15.75" customHeight="1" x14ac:dyDescent="0.25">
      <c r="A333" s="26">
        <v>2</v>
      </c>
      <c r="B333" s="26" t="s">
        <v>484</v>
      </c>
      <c r="C333" s="26" t="s">
        <v>212</v>
      </c>
      <c r="D333" s="26"/>
      <c r="E333" s="26"/>
      <c r="F333" s="26"/>
      <c r="G333" s="26"/>
    </row>
    <row r="334" spans="1:7" ht="15.75" customHeight="1" x14ac:dyDescent="0.25">
      <c r="A334" s="26">
        <v>2</v>
      </c>
      <c r="B334" s="26" t="s">
        <v>484</v>
      </c>
      <c r="C334" s="26" t="s">
        <v>212</v>
      </c>
      <c r="D334" s="26"/>
      <c r="E334" s="26"/>
      <c r="F334" s="26"/>
      <c r="G334" s="26"/>
    </row>
    <row r="335" spans="1:7" ht="15.75" customHeight="1" x14ac:dyDescent="0.25">
      <c r="A335" s="26">
        <v>2</v>
      </c>
      <c r="B335" s="26" t="s">
        <v>484</v>
      </c>
      <c r="C335" s="26" t="s">
        <v>372</v>
      </c>
      <c r="D335" s="26"/>
      <c r="E335" s="26"/>
      <c r="F335" s="26"/>
      <c r="G335" s="26"/>
    </row>
    <row r="336" spans="1:7" ht="15.75" customHeight="1" x14ac:dyDescent="0.25">
      <c r="A336" s="26">
        <v>2</v>
      </c>
      <c r="B336" s="26" t="s">
        <v>484</v>
      </c>
      <c r="C336" s="26" t="s">
        <v>225</v>
      </c>
      <c r="D336" s="26"/>
      <c r="E336" s="26"/>
      <c r="F336" s="26"/>
      <c r="G336" s="26"/>
    </row>
  </sheetData>
  <autoFilter ref="A4:C336" xr:uid="{00000000-0009-0000-0000-000002000000}"/>
  <pageMargins left="0.25" right="0.25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458A0129F724487676CA2BA64DF26" ma:contentTypeVersion="12" ma:contentTypeDescription="Create a new document." ma:contentTypeScope="" ma:versionID="a96e9086793ce8e6ac56aee2fff359ef">
  <xsd:schema xmlns:xsd="http://www.w3.org/2001/XMLSchema" xmlns:xs="http://www.w3.org/2001/XMLSchema" xmlns:p="http://schemas.microsoft.com/office/2006/metadata/properties" xmlns:ns2="1e087460-8a4e-4a1e-9048-d472bf9cd9b3" xmlns:ns3="7c29a6da-8b1a-40b7-a185-7bea214921fb" targetNamespace="http://schemas.microsoft.com/office/2006/metadata/properties" ma:root="true" ma:fieldsID="971a68a3951c4957ee03560bdeb463f9" ns2:_="" ns3:_="">
    <xsd:import namespace="1e087460-8a4e-4a1e-9048-d472bf9cd9b3"/>
    <xsd:import namespace="7c29a6da-8b1a-40b7-a185-7bea21492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087460-8a4e-4a1e-9048-d472bf9cd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29a6da-8b1a-40b7-a185-7bea214921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52A985-294E-4052-8EE7-F3B3671A49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D1B958-0E51-41A2-BACF-946BA53567E9}">
  <ds:schemaRefs>
    <ds:schemaRef ds:uri="http://www.w3.org/XML/1998/namespace"/>
    <ds:schemaRef ds:uri="1e087460-8a4e-4a1e-9048-d472bf9cd9b3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c29a6da-8b1a-40b7-a185-7bea214921fb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E954A92-4321-45D9-9889-F90EF5217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087460-8a4e-4a1e-9048-d472bf9cd9b3"/>
    <ds:schemaRef ds:uri="7c29a6da-8b1a-40b7-a185-7bea21492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Fleetwide Data</vt:lpstr>
      <vt:lpstr>Per Vehicle Data</vt:lpstr>
      <vt:lpstr>Per Trip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Bawa, Niki</dc:creator>
  <cp:keywords/>
  <dc:description/>
  <cp:lastModifiedBy>Bawa, Niki</cp:lastModifiedBy>
  <cp:revision/>
  <dcterms:created xsi:type="dcterms:W3CDTF">2019-09-04T21:35:16Z</dcterms:created>
  <dcterms:modified xsi:type="dcterms:W3CDTF">2022-01-06T01:52:10Z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0x01010092B458A0129F724487676CA2BA64DF26</vt:lpwstr>
  </property>
</Properties>
</file>