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capuc.sharepoint.com/sites/DRTeam/202327 DR Applications/PY2022 ELRP data to be released/"/>
    </mc:Choice>
  </mc:AlternateContent>
  <xr:revisionPtr revIDLastSave="90" documentId="11_33194BEC8C29DF0834BCDEABB2D61EA3DD592DA8" xr6:coauthVersionLast="47" xr6:coauthVersionMax="47" xr10:uidLastSave="{75A1EDD4-847A-4750-9C06-173055F70982}"/>
  <bookViews>
    <workbookView xWindow="-108" yWindow="-108" windowWidth="23256" windowHeight="12576" activeTab="1" xr2:uid="{00000000-000D-0000-FFFF-FFFF00000000}"/>
  </bookViews>
  <sheets>
    <sheet name="ELRP 2022" sheetId="1" r:id="rId1"/>
    <sheet name="Event Data"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 l="1"/>
  <c r="A18" i="2"/>
  <c r="A23" i="2" s="1"/>
  <c r="A28" i="2" s="1"/>
  <c r="A33" i="2" s="1"/>
  <c r="A38" i="2" s="1"/>
  <c r="A43" i="2" s="1"/>
  <c r="A48" i="2" s="1"/>
  <c r="A53" i="2" s="1"/>
  <c r="A58" i="2" s="1"/>
  <c r="A17" i="2"/>
  <c r="A22" i="2" s="1"/>
  <c r="A27" i="2" s="1"/>
  <c r="A32" i="2" s="1"/>
  <c r="A37" i="2" s="1"/>
  <c r="A42" i="2" s="1"/>
  <c r="A47" i="2" s="1"/>
  <c r="A52" i="2" s="1"/>
  <c r="A57" i="2" s="1"/>
  <c r="A16" i="2"/>
  <c r="A21" i="2" s="1"/>
  <c r="A26" i="2" s="1"/>
  <c r="A31" i="2" s="1"/>
  <c r="A36" i="2" s="1"/>
  <c r="A41" i="2" s="1"/>
  <c r="A46" i="2" s="1"/>
  <c r="A51" i="2" s="1"/>
  <c r="A56" i="2" s="1"/>
  <c r="A15" i="2"/>
  <c r="A20" i="2" s="1"/>
  <c r="A25" i="2" s="1"/>
  <c r="A30" i="2" s="1"/>
  <c r="A35" i="2" s="1"/>
  <c r="A40" i="2" s="1"/>
  <c r="A45" i="2" s="1"/>
  <c r="A50" i="2" s="1"/>
  <c r="A55" i="2" s="1"/>
  <c r="A14" i="2"/>
  <c r="A19" i="2" s="1"/>
  <c r="A24" i="2" s="1"/>
  <c r="A29" i="2" s="1"/>
  <c r="A34" i="2" s="1"/>
  <c r="A39" i="2" s="1"/>
  <c r="A44" i="2" s="1"/>
  <c r="A49" i="2" s="1"/>
  <c r="A54" i="2" s="1"/>
  <c r="B13" i="2"/>
  <c r="B18" i="2" s="1"/>
  <c r="B23" i="2" s="1"/>
  <c r="B28" i="2" s="1"/>
  <c r="B33" i="2" s="1"/>
  <c r="B38" i="2" s="1"/>
  <c r="B43" i="2" s="1"/>
  <c r="B48" i="2" s="1"/>
  <c r="B53" i="2" s="1"/>
  <c r="B58" i="2" s="1"/>
  <c r="B12" i="2"/>
  <c r="B17" i="2" s="1"/>
  <c r="B22" i="2" s="1"/>
  <c r="B27" i="2" s="1"/>
  <c r="B32" i="2" s="1"/>
  <c r="B37" i="2" s="1"/>
  <c r="B42" i="2" s="1"/>
  <c r="B47" i="2" s="1"/>
  <c r="B52" i="2" s="1"/>
  <c r="B57" i="2" s="1"/>
  <c r="B11" i="2"/>
  <c r="B16" i="2" s="1"/>
  <c r="B21" i="2" s="1"/>
  <c r="B26" i="2" s="1"/>
  <c r="B31" i="2" s="1"/>
  <c r="B36" i="2" s="1"/>
  <c r="B41" i="2" s="1"/>
  <c r="B46" i="2" s="1"/>
  <c r="B51" i="2" s="1"/>
  <c r="B56" i="2" s="1"/>
  <c r="B10" i="2"/>
  <c r="B15" i="2" s="1"/>
  <c r="B20" i="2" s="1"/>
  <c r="B25" i="2" s="1"/>
  <c r="B30" i="2" s="1"/>
  <c r="B35" i="2" s="1"/>
  <c r="B40" i="2" s="1"/>
  <c r="B45" i="2" s="1"/>
  <c r="B50" i="2" s="1"/>
  <c r="B55" i="2" s="1"/>
  <c r="B9" i="2"/>
  <c r="B14" i="2" s="1"/>
  <c r="B19" i="2" s="1"/>
  <c r="B24" i="2" s="1"/>
  <c r="B29" i="2" s="1"/>
  <c r="B34" i="2" s="1"/>
  <c r="B39" i="2" s="1"/>
  <c r="B44" i="2" s="1"/>
  <c r="B49" i="2" s="1"/>
  <c r="B54" i="2" s="1"/>
</calcChain>
</file>

<file path=xl/sharedStrings.xml><?xml version="1.0" encoding="utf-8"?>
<sst xmlns="http://schemas.openxmlformats.org/spreadsheetml/2006/main" count="67" uniqueCount="40">
  <si>
    <t>Duration by Subgroup</t>
  </si>
  <si>
    <t>Subgroups' Nominated Load Shed Quantity (MW)</t>
  </si>
  <si>
    <t>Event Date</t>
  </si>
  <si>
    <t>A.1, A.3</t>
  </si>
  <si>
    <t>A.1 &amp; A.2 BIP Dual</t>
  </si>
  <si>
    <t>A.2 non BIP, A.4, A.5</t>
  </si>
  <si>
    <t>A.6 PSR</t>
  </si>
  <si>
    <t>Group B</t>
  </si>
  <si>
    <t>A.1 (non-BIP)</t>
  </si>
  <si>
    <t>A.1 (BIP)</t>
  </si>
  <si>
    <t>A.2 (non-BIP)</t>
  </si>
  <si>
    <t>A.2 (BIP)</t>
  </si>
  <si>
    <t>A.3</t>
  </si>
  <si>
    <t>A.4</t>
  </si>
  <si>
    <t>A.5</t>
  </si>
  <si>
    <t>B.1</t>
  </si>
  <si>
    <t>B.2</t>
  </si>
  <si>
    <t>* INSTRUCTIONS</t>
  </si>
  <si>
    <r>
      <rPr>
        <b/>
        <sz val="11"/>
        <color rgb="FF000000"/>
        <rFont val="Calibri"/>
        <family val="2"/>
      </rPr>
      <t xml:space="preserve">Duration by Subgroup: </t>
    </r>
    <r>
      <rPr>
        <sz val="11"/>
        <color rgb="FF000000"/>
        <rFont val="Calibri"/>
        <family val="2"/>
      </rPr>
      <t>The total number of hours each subgroup was dispatched during the ELRP window on the designated event date</t>
    </r>
  </si>
  <si>
    <r>
      <rPr>
        <b/>
        <sz val="11"/>
        <color rgb="FF000000"/>
        <rFont val="Calibri"/>
        <family val="2"/>
      </rPr>
      <t>A.1 &amp; A.2 BIP Dual (under Duration by Subgroup):</t>
    </r>
    <r>
      <rPr>
        <sz val="11"/>
        <color rgb="FF000000"/>
        <rFont val="Calibri"/>
        <family val="2"/>
      </rPr>
      <t xml:space="preserve"> The ELRP intervals which are ultimately eligible for compensation </t>
    </r>
  </si>
  <si>
    <r>
      <rPr>
        <b/>
        <sz val="11"/>
        <color rgb="FF000000"/>
        <rFont val="Calibri"/>
        <family val="2"/>
      </rPr>
      <t xml:space="preserve">Subgroups' Nominated Load Shed Quantity (MW): </t>
    </r>
    <r>
      <rPr>
        <sz val="11"/>
        <color rgb="FF000000"/>
        <rFont val="Calibri"/>
        <family val="2"/>
      </rPr>
      <t>The expected/nominated load shed quantity from each subgroup on the day of the event</t>
    </r>
  </si>
  <si>
    <t>Event Duration by Subgroup</t>
  </si>
  <si>
    <t>Subgroups Incremental Load Reduction (MWh)</t>
  </si>
  <si>
    <t>A.6 PSR**</t>
  </si>
  <si>
    <t>B.1***</t>
  </si>
  <si>
    <t>B.2***</t>
  </si>
  <si>
    <t>Hour Ending</t>
  </si>
  <si>
    <t>Aggregate Performance MWh</t>
  </si>
  <si>
    <t>Total Delivered MWh (Unadjusted)</t>
  </si>
  <si>
    <t>Total Delivered MWh (Interval Positive Performance)</t>
  </si>
  <si>
    <t>*INSTRUCTIONS</t>
  </si>
  <si>
    <t>Event Duration by Subgroup: Fill in the ELRP event duration in hours of the indicated subgroups within each cell. If an ELRP event spanned across the entire duration of the hour, put 1. If no ELRP event, put 0. Only BIP/ELRP Dual should have values between 0 and 1.</t>
  </si>
  <si>
    <t xml:space="preserve">A.1 &amp; A.2 BIP Dual (under Duration by Subgroup): The ELRP intervals which are ultimately eligible for compensation </t>
  </si>
  <si>
    <t>Subgroups Incremental Load Reduction (MWh): The compensated incremental load reduction (ILR) from each subgroup over the course of the duration of the event.</t>
  </si>
  <si>
    <t xml:space="preserve">** Values are considered preliminary and subject to change. Currently undergoing validation of ILR calculations and reconciling missing data. </t>
  </si>
  <si>
    <t>*** Values are not available at this time. Dependencies are 3P invoice submission and CAISO settlement timelines.</t>
  </si>
  <si>
    <t>Column Descriptions</t>
  </si>
  <si>
    <t xml:space="preserve">Aggregate Performance MWh:  This is the overall performance calculated by summing individual metered load first, then calculating baseline and performance. This approach is similar to a wholesale market day-matching baseline calculation is done. Because the calculation is done at the subgroup level, it is not a suitable method to use for individual customer settlement. </t>
  </si>
  <si>
    <t>Total Delivered MWh (Unadjusted):  This is the overall performance including all customers / aggregations over and under-performing in all performance intervals.</t>
  </si>
  <si>
    <t xml:space="preserve">Total Delivered MWh (Interval Positive Performance): This is overall positive performance at each performance interval. Net negative performance for any customer / aggregation at the interval level is not included. This method was used for A1-A5 settlement.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</si>
</sst>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409]* #,##0_);_([$$-409]* \(#,##0\);_([$$-409]* &quot;-&quot;??_);_(@_)"/>
  </numFmts>
  <fonts count="11" x14ac:knownFonts="1">
    <font>
      <sz val="11"/>
      <color theme="1"/>
      <name val="Calibri"/>
      <scheme val="minor"/>
    </font>
    <font>
      <sz val="11"/>
      <name val="Calibri"/>
      <family val="2"/>
    </font>
    <font>
      <b/>
      <sz val="11"/>
      <color theme="1"/>
      <name val="Calibri"/>
      <family val="2"/>
    </font>
    <font>
      <b/>
      <sz val="11"/>
      <color theme="0"/>
      <name val="Calibri"/>
      <family val="2"/>
    </font>
    <font>
      <sz val="11"/>
      <color theme="1"/>
      <name val="Calibri"/>
      <family val="2"/>
    </font>
    <font>
      <sz val="11"/>
      <color rgb="FF000000"/>
      <name val="Calibri"/>
      <family val="2"/>
    </font>
    <font>
      <sz val="11"/>
      <color theme="1"/>
      <name val="Calibri"/>
      <family val="2"/>
      <scheme val="minor"/>
    </font>
    <font>
      <b/>
      <sz val="11"/>
      <color rgb="FFFFFFFF"/>
      <name val="Calibri"/>
      <family val="2"/>
    </font>
    <font>
      <sz val="11"/>
      <color theme="1"/>
      <name val="Calibri"/>
      <family val="2"/>
    </font>
    <font>
      <b/>
      <u/>
      <sz val="11"/>
      <color theme="1"/>
      <name val="Calibri"/>
      <family val="2"/>
      <scheme val="minor"/>
    </font>
    <font>
      <b/>
      <sz val="11"/>
      <color rgb="FF000000"/>
      <name val="Calibri"/>
      <family val="2"/>
    </font>
  </fonts>
  <fills count="6">
    <fill>
      <patternFill patternType="none"/>
    </fill>
    <fill>
      <patternFill patternType="gray125"/>
    </fill>
    <fill>
      <patternFill patternType="solid">
        <fgColor rgb="FFFFFF00"/>
        <bgColor rgb="FFFFFF00"/>
      </patternFill>
    </fill>
    <fill>
      <patternFill patternType="solid">
        <fgColor theme="4"/>
        <bgColor theme="4"/>
      </patternFill>
    </fill>
    <fill>
      <patternFill patternType="solid">
        <fgColor rgb="FFE7E6E6"/>
        <bgColor rgb="FFE7E6E6"/>
      </patternFill>
    </fill>
    <fill>
      <patternFill patternType="solid">
        <fgColor rgb="FFE7E6E6"/>
        <bgColor indexed="64"/>
      </patternFill>
    </fill>
  </fills>
  <borders count="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diagonal/>
    </border>
    <border>
      <left/>
      <right style="medium">
        <color rgb="FF000000"/>
      </right>
      <top style="medium">
        <color rgb="FF000000"/>
      </top>
      <bottom/>
      <diagonal/>
    </border>
    <border>
      <left style="thin">
        <color rgb="FF000000"/>
      </left>
      <right/>
      <top/>
      <bottom/>
      <diagonal/>
    </border>
    <border>
      <left style="thin">
        <color rgb="FF000000"/>
      </left>
      <right style="medium">
        <color rgb="FF000000"/>
      </right>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style="thin">
        <color rgb="FF000000"/>
      </right>
      <top style="thin">
        <color rgb="FF000000"/>
      </top>
      <bottom style="medium">
        <color rgb="FF000000"/>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s>
  <cellStyleXfs count="1">
    <xf numFmtId="0" fontId="0" fillId="0" borderId="0"/>
  </cellStyleXfs>
  <cellXfs count="84">
    <xf numFmtId="0" fontId="0" fillId="0" borderId="0" xfId="0"/>
    <xf numFmtId="0" fontId="3" fillId="3" borderId="4" xfId="0" applyFont="1" applyFill="1" applyBorder="1" applyAlignment="1">
      <alignment horizontal="center"/>
    </xf>
    <xf numFmtId="0" fontId="3" fillId="3" borderId="5" xfId="0" applyFont="1" applyFill="1" applyBorder="1" applyAlignment="1">
      <alignment horizontal="center"/>
    </xf>
    <xf numFmtId="14" fontId="4" fillId="0" borderId="6" xfId="0" applyNumberFormat="1" applyFont="1" applyBorder="1"/>
    <xf numFmtId="0" fontId="4" fillId="0" borderId="7"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5" fillId="0" borderId="12"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6" fillId="0" borderId="0" xfId="0" applyFont="1"/>
    <xf numFmtId="0" fontId="3" fillId="3" borderId="14" xfId="0" applyFont="1" applyFill="1" applyBorder="1"/>
    <xf numFmtId="0" fontId="3" fillId="3" borderId="15" xfId="0" applyFont="1" applyFill="1" applyBorder="1"/>
    <xf numFmtId="0" fontId="3" fillId="3" borderId="0" xfId="0" applyFont="1" applyFill="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3" fillId="3" borderId="22" xfId="0" applyFont="1" applyFill="1" applyBorder="1" applyAlignment="1">
      <alignment wrapText="1"/>
    </xf>
    <xf numFmtId="0" fontId="3" fillId="3" borderId="4" xfId="0" applyFont="1" applyFill="1" applyBorder="1" applyAlignment="1">
      <alignment horizontal="center" wrapText="1"/>
    </xf>
    <xf numFmtId="0" fontId="3" fillId="3" borderId="23" xfId="0" applyFont="1" applyFill="1" applyBorder="1" applyAlignment="1">
      <alignment horizontal="center" wrapText="1"/>
    </xf>
    <xf numFmtId="0" fontId="7" fillId="3" borderId="7" xfId="0" applyFont="1" applyFill="1" applyBorder="1" applyAlignment="1">
      <alignment horizontal="center" wrapText="1"/>
    </xf>
    <xf numFmtId="0" fontId="7" fillId="3" borderId="8" xfId="0" applyFont="1" applyFill="1" applyBorder="1" applyAlignment="1">
      <alignment horizontal="center" wrapText="1"/>
    </xf>
    <xf numFmtId="0" fontId="7" fillId="3" borderId="6" xfId="0" applyFont="1" applyFill="1" applyBorder="1" applyAlignment="1">
      <alignment horizontal="center" wrapText="1"/>
    </xf>
    <xf numFmtId="0" fontId="7" fillId="3" borderId="9" xfId="0" applyFont="1" applyFill="1" applyBorder="1" applyAlignment="1">
      <alignment horizontal="center" wrapText="1"/>
    </xf>
    <xf numFmtId="14" fontId="4" fillId="0" borderId="8" xfId="0" applyNumberFormat="1" applyFont="1" applyBorder="1"/>
    <xf numFmtId="20" fontId="4" fillId="0" borderId="6" xfId="0" applyNumberFormat="1" applyFont="1" applyBorder="1"/>
    <xf numFmtId="1" fontId="4" fillId="0" borderId="7" xfId="0" applyNumberFormat="1" applyFont="1" applyBorder="1" applyAlignment="1">
      <alignment horizontal="center"/>
    </xf>
    <xf numFmtId="1" fontId="4" fillId="0" borderId="8" xfId="0" applyNumberFormat="1" applyFont="1" applyBorder="1" applyAlignment="1">
      <alignment horizontal="center"/>
    </xf>
    <xf numFmtId="1" fontId="4" fillId="0" borderId="6" xfId="0" applyNumberFormat="1" applyFont="1" applyBorder="1" applyAlignment="1">
      <alignment horizontal="center"/>
    </xf>
    <xf numFmtId="14" fontId="4" fillId="4" borderId="8" xfId="0" applyNumberFormat="1" applyFont="1" applyFill="1" applyBorder="1" applyAlignment="1">
      <alignment horizontal="left"/>
    </xf>
    <xf numFmtId="0" fontId="4" fillId="4" borderId="6" xfId="0" applyFont="1" applyFill="1" applyBorder="1" applyAlignment="1">
      <alignment horizontal="center"/>
    </xf>
    <xf numFmtId="1" fontId="4" fillId="4" borderId="7" xfId="0" applyNumberFormat="1" applyFont="1" applyFill="1" applyBorder="1" applyAlignment="1">
      <alignment horizontal="center"/>
    </xf>
    <xf numFmtId="1" fontId="4" fillId="4" borderId="8" xfId="0" applyNumberFormat="1" applyFont="1" applyFill="1" applyBorder="1" applyAlignment="1">
      <alignment horizontal="center"/>
    </xf>
    <xf numFmtId="1" fontId="4" fillId="4" borderId="6" xfId="0" applyNumberFormat="1" applyFont="1" applyFill="1" applyBorder="1" applyAlignment="1">
      <alignment horizontal="center"/>
    </xf>
    <xf numFmtId="164" fontId="4" fillId="4" borderId="7" xfId="0" applyNumberFormat="1" applyFont="1" applyFill="1" applyBorder="1" applyAlignment="1">
      <alignment horizontal="center"/>
    </xf>
    <xf numFmtId="164" fontId="4" fillId="0" borderId="7" xfId="0" applyNumberFormat="1" applyFont="1" applyBorder="1" applyAlignment="1">
      <alignment horizontal="center"/>
    </xf>
    <xf numFmtId="2" fontId="4" fillId="0" borderId="7" xfId="0" applyNumberFormat="1" applyFont="1" applyBorder="1" applyAlignment="1">
      <alignment horizontal="center"/>
    </xf>
    <xf numFmtId="2" fontId="4" fillId="0" borderId="8" xfId="0" applyNumberFormat="1" applyFont="1" applyBorder="1" applyAlignment="1">
      <alignment horizontal="center"/>
    </xf>
    <xf numFmtId="2" fontId="4" fillId="0" borderId="6" xfId="0" applyNumberFormat="1" applyFont="1" applyBorder="1" applyAlignment="1">
      <alignment horizontal="center"/>
    </xf>
    <xf numFmtId="2" fontId="4" fillId="4" borderId="7" xfId="0" applyNumberFormat="1" applyFont="1" applyFill="1" applyBorder="1" applyAlignment="1">
      <alignment horizontal="center"/>
    </xf>
    <xf numFmtId="2" fontId="4" fillId="4" borderId="8" xfId="0" applyNumberFormat="1" applyFont="1" applyFill="1" applyBorder="1" applyAlignment="1">
      <alignment horizontal="center"/>
    </xf>
    <xf numFmtId="2" fontId="4" fillId="4" borderId="6" xfId="0" applyNumberFormat="1" applyFont="1" applyFill="1" applyBorder="1" applyAlignment="1">
      <alignment horizontal="center"/>
    </xf>
    <xf numFmtId="1" fontId="4" fillId="0" borderId="10" xfId="0" applyNumberFormat="1" applyFont="1" applyBorder="1" applyAlignment="1">
      <alignment horizontal="center"/>
    </xf>
    <xf numFmtId="1" fontId="4" fillId="0" borderId="11" xfId="0" applyNumberFormat="1" applyFont="1" applyBorder="1" applyAlignment="1">
      <alignment horizontal="center"/>
    </xf>
    <xf numFmtId="1" fontId="4" fillId="0" borderId="12" xfId="0" applyNumberFormat="1" applyFont="1" applyBorder="1" applyAlignment="1">
      <alignment horizontal="center"/>
    </xf>
    <xf numFmtId="0" fontId="3" fillId="3" borderId="6" xfId="0" applyFont="1" applyFill="1" applyBorder="1"/>
    <xf numFmtId="0" fontId="3" fillId="3" borderId="22" xfId="0" applyFont="1" applyFill="1" applyBorder="1" applyAlignment="1">
      <alignment horizontal="center"/>
    </xf>
    <xf numFmtId="14" fontId="4" fillId="4" borderId="6" xfId="0" applyNumberFormat="1" applyFont="1" applyFill="1" applyBorder="1"/>
    <xf numFmtId="0" fontId="4" fillId="2" borderId="24" xfId="0" applyFont="1" applyFill="1" applyBorder="1"/>
    <xf numFmtId="0" fontId="3" fillId="3" borderId="23" xfId="0" applyFont="1" applyFill="1" applyBorder="1" applyAlignment="1">
      <alignment wrapText="1"/>
    </xf>
    <xf numFmtId="0" fontId="3" fillId="3" borderId="22" xfId="0" applyFont="1" applyFill="1" applyBorder="1" applyAlignment="1">
      <alignment horizontal="center" wrapText="1"/>
    </xf>
    <xf numFmtId="20" fontId="4" fillId="4" borderId="6" xfId="0" applyNumberFormat="1" applyFont="1" applyFill="1" applyBorder="1"/>
    <xf numFmtId="9" fontId="0" fillId="0" borderId="0" xfId="0" applyNumberFormat="1"/>
    <xf numFmtId="3" fontId="0" fillId="0" borderId="0" xfId="0" applyNumberFormat="1"/>
    <xf numFmtId="165" fontId="0" fillId="0" borderId="0" xfId="0" applyNumberFormat="1"/>
    <xf numFmtId="0" fontId="8" fillId="0" borderId="8" xfId="0" applyFont="1" applyBorder="1" applyAlignment="1">
      <alignment readingOrder="1"/>
    </xf>
    <xf numFmtId="0" fontId="8" fillId="0" borderId="25" xfId="0" applyFont="1" applyBorder="1" applyAlignment="1">
      <alignment readingOrder="1"/>
    </xf>
    <xf numFmtId="0" fontId="8" fillId="0" borderId="26" xfId="0" applyFont="1" applyBorder="1" applyAlignment="1">
      <alignment readingOrder="1"/>
    </xf>
    <xf numFmtId="0" fontId="8" fillId="0" borderId="27" xfId="0" applyFont="1" applyBorder="1" applyAlignment="1">
      <alignment readingOrder="1"/>
    </xf>
    <xf numFmtId="0" fontId="8" fillId="5" borderId="26" xfId="0" applyFont="1" applyFill="1" applyBorder="1" applyAlignment="1">
      <alignment readingOrder="1"/>
    </xf>
    <xf numFmtId="0" fontId="8" fillId="5" borderId="27" xfId="0" applyFont="1" applyFill="1" applyBorder="1" applyAlignment="1">
      <alignment readingOrder="1"/>
    </xf>
    <xf numFmtId="1" fontId="0" fillId="0" borderId="0" xfId="0" applyNumberFormat="1"/>
    <xf numFmtId="0" fontId="8" fillId="0" borderId="11" xfId="0" applyFont="1" applyBorder="1" applyAlignment="1">
      <alignment readingOrder="1"/>
    </xf>
    <xf numFmtId="0" fontId="8" fillId="0" borderId="28" xfId="0" applyFont="1" applyBorder="1" applyAlignment="1">
      <alignment readingOrder="1"/>
    </xf>
    <xf numFmtId="0" fontId="8" fillId="0" borderId="29" xfId="0" applyFont="1" applyBorder="1" applyAlignment="1">
      <alignment readingOrder="1"/>
    </xf>
    <xf numFmtId="0" fontId="8" fillId="0" borderId="30" xfId="0" applyFont="1" applyBorder="1" applyAlignment="1">
      <alignment readingOrder="1"/>
    </xf>
    <xf numFmtId="0" fontId="0" fillId="0" borderId="24" xfId="0" applyBorder="1"/>
    <xf numFmtId="0" fontId="9" fillId="0" borderId="0" xfId="0" applyFont="1"/>
    <xf numFmtId="0" fontId="5" fillId="0" borderId="0" xfId="0" applyFont="1"/>
    <xf numFmtId="0" fontId="2" fillId="0" borderId="1" xfId="0" applyFont="1" applyBorder="1" applyAlignment="1">
      <alignment horizontal="center"/>
    </xf>
    <xf numFmtId="0" fontId="1" fillId="0" borderId="2" xfId="0" applyFont="1" applyBorder="1"/>
    <xf numFmtId="0" fontId="1" fillId="0" borderId="3" xfId="0" applyFont="1" applyBorder="1"/>
    <xf numFmtId="0" fontId="3" fillId="3" borderId="20" xfId="0" applyFont="1" applyFill="1" applyBorder="1" applyAlignment="1">
      <alignment horizontal="center"/>
    </xf>
    <xf numFmtId="0" fontId="1" fillId="0" borderId="20" xfId="0" applyFont="1" applyBorder="1"/>
    <xf numFmtId="0" fontId="1" fillId="0" borderId="21" xfId="0" applyFont="1" applyBorder="1"/>
    <xf numFmtId="0" fontId="7" fillId="3" borderId="18" xfId="0" applyFont="1" applyFill="1" applyBorder="1" applyAlignment="1">
      <alignment horizontal="center"/>
    </xf>
    <xf numFmtId="0" fontId="0" fillId="0" borderId="0" xfId="0"/>
    <xf numFmtId="0" fontId="1" fillId="0" borderId="19" xfId="0" applyFont="1" applyBorder="1"/>
    <xf numFmtId="0" fontId="7" fillId="3" borderId="2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98"/>
  <sheetViews>
    <sheetView workbookViewId="0">
      <selection activeCell="B1" sqref="A1:XFD2"/>
    </sheetView>
  </sheetViews>
  <sheetFormatPr defaultColWidth="14.44140625" defaultRowHeight="15" customHeight="1" x14ac:dyDescent="0.3"/>
  <cols>
    <col min="1" max="1" width="10.5546875" customWidth="1"/>
    <col min="2" max="2" width="9.88671875" customWidth="1"/>
    <col min="3" max="3" width="17" customWidth="1"/>
    <col min="4" max="4" width="19" customWidth="1"/>
    <col min="5" max="5" width="7.5546875" customWidth="1"/>
    <col min="6" max="6" width="8.109375" customWidth="1"/>
    <col min="7" max="7" width="12.6640625" customWidth="1"/>
    <col min="8" max="8" width="8.6640625" customWidth="1"/>
    <col min="9" max="9" width="12.6640625" customWidth="1"/>
    <col min="10" max="16" width="8.6640625" customWidth="1"/>
  </cols>
  <sheetData>
    <row r="1" spans="1:16" ht="14.4" x14ac:dyDescent="0.3">
      <c r="B1" s="74" t="s">
        <v>0</v>
      </c>
      <c r="C1" s="75"/>
      <c r="D1" s="75"/>
      <c r="E1" s="75"/>
      <c r="F1" s="75"/>
      <c r="G1" s="74" t="s">
        <v>1</v>
      </c>
      <c r="H1" s="75"/>
      <c r="I1" s="75"/>
      <c r="J1" s="75"/>
      <c r="K1" s="75"/>
      <c r="L1" s="75"/>
      <c r="M1" s="75"/>
      <c r="N1" s="75"/>
      <c r="O1" s="75"/>
      <c r="P1" s="76"/>
    </row>
    <row r="2" spans="1:16" ht="14.4" x14ac:dyDescent="0.3">
      <c r="A2" s="50" t="s">
        <v>2</v>
      </c>
      <c r="B2" s="1" t="s">
        <v>3</v>
      </c>
      <c r="C2" s="51" t="s">
        <v>4</v>
      </c>
      <c r="D2" s="51" t="s">
        <v>5</v>
      </c>
      <c r="E2" s="2" t="s">
        <v>6</v>
      </c>
      <c r="F2" s="2" t="s">
        <v>7</v>
      </c>
      <c r="G2" s="1" t="s">
        <v>8</v>
      </c>
      <c r="H2" s="51" t="s">
        <v>9</v>
      </c>
      <c r="I2" s="51" t="s">
        <v>10</v>
      </c>
      <c r="J2" s="51" t="s">
        <v>11</v>
      </c>
      <c r="K2" s="51" t="s">
        <v>12</v>
      </c>
      <c r="L2" s="51" t="s">
        <v>13</v>
      </c>
      <c r="M2" s="51" t="s">
        <v>14</v>
      </c>
      <c r="N2" s="51" t="s">
        <v>6</v>
      </c>
      <c r="O2" s="51" t="s">
        <v>15</v>
      </c>
      <c r="P2" s="2" t="s">
        <v>16</v>
      </c>
    </row>
    <row r="3" spans="1:16" ht="14.4" x14ac:dyDescent="0.3">
      <c r="A3" s="3">
        <v>44790</v>
      </c>
      <c r="B3" s="4">
        <v>0</v>
      </c>
      <c r="C3" s="5">
        <v>0</v>
      </c>
      <c r="D3" s="6">
        <v>5</v>
      </c>
      <c r="E3" s="6">
        <v>5</v>
      </c>
      <c r="F3" s="6">
        <v>0</v>
      </c>
      <c r="G3" s="31">
        <v>364.5</v>
      </c>
      <c r="H3" s="32">
        <v>5.68</v>
      </c>
      <c r="I3" s="5">
        <v>0</v>
      </c>
      <c r="J3" s="32">
        <v>4.3600000000000003</v>
      </c>
      <c r="K3" s="5">
        <v>0</v>
      </c>
      <c r="L3" s="32">
        <v>11.88</v>
      </c>
      <c r="M3" s="5">
        <v>0</v>
      </c>
      <c r="N3" s="32">
        <v>45.34</v>
      </c>
      <c r="O3" s="32">
        <v>37.729999999999997</v>
      </c>
      <c r="P3" s="7">
        <v>0</v>
      </c>
    </row>
    <row r="4" spans="1:16" ht="14.4" x14ac:dyDescent="0.3">
      <c r="A4" s="52">
        <v>44804</v>
      </c>
      <c r="B4" s="8">
        <v>3</v>
      </c>
      <c r="C4" s="9">
        <v>0</v>
      </c>
      <c r="D4" s="35">
        <v>3</v>
      </c>
      <c r="E4" s="35">
        <v>0</v>
      </c>
      <c r="F4" s="35">
        <v>3</v>
      </c>
      <c r="G4" s="36">
        <v>371.1</v>
      </c>
      <c r="H4" s="37">
        <v>5.68</v>
      </c>
      <c r="I4" s="9">
        <v>0</v>
      </c>
      <c r="J4" s="37">
        <v>4.3600000000000003</v>
      </c>
      <c r="K4" s="9">
        <v>0</v>
      </c>
      <c r="L4" s="37">
        <v>15.3</v>
      </c>
      <c r="M4" s="9">
        <v>0</v>
      </c>
      <c r="N4" s="37">
        <v>45.15</v>
      </c>
      <c r="O4" s="37">
        <v>37.729999999999997</v>
      </c>
      <c r="P4" s="10">
        <v>0</v>
      </c>
    </row>
    <row r="5" spans="1:16" ht="14.4" x14ac:dyDescent="0.3">
      <c r="A5" s="3">
        <v>44805</v>
      </c>
      <c r="B5" s="4">
        <v>1</v>
      </c>
      <c r="C5" s="5">
        <v>0</v>
      </c>
      <c r="D5" s="6">
        <v>1</v>
      </c>
      <c r="E5" s="6">
        <v>5</v>
      </c>
      <c r="F5" s="6">
        <v>1</v>
      </c>
      <c r="G5" s="31">
        <v>372.63</v>
      </c>
      <c r="H5" s="32">
        <v>5.68</v>
      </c>
      <c r="I5" s="5">
        <v>0</v>
      </c>
      <c r="J5" s="32">
        <v>4.3600000000000003</v>
      </c>
      <c r="K5" s="5">
        <v>0</v>
      </c>
      <c r="L5" s="32">
        <v>15.3</v>
      </c>
      <c r="M5" s="5">
        <v>0</v>
      </c>
      <c r="N5" s="32">
        <v>45.15</v>
      </c>
      <c r="O5" s="32">
        <v>37.729999999999997</v>
      </c>
      <c r="P5" s="7">
        <v>0</v>
      </c>
    </row>
    <row r="6" spans="1:16" ht="14.4" x14ac:dyDescent="0.3">
      <c r="A6" s="52">
        <v>44806</v>
      </c>
      <c r="B6" s="8">
        <v>0</v>
      </c>
      <c r="C6" s="9">
        <v>0</v>
      </c>
      <c r="D6" s="35">
        <v>0</v>
      </c>
      <c r="E6" s="35">
        <v>5</v>
      </c>
      <c r="F6" s="35">
        <v>0</v>
      </c>
      <c r="G6" s="36">
        <v>372.17</v>
      </c>
      <c r="H6" s="37">
        <v>5.68</v>
      </c>
      <c r="I6" s="9">
        <v>0</v>
      </c>
      <c r="J6" s="37">
        <v>4.3600000000000003</v>
      </c>
      <c r="K6" s="9">
        <v>0</v>
      </c>
      <c r="L6" s="37">
        <v>15.3</v>
      </c>
      <c r="M6" s="9">
        <v>0</v>
      </c>
      <c r="N6" s="37">
        <v>45.14</v>
      </c>
      <c r="O6" s="37">
        <v>37.729999999999997</v>
      </c>
      <c r="P6" s="10">
        <v>0</v>
      </c>
    </row>
    <row r="7" spans="1:16" ht="14.4" x14ac:dyDescent="0.3">
      <c r="A7" s="3">
        <v>44807</v>
      </c>
      <c r="B7" s="4">
        <v>2</v>
      </c>
      <c r="C7" s="5">
        <v>0</v>
      </c>
      <c r="D7" s="6">
        <v>2</v>
      </c>
      <c r="E7" s="6">
        <v>5</v>
      </c>
      <c r="F7" s="6">
        <v>2</v>
      </c>
      <c r="G7" s="31">
        <v>372.18</v>
      </c>
      <c r="H7" s="32">
        <v>5.68</v>
      </c>
      <c r="I7" s="5">
        <v>0</v>
      </c>
      <c r="J7" s="32">
        <v>4.3600000000000003</v>
      </c>
      <c r="K7" s="5">
        <v>0</v>
      </c>
      <c r="L7" s="32">
        <v>15.7</v>
      </c>
      <c r="M7" s="5">
        <v>0</v>
      </c>
      <c r="N7" s="32">
        <v>45.13</v>
      </c>
      <c r="O7" s="32">
        <v>37.729999999999997</v>
      </c>
      <c r="P7" s="7">
        <v>0</v>
      </c>
    </row>
    <row r="8" spans="1:16" ht="14.4" x14ac:dyDescent="0.3">
      <c r="A8" s="52">
        <v>44808</v>
      </c>
      <c r="B8" s="8">
        <v>3</v>
      </c>
      <c r="C8" s="9">
        <v>0</v>
      </c>
      <c r="D8" s="35">
        <v>3</v>
      </c>
      <c r="E8" s="35">
        <v>5</v>
      </c>
      <c r="F8" s="35">
        <v>3</v>
      </c>
      <c r="G8" s="36">
        <v>372.18</v>
      </c>
      <c r="H8" s="37">
        <v>5.68</v>
      </c>
      <c r="I8" s="9">
        <v>0</v>
      </c>
      <c r="J8" s="37">
        <v>4.3600000000000003</v>
      </c>
      <c r="K8" s="9">
        <v>0</v>
      </c>
      <c r="L8" s="37">
        <v>17.7</v>
      </c>
      <c r="M8" s="9">
        <v>0</v>
      </c>
      <c r="N8" s="37">
        <v>45.1</v>
      </c>
      <c r="O8" s="37">
        <v>37.729999999999997</v>
      </c>
      <c r="P8" s="10">
        <v>0</v>
      </c>
    </row>
    <row r="9" spans="1:16" ht="14.4" x14ac:dyDescent="0.3">
      <c r="A9" s="3">
        <v>44809</v>
      </c>
      <c r="B9" s="4">
        <v>4</v>
      </c>
      <c r="C9" s="5">
        <v>1.75</v>
      </c>
      <c r="D9" s="6">
        <v>4</v>
      </c>
      <c r="E9" s="6">
        <v>5</v>
      </c>
      <c r="F9" s="6">
        <v>4</v>
      </c>
      <c r="G9" s="31">
        <v>380.11</v>
      </c>
      <c r="H9" s="32">
        <v>5.68</v>
      </c>
      <c r="I9" s="5">
        <v>0</v>
      </c>
      <c r="J9" s="32">
        <v>4.3600000000000003</v>
      </c>
      <c r="K9" s="5">
        <v>0</v>
      </c>
      <c r="L9" s="32">
        <v>18.600000000000001</v>
      </c>
      <c r="M9" s="5">
        <v>0</v>
      </c>
      <c r="N9" s="32">
        <v>45.1</v>
      </c>
      <c r="O9" s="32">
        <v>37.729999999999997</v>
      </c>
      <c r="P9" s="7">
        <v>0</v>
      </c>
    </row>
    <row r="10" spans="1:16" ht="14.4" x14ac:dyDescent="0.3">
      <c r="A10" s="52">
        <v>44810</v>
      </c>
      <c r="B10" s="8">
        <v>5</v>
      </c>
      <c r="C10" s="9">
        <v>2.75</v>
      </c>
      <c r="D10" s="35">
        <v>5</v>
      </c>
      <c r="E10" s="35">
        <v>5</v>
      </c>
      <c r="F10" s="35">
        <v>5</v>
      </c>
      <c r="G10" s="36">
        <v>383.33</v>
      </c>
      <c r="H10" s="37">
        <v>5.68</v>
      </c>
      <c r="I10" s="9">
        <v>0</v>
      </c>
      <c r="J10" s="37">
        <v>4.3600000000000003</v>
      </c>
      <c r="K10" s="9">
        <v>0</v>
      </c>
      <c r="L10" s="37">
        <v>18.739999999999998</v>
      </c>
      <c r="M10" s="9">
        <v>0</v>
      </c>
      <c r="N10" s="37">
        <v>49.55</v>
      </c>
      <c r="O10" s="37">
        <v>37.729999999999997</v>
      </c>
      <c r="P10" s="10">
        <v>0</v>
      </c>
    </row>
    <row r="11" spans="1:16" ht="14.4" x14ac:dyDescent="0.3">
      <c r="A11" s="3">
        <v>44811</v>
      </c>
      <c r="B11" s="4">
        <v>5</v>
      </c>
      <c r="C11" s="5">
        <v>0.75</v>
      </c>
      <c r="D11" s="6">
        <v>5</v>
      </c>
      <c r="E11" s="6">
        <v>5</v>
      </c>
      <c r="F11" s="6">
        <v>5</v>
      </c>
      <c r="G11" s="31">
        <v>395.8</v>
      </c>
      <c r="H11" s="32">
        <v>5.68</v>
      </c>
      <c r="I11" s="5">
        <v>0</v>
      </c>
      <c r="J11" s="32">
        <v>4.3600000000000003</v>
      </c>
      <c r="K11" s="5">
        <v>0</v>
      </c>
      <c r="L11" s="32">
        <v>18.739999999999998</v>
      </c>
      <c r="M11" s="5">
        <v>0</v>
      </c>
      <c r="N11" s="32">
        <v>49.6</v>
      </c>
      <c r="O11" s="32">
        <v>37.729999999999997</v>
      </c>
      <c r="P11" s="7">
        <v>0</v>
      </c>
    </row>
    <row r="12" spans="1:16" ht="14.4" x14ac:dyDescent="0.3">
      <c r="A12" s="52">
        <v>44812</v>
      </c>
      <c r="B12" s="8">
        <v>5</v>
      </c>
      <c r="C12" s="9">
        <v>0</v>
      </c>
      <c r="D12" s="35">
        <v>5</v>
      </c>
      <c r="E12" s="35">
        <v>5</v>
      </c>
      <c r="F12" s="35">
        <v>5</v>
      </c>
      <c r="G12" s="36">
        <v>397.44</v>
      </c>
      <c r="H12" s="37">
        <v>6.68</v>
      </c>
      <c r="I12" s="9">
        <v>0</v>
      </c>
      <c r="J12" s="37">
        <v>4.3600000000000003</v>
      </c>
      <c r="K12" s="9">
        <v>0</v>
      </c>
      <c r="L12" s="37">
        <v>18.739999999999998</v>
      </c>
      <c r="M12" s="9">
        <v>0</v>
      </c>
      <c r="N12" s="37">
        <v>49.68</v>
      </c>
      <c r="O12" s="37">
        <v>37.729999999999997</v>
      </c>
      <c r="P12" s="10">
        <v>0</v>
      </c>
    </row>
    <row r="13" spans="1:16" ht="14.4" x14ac:dyDescent="0.3">
      <c r="A13" s="3">
        <v>44813</v>
      </c>
      <c r="B13" s="11">
        <v>2</v>
      </c>
      <c r="C13" s="12">
        <v>0</v>
      </c>
      <c r="D13" s="13">
        <v>2</v>
      </c>
      <c r="E13" s="14">
        <v>5</v>
      </c>
      <c r="F13" s="14">
        <v>2</v>
      </c>
      <c r="G13" s="47">
        <v>408.65</v>
      </c>
      <c r="H13" s="48">
        <v>6.68</v>
      </c>
      <c r="I13" s="12">
        <v>0</v>
      </c>
      <c r="J13" s="48">
        <v>4.3600000000000003</v>
      </c>
      <c r="K13" s="12">
        <v>0</v>
      </c>
      <c r="L13" s="48">
        <v>18.739999999999998</v>
      </c>
      <c r="M13" s="12">
        <v>0</v>
      </c>
      <c r="N13" s="48">
        <v>49.72</v>
      </c>
      <c r="O13" s="48">
        <v>37.729999999999997</v>
      </c>
      <c r="P13" s="15">
        <v>0</v>
      </c>
    </row>
    <row r="15" spans="1:16" ht="14.4" x14ac:dyDescent="0.3">
      <c r="A15" s="53" t="s">
        <v>17</v>
      </c>
      <c r="B15" s="53"/>
    </row>
    <row r="16" spans="1:16" ht="14.4" x14ac:dyDescent="0.3">
      <c r="A16" s="73" t="s">
        <v>18</v>
      </c>
    </row>
    <row r="17" spans="1:2" ht="14.4" x14ac:dyDescent="0.3">
      <c r="B17" s="73" t="s">
        <v>19</v>
      </c>
    </row>
    <row r="18" spans="1:2" ht="14.4" x14ac:dyDescent="0.3">
      <c r="A18" s="73" t="s">
        <v>20</v>
      </c>
    </row>
    <row r="19" spans="1:2" ht="15.75" customHeight="1" x14ac:dyDescent="0.3"/>
    <row r="20" spans="1:2" ht="15.75" customHeight="1" x14ac:dyDescent="0.3"/>
    <row r="21" spans="1:2" ht="15.75" customHeight="1" x14ac:dyDescent="0.3"/>
    <row r="22" spans="1:2" ht="15.75" customHeight="1" x14ac:dyDescent="0.3"/>
    <row r="23" spans="1:2" ht="15.75" customHeight="1" x14ac:dyDescent="0.3"/>
    <row r="24" spans="1:2" ht="15.75" customHeight="1" x14ac:dyDescent="0.3"/>
    <row r="25" spans="1:2" ht="15.75" customHeight="1" x14ac:dyDescent="0.3"/>
    <row r="26" spans="1:2" ht="15.75" customHeight="1" x14ac:dyDescent="0.3"/>
    <row r="27" spans="1:2" ht="15.75" customHeight="1" x14ac:dyDescent="0.3"/>
    <row r="28" spans="1:2" ht="15.75" customHeight="1" x14ac:dyDescent="0.3"/>
    <row r="29" spans="1:2" ht="15.75" customHeight="1" x14ac:dyDescent="0.3"/>
    <row r="30" spans="1:2" ht="15.75" customHeight="1" x14ac:dyDescent="0.3"/>
    <row r="31" spans="1:2" ht="15.75" customHeight="1" x14ac:dyDescent="0.3"/>
    <row r="32" spans="1: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2">
    <mergeCell ref="B1:F1"/>
    <mergeCell ref="G1:P1"/>
  </mergeCells>
  <pageMargins left="0" right="0" top="0.75" bottom="0.75" header="0" footer="0"/>
  <pageSetup paperSize="5" orientation="landscape" r:id="rId1"/>
  <headerFooter>
    <oddHeader>&amp;F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0"/>
  <sheetViews>
    <sheetView tabSelected="1" workbookViewId="0">
      <pane xSplit="2" ySplit="3" topLeftCell="C4" activePane="bottomRight" state="frozen"/>
      <selection activeCell="Q2" sqref="Q1:Z1048576"/>
      <selection pane="topRight" activeCell="Q2" sqref="Q1:Z1048576"/>
      <selection pane="bottomLeft" activeCell="Q2" sqref="Q1:Z1048576"/>
      <selection pane="bottomRight" activeCell="Q2" sqref="Q1:Z1048576"/>
    </sheetView>
  </sheetViews>
  <sheetFormatPr defaultColWidth="14.44140625" defaultRowHeight="15" customHeight="1" x14ac:dyDescent="0.3"/>
  <cols>
    <col min="1" max="1" width="14.5546875" customWidth="1"/>
    <col min="2" max="2" width="16.44140625" customWidth="1"/>
    <col min="3" max="3" width="15.33203125" customWidth="1"/>
    <col min="4" max="4" width="17" customWidth="1"/>
    <col min="5" max="5" width="20.88671875" customWidth="1"/>
    <col min="6" max="7" width="11.5546875" customWidth="1"/>
    <col min="8" max="27" width="13.88671875" customWidth="1"/>
    <col min="28" max="28" width="8.6640625" customWidth="1"/>
    <col min="29" max="29" width="17.33203125" customWidth="1"/>
    <col min="30" max="30" width="21" customWidth="1"/>
    <col min="31" max="31" width="16.88671875" customWidth="1"/>
    <col min="32" max="32" width="11.33203125" customWidth="1"/>
    <col min="33" max="34" width="8.6640625" customWidth="1"/>
  </cols>
  <sheetData>
    <row r="1" spans="1:27" thickBot="1" x14ac:dyDescent="0.35">
      <c r="C1" s="74" t="s">
        <v>21</v>
      </c>
      <c r="D1" s="75"/>
      <c r="E1" s="75"/>
      <c r="F1" s="75"/>
      <c r="G1" s="76"/>
      <c r="H1" s="74" t="s">
        <v>22</v>
      </c>
      <c r="I1" s="75"/>
      <c r="J1" s="75"/>
      <c r="K1" s="75"/>
      <c r="L1" s="75"/>
      <c r="M1" s="75"/>
      <c r="N1" s="75"/>
      <c r="O1" s="75"/>
      <c r="P1" s="75"/>
      <c r="Q1" s="75"/>
      <c r="R1" s="75"/>
      <c r="S1" s="75"/>
      <c r="T1" s="75"/>
      <c r="U1" s="75"/>
      <c r="V1" s="75"/>
      <c r="W1" s="75"/>
      <c r="X1" s="75"/>
      <c r="Y1" s="75"/>
      <c r="Z1" s="75"/>
      <c r="AA1" s="76"/>
    </row>
    <row r="2" spans="1:27" ht="14.4" x14ac:dyDescent="0.3">
      <c r="A2" s="17"/>
      <c r="B2" s="18"/>
      <c r="C2" s="19"/>
      <c r="D2" s="20"/>
      <c r="E2" s="20"/>
      <c r="F2" s="20"/>
      <c r="G2" s="21"/>
      <c r="H2" s="80" t="s">
        <v>8</v>
      </c>
      <c r="I2" s="81"/>
      <c r="J2" s="82"/>
      <c r="K2" s="77" t="s">
        <v>9</v>
      </c>
      <c r="L2" s="78"/>
      <c r="M2" s="79"/>
      <c r="N2" s="77" t="s">
        <v>10</v>
      </c>
      <c r="O2" s="78"/>
      <c r="P2" s="79"/>
      <c r="Q2" s="78"/>
      <c r="R2" s="79"/>
      <c r="S2" s="77" t="s">
        <v>23</v>
      </c>
      <c r="T2" s="78"/>
      <c r="U2" s="79"/>
      <c r="V2" s="83" t="s">
        <v>24</v>
      </c>
      <c r="W2" s="78"/>
      <c r="X2" s="79"/>
      <c r="Y2" s="77" t="s">
        <v>25</v>
      </c>
      <c r="Z2" s="78"/>
      <c r="AA2" s="79"/>
    </row>
    <row r="3" spans="1:27" ht="57.6" x14ac:dyDescent="0.3">
      <c r="A3" s="22" t="s">
        <v>2</v>
      </c>
      <c r="B3" s="54" t="s">
        <v>26</v>
      </c>
      <c r="C3" s="23" t="s">
        <v>3</v>
      </c>
      <c r="D3" s="55" t="s">
        <v>4</v>
      </c>
      <c r="E3" s="55" t="s">
        <v>5</v>
      </c>
      <c r="F3" s="24" t="s">
        <v>6</v>
      </c>
      <c r="G3" s="24" t="s">
        <v>7</v>
      </c>
      <c r="H3" s="25" t="s">
        <v>27</v>
      </c>
      <c r="I3" s="26" t="s">
        <v>28</v>
      </c>
      <c r="J3" s="27" t="s">
        <v>29</v>
      </c>
      <c r="K3" s="25" t="s">
        <v>27</v>
      </c>
      <c r="L3" s="26" t="s">
        <v>28</v>
      </c>
      <c r="M3" s="27" t="s">
        <v>29</v>
      </c>
      <c r="N3" s="25" t="s">
        <v>27</v>
      </c>
      <c r="O3" s="26" t="s">
        <v>28</v>
      </c>
      <c r="P3" s="27" t="s">
        <v>29</v>
      </c>
      <c r="Q3" s="26" t="s">
        <v>28</v>
      </c>
      <c r="R3" s="27" t="s">
        <v>29</v>
      </c>
      <c r="S3" s="25" t="s">
        <v>27</v>
      </c>
      <c r="T3" s="26" t="s">
        <v>28</v>
      </c>
      <c r="U3" s="27" t="s">
        <v>29</v>
      </c>
      <c r="V3" s="25" t="s">
        <v>27</v>
      </c>
      <c r="W3" s="26" t="s">
        <v>28</v>
      </c>
      <c r="X3" s="27" t="s">
        <v>29</v>
      </c>
      <c r="Y3" s="25" t="s">
        <v>27</v>
      </c>
      <c r="Z3" s="26" t="s">
        <v>28</v>
      </c>
      <c r="AA3" s="28" t="s">
        <v>29</v>
      </c>
    </row>
    <row r="4" spans="1:27" ht="14.4" x14ac:dyDescent="0.3">
      <c r="A4" s="29">
        <v>44790</v>
      </c>
      <c r="B4" s="30">
        <v>0.70833333333333337</v>
      </c>
      <c r="C4" s="4">
        <v>0</v>
      </c>
      <c r="D4" s="5">
        <v>0</v>
      </c>
      <c r="E4" s="5">
        <v>1</v>
      </c>
      <c r="F4" s="6">
        <v>1</v>
      </c>
      <c r="G4" s="6">
        <v>0</v>
      </c>
      <c r="H4" s="4">
        <v>0</v>
      </c>
      <c r="I4" s="60">
        <v>0</v>
      </c>
      <c r="J4" s="61">
        <v>0</v>
      </c>
      <c r="K4" s="4">
        <v>0</v>
      </c>
      <c r="L4" s="5">
        <v>0</v>
      </c>
      <c r="M4" s="6">
        <v>0</v>
      </c>
      <c r="N4" s="4">
        <v>0</v>
      </c>
      <c r="O4" s="5">
        <v>0</v>
      </c>
      <c r="P4" s="6">
        <v>0</v>
      </c>
      <c r="Q4" s="5">
        <v>0</v>
      </c>
      <c r="R4" s="6">
        <v>0</v>
      </c>
      <c r="S4" s="31">
        <v>165.88339880000001</v>
      </c>
      <c r="T4" s="32">
        <v>359.42599999999999</v>
      </c>
      <c r="U4" s="33">
        <v>667.16600000000005</v>
      </c>
      <c r="V4" s="4"/>
      <c r="W4" s="5"/>
      <c r="X4" s="6"/>
      <c r="Y4" s="4"/>
      <c r="Z4" s="5"/>
      <c r="AA4" s="7"/>
    </row>
    <row r="5" spans="1:27" ht="14.4" x14ac:dyDescent="0.3">
      <c r="A5" s="29">
        <v>44790</v>
      </c>
      <c r="B5" s="30">
        <v>0.75</v>
      </c>
      <c r="C5" s="4">
        <v>0</v>
      </c>
      <c r="D5" s="5">
        <v>0</v>
      </c>
      <c r="E5" s="5">
        <v>1</v>
      </c>
      <c r="F5" s="6">
        <v>1</v>
      </c>
      <c r="G5" s="6">
        <v>0</v>
      </c>
      <c r="H5" s="4">
        <v>0</v>
      </c>
      <c r="I5" s="62">
        <v>0</v>
      </c>
      <c r="J5" s="63">
        <v>0</v>
      </c>
      <c r="K5" s="4">
        <v>0</v>
      </c>
      <c r="L5" s="5">
        <v>0</v>
      </c>
      <c r="M5" s="6">
        <v>0</v>
      </c>
      <c r="N5" s="4">
        <v>0</v>
      </c>
      <c r="O5" s="5">
        <v>0</v>
      </c>
      <c r="P5" s="6">
        <v>0</v>
      </c>
      <c r="Q5" s="5">
        <v>0</v>
      </c>
      <c r="R5" s="6">
        <v>0</v>
      </c>
      <c r="S5" s="31">
        <v>178.39229470000001</v>
      </c>
      <c r="T5" s="32">
        <v>439.59699999999998</v>
      </c>
      <c r="U5" s="33">
        <v>749.88300000000004</v>
      </c>
      <c r="V5" s="4"/>
      <c r="W5" s="5"/>
      <c r="X5" s="6"/>
      <c r="Y5" s="4"/>
      <c r="Z5" s="5"/>
      <c r="AA5" s="7"/>
    </row>
    <row r="6" spans="1:27" ht="14.4" x14ac:dyDescent="0.3">
      <c r="A6" s="29">
        <v>44790</v>
      </c>
      <c r="B6" s="30">
        <v>0.79166666666666696</v>
      </c>
      <c r="C6" s="4">
        <v>0</v>
      </c>
      <c r="D6" s="5">
        <v>0</v>
      </c>
      <c r="E6" s="5">
        <v>1</v>
      </c>
      <c r="F6" s="6">
        <v>1</v>
      </c>
      <c r="G6" s="6">
        <v>0</v>
      </c>
      <c r="H6" s="4">
        <v>0</v>
      </c>
      <c r="I6" s="62">
        <v>0</v>
      </c>
      <c r="J6" s="63">
        <v>0</v>
      </c>
      <c r="K6" s="4">
        <v>0</v>
      </c>
      <c r="L6" s="5">
        <v>0</v>
      </c>
      <c r="M6" s="6">
        <v>0</v>
      </c>
      <c r="N6" s="4">
        <v>0</v>
      </c>
      <c r="O6" s="5">
        <v>0</v>
      </c>
      <c r="P6" s="6">
        <v>0</v>
      </c>
      <c r="Q6" s="5">
        <v>0</v>
      </c>
      <c r="R6" s="6">
        <v>0</v>
      </c>
      <c r="S6" s="31">
        <v>153.28959839999999</v>
      </c>
      <c r="T6" s="32">
        <v>437.46899999999999</v>
      </c>
      <c r="U6" s="33">
        <v>759.63599999999997</v>
      </c>
      <c r="V6" s="4"/>
      <c r="W6" s="5"/>
      <c r="X6" s="6"/>
      <c r="Y6" s="4"/>
      <c r="Z6" s="5"/>
      <c r="AA6" s="7"/>
    </row>
    <row r="7" spans="1:27" ht="14.4" x14ac:dyDescent="0.3">
      <c r="A7" s="29">
        <v>44790</v>
      </c>
      <c r="B7" s="30">
        <v>0.83333333333333304</v>
      </c>
      <c r="C7" s="4">
        <v>0</v>
      </c>
      <c r="D7" s="5">
        <v>0</v>
      </c>
      <c r="E7" s="5">
        <v>1</v>
      </c>
      <c r="F7" s="6">
        <v>1</v>
      </c>
      <c r="G7" s="6">
        <v>0</v>
      </c>
      <c r="H7" s="4">
        <v>0</v>
      </c>
      <c r="I7" s="62">
        <v>0</v>
      </c>
      <c r="J7" s="63">
        <v>0</v>
      </c>
      <c r="K7" s="4">
        <v>0</v>
      </c>
      <c r="L7" s="5">
        <v>0</v>
      </c>
      <c r="M7" s="6">
        <v>0</v>
      </c>
      <c r="N7" s="4">
        <v>0</v>
      </c>
      <c r="O7" s="5">
        <v>0</v>
      </c>
      <c r="P7" s="6">
        <v>0</v>
      </c>
      <c r="Q7" s="5">
        <v>0</v>
      </c>
      <c r="R7" s="6">
        <v>0</v>
      </c>
      <c r="S7" s="31">
        <v>118.578535</v>
      </c>
      <c r="T7" s="32">
        <v>379.86599999999999</v>
      </c>
      <c r="U7" s="33">
        <v>705.49699999999996</v>
      </c>
      <c r="V7" s="4"/>
      <c r="W7" s="5"/>
      <c r="X7" s="6"/>
      <c r="Y7" s="4"/>
      <c r="Z7" s="5"/>
      <c r="AA7" s="7"/>
    </row>
    <row r="8" spans="1:27" ht="14.4" x14ac:dyDescent="0.3">
      <c r="A8" s="29">
        <v>44790</v>
      </c>
      <c r="B8" s="30">
        <v>0.875</v>
      </c>
      <c r="C8" s="4">
        <v>0</v>
      </c>
      <c r="D8" s="5">
        <v>0</v>
      </c>
      <c r="E8" s="5">
        <v>1</v>
      </c>
      <c r="F8" s="6">
        <v>1</v>
      </c>
      <c r="G8" s="6">
        <v>0</v>
      </c>
      <c r="H8" s="4">
        <v>0</v>
      </c>
      <c r="I8" s="62">
        <v>0</v>
      </c>
      <c r="J8" s="63">
        <v>0</v>
      </c>
      <c r="K8" s="4">
        <v>0</v>
      </c>
      <c r="L8" s="5">
        <v>0</v>
      </c>
      <c r="M8" s="6">
        <v>0</v>
      </c>
      <c r="N8" s="4">
        <v>0</v>
      </c>
      <c r="O8" s="5">
        <v>0</v>
      </c>
      <c r="P8" s="6">
        <v>0</v>
      </c>
      <c r="Q8" s="5">
        <v>0</v>
      </c>
      <c r="R8" s="6">
        <v>0</v>
      </c>
      <c r="S8" s="31">
        <v>82.080725079999993</v>
      </c>
      <c r="T8" s="32">
        <v>273.17399999999998</v>
      </c>
      <c r="U8" s="33">
        <v>609.07299999999998</v>
      </c>
      <c r="V8" s="4"/>
      <c r="W8" s="5"/>
      <c r="X8" s="6"/>
      <c r="Y8" s="4"/>
      <c r="Z8" s="5"/>
      <c r="AA8" s="7"/>
    </row>
    <row r="9" spans="1:27" ht="14.4" x14ac:dyDescent="0.3">
      <c r="A9" s="34">
        <v>44804</v>
      </c>
      <c r="B9" s="56">
        <f t="shared" ref="B9:B58" si="0">B4</f>
        <v>0.70833333333333337</v>
      </c>
      <c r="C9" s="8">
        <v>0</v>
      </c>
      <c r="D9" s="9">
        <v>0</v>
      </c>
      <c r="E9" s="9">
        <v>0</v>
      </c>
      <c r="F9" s="35">
        <v>0</v>
      </c>
      <c r="G9" s="35">
        <v>0</v>
      </c>
      <c r="H9" s="8">
        <v>0</v>
      </c>
      <c r="I9" s="64">
        <v>0</v>
      </c>
      <c r="J9" s="65">
        <v>0</v>
      </c>
      <c r="K9" s="8">
        <v>0</v>
      </c>
      <c r="L9" s="9">
        <v>0</v>
      </c>
      <c r="M9" s="35">
        <v>0</v>
      </c>
      <c r="N9" s="8">
        <v>0</v>
      </c>
      <c r="O9" s="9">
        <v>0</v>
      </c>
      <c r="P9" s="35">
        <v>0</v>
      </c>
      <c r="Q9" s="9">
        <v>0</v>
      </c>
      <c r="R9" s="35">
        <v>0</v>
      </c>
      <c r="S9" s="36">
        <v>0</v>
      </c>
      <c r="T9" s="37">
        <v>0</v>
      </c>
      <c r="U9" s="38">
        <v>0</v>
      </c>
      <c r="V9" s="8"/>
      <c r="W9" s="9"/>
      <c r="X9" s="35"/>
      <c r="Y9" s="8"/>
      <c r="Z9" s="9"/>
      <c r="AA9" s="10"/>
    </row>
    <row r="10" spans="1:27" ht="14.4" x14ac:dyDescent="0.3">
      <c r="A10" s="34">
        <v>44804</v>
      </c>
      <c r="B10" s="56">
        <f t="shared" si="0"/>
        <v>0.75</v>
      </c>
      <c r="C10" s="8">
        <v>1</v>
      </c>
      <c r="D10" s="9">
        <v>0</v>
      </c>
      <c r="E10" s="9">
        <v>1</v>
      </c>
      <c r="F10" s="35">
        <v>0</v>
      </c>
      <c r="G10" s="35">
        <v>1</v>
      </c>
      <c r="H10" s="39">
        <v>8.5</v>
      </c>
      <c r="I10" s="64">
        <v>10.7</v>
      </c>
      <c r="J10" s="65">
        <v>60.1</v>
      </c>
      <c r="K10" s="8">
        <v>0</v>
      </c>
      <c r="L10" s="9">
        <v>0</v>
      </c>
      <c r="M10" s="35">
        <v>0</v>
      </c>
      <c r="N10" s="8">
        <v>0</v>
      </c>
      <c r="O10" s="9">
        <v>0</v>
      </c>
      <c r="P10" s="35">
        <v>0</v>
      </c>
      <c r="Q10" s="9">
        <v>0</v>
      </c>
      <c r="R10" s="35">
        <v>0</v>
      </c>
      <c r="S10" s="36">
        <v>0</v>
      </c>
      <c r="T10" s="37">
        <v>0</v>
      </c>
      <c r="U10" s="38">
        <v>0</v>
      </c>
      <c r="V10" s="8"/>
      <c r="W10" s="9"/>
      <c r="X10" s="35"/>
      <c r="Y10" s="8"/>
      <c r="Z10" s="9"/>
      <c r="AA10" s="10"/>
    </row>
    <row r="11" spans="1:27" ht="14.4" x14ac:dyDescent="0.3">
      <c r="A11" s="34">
        <v>44804</v>
      </c>
      <c r="B11" s="56">
        <f t="shared" si="0"/>
        <v>0.79166666666666696</v>
      </c>
      <c r="C11" s="8">
        <v>1</v>
      </c>
      <c r="D11" s="9">
        <v>0</v>
      </c>
      <c r="E11" s="9">
        <v>1</v>
      </c>
      <c r="F11" s="35">
        <v>0</v>
      </c>
      <c r="G11" s="35">
        <v>1</v>
      </c>
      <c r="H11" s="39">
        <v>4.5999999999999996</v>
      </c>
      <c r="I11" s="64">
        <v>6.9</v>
      </c>
      <c r="J11" s="65">
        <v>57.7</v>
      </c>
      <c r="K11" s="8">
        <v>0</v>
      </c>
      <c r="L11" s="9">
        <v>0</v>
      </c>
      <c r="M11" s="35">
        <v>0</v>
      </c>
      <c r="N11" s="8">
        <v>0</v>
      </c>
      <c r="O11" s="9">
        <v>0</v>
      </c>
      <c r="P11" s="35">
        <v>0</v>
      </c>
      <c r="Q11" s="9">
        <v>0</v>
      </c>
      <c r="R11" s="35">
        <v>0</v>
      </c>
      <c r="S11" s="36">
        <v>0</v>
      </c>
      <c r="T11" s="37">
        <v>0</v>
      </c>
      <c r="U11" s="38">
        <v>0</v>
      </c>
      <c r="V11" s="8"/>
      <c r="W11" s="9"/>
      <c r="X11" s="35"/>
      <c r="Y11" s="8"/>
      <c r="Z11" s="9"/>
      <c r="AA11" s="10"/>
    </row>
    <row r="12" spans="1:27" ht="14.4" x14ac:dyDescent="0.3">
      <c r="A12" s="34">
        <v>44804</v>
      </c>
      <c r="B12" s="56">
        <f t="shared" si="0"/>
        <v>0.83333333333333304</v>
      </c>
      <c r="C12" s="8">
        <v>1</v>
      </c>
      <c r="D12" s="9">
        <v>0</v>
      </c>
      <c r="E12" s="9">
        <v>1</v>
      </c>
      <c r="F12" s="35">
        <v>0</v>
      </c>
      <c r="G12" s="35">
        <v>1</v>
      </c>
      <c r="H12" s="39">
        <v>0.1</v>
      </c>
      <c r="I12" s="64">
        <v>2.6</v>
      </c>
      <c r="J12" s="65">
        <v>53.4</v>
      </c>
      <c r="K12" s="8">
        <v>0</v>
      </c>
      <c r="L12" s="9">
        <v>0</v>
      </c>
      <c r="M12" s="35">
        <v>0</v>
      </c>
      <c r="N12" s="8">
        <v>0</v>
      </c>
      <c r="O12" s="9">
        <v>0</v>
      </c>
      <c r="P12" s="35">
        <v>0</v>
      </c>
      <c r="Q12" s="9">
        <v>0</v>
      </c>
      <c r="R12" s="35">
        <v>0</v>
      </c>
      <c r="S12" s="36">
        <v>0</v>
      </c>
      <c r="T12" s="37">
        <v>0</v>
      </c>
      <c r="U12" s="38">
        <v>0</v>
      </c>
      <c r="V12" s="8"/>
      <c r="W12" s="9"/>
      <c r="X12" s="35"/>
      <c r="Y12" s="8"/>
      <c r="Z12" s="9"/>
      <c r="AA12" s="10"/>
    </row>
    <row r="13" spans="1:27" ht="14.4" x14ac:dyDescent="0.3">
      <c r="A13" s="34">
        <v>44804</v>
      </c>
      <c r="B13" s="56">
        <f t="shared" si="0"/>
        <v>0.875</v>
      </c>
      <c r="C13" s="8">
        <v>0</v>
      </c>
      <c r="D13" s="9">
        <v>0</v>
      </c>
      <c r="E13" s="9">
        <v>0</v>
      </c>
      <c r="F13" s="35">
        <v>0</v>
      </c>
      <c r="G13" s="35">
        <v>0</v>
      </c>
      <c r="H13" s="8">
        <v>0</v>
      </c>
      <c r="I13" s="64">
        <v>0</v>
      </c>
      <c r="J13" s="65">
        <v>0</v>
      </c>
      <c r="K13" s="8">
        <v>0</v>
      </c>
      <c r="L13" s="9">
        <v>0</v>
      </c>
      <c r="M13" s="35">
        <v>0</v>
      </c>
      <c r="N13" s="8">
        <v>0</v>
      </c>
      <c r="O13" s="9">
        <v>0</v>
      </c>
      <c r="P13" s="35">
        <v>0</v>
      </c>
      <c r="Q13" s="9">
        <v>0</v>
      </c>
      <c r="R13" s="35">
        <v>0</v>
      </c>
      <c r="S13" s="36">
        <v>0</v>
      </c>
      <c r="T13" s="37">
        <v>0</v>
      </c>
      <c r="U13" s="38">
        <v>0</v>
      </c>
      <c r="V13" s="8"/>
      <c r="W13" s="9"/>
      <c r="X13" s="35"/>
      <c r="Y13" s="8"/>
      <c r="Z13" s="9"/>
      <c r="AA13" s="10"/>
    </row>
    <row r="14" spans="1:27" ht="14.4" x14ac:dyDescent="0.3">
      <c r="A14" s="29">
        <f t="shared" ref="A14:A58" si="1">A9+1</f>
        <v>44805</v>
      </c>
      <c r="B14" s="30">
        <f t="shared" si="0"/>
        <v>0.70833333333333337</v>
      </c>
      <c r="C14" s="4">
        <v>0</v>
      </c>
      <c r="D14" s="5">
        <v>0</v>
      </c>
      <c r="E14" s="5">
        <v>0</v>
      </c>
      <c r="F14" s="6">
        <v>1</v>
      </c>
      <c r="G14" s="6">
        <v>0</v>
      </c>
      <c r="H14" s="4">
        <v>0</v>
      </c>
      <c r="I14" s="62">
        <v>0</v>
      </c>
      <c r="J14" s="63">
        <v>0</v>
      </c>
      <c r="K14" s="4">
        <v>0</v>
      </c>
      <c r="L14" s="5">
        <v>0</v>
      </c>
      <c r="M14" s="6">
        <v>0</v>
      </c>
      <c r="N14" s="4">
        <v>0</v>
      </c>
      <c r="O14" s="5">
        <v>0</v>
      </c>
      <c r="P14" s="6">
        <v>0</v>
      </c>
      <c r="Q14" s="5">
        <v>0</v>
      </c>
      <c r="R14" s="6">
        <v>0</v>
      </c>
      <c r="S14" s="31">
        <v>-81.127587020000007</v>
      </c>
      <c r="T14" s="32">
        <v>159.04900000000001</v>
      </c>
      <c r="U14" s="33">
        <v>533.99800000000005</v>
      </c>
      <c r="V14" s="4"/>
      <c r="W14" s="5"/>
      <c r="X14" s="6"/>
      <c r="Y14" s="4"/>
      <c r="Z14" s="5"/>
      <c r="AA14" s="7"/>
    </row>
    <row r="15" spans="1:27" ht="14.4" x14ac:dyDescent="0.3">
      <c r="A15" s="29">
        <f t="shared" si="1"/>
        <v>44805</v>
      </c>
      <c r="B15" s="30">
        <f t="shared" si="0"/>
        <v>0.75</v>
      </c>
      <c r="C15" s="4">
        <v>0</v>
      </c>
      <c r="D15" s="5">
        <v>0</v>
      </c>
      <c r="E15" s="5">
        <v>0</v>
      </c>
      <c r="F15" s="6">
        <v>1</v>
      </c>
      <c r="G15" s="6">
        <v>0</v>
      </c>
      <c r="H15" s="4">
        <v>0</v>
      </c>
      <c r="I15" s="62">
        <v>0</v>
      </c>
      <c r="J15" s="63">
        <v>0</v>
      </c>
      <c r="K15" s="4">
        <v>0</v>
      </c>
      <c r="L15" s="5">
        <v>0</v>
      </c>
      <c r="M15" s="6">
        <v>0</v>
      </c>
      <c r="N15" s="4">
        <v>0</v>
      </c>
      <c r="O15" s="5">
        <v>0</v>
      </c>
      <c r="P15" s="6">
        <v>0</v>
      </c>
      <c r="Q15" s="5">
        <v>0</v>
      </c>
      <c r="R15" s="6">
        <v>0</v>
      </c>
      <c r="S15" s="31">
        <v>-98.903271399999994</v>
      </c>
      <c r="T15" s="32">
        <v>213.33199999999999</v>
      </c>
      <c r="U15" s="33">
        <v>602.02</v>
      </c>
      <c r="V15" s="4"/>
      <c r="W15" s="5"/>
      <c r="X15" s="6"/>
      <c r="Y15" s="4"/>
      <c r="Z15" s="5"/>
      <c r="AA15" s="7"/>
    </row>
    <row r="16" spans="1:27" ht="14.4" x14ac:dyDescent="0.3">
      <c r="A16" s="29">
        <f t="shared" si="1"/>
        <v>44805</v>
      </c>
      <c r="B16" s="30">
        <f t="shared" si="0"/>
        <v>0.79166666666666696</v>
      </c>
      <c r="C16" s="4">
        <v>1</v>
      </c>
      <c r="D16" s="5">
        <v>0</v>
      </c>
      <c r="E16" s="5">
        <v>1</v>
      </c>
      <c r="F16" s="6">
        <v>1</v>
      </c>
      <c r="G16" s="6">
        <v>1</v>
      </c>
      <c r="H16" s="40">
        <v>8.3000000000000007</v>
      </c>
      <c r="I16" s="62">
        <v>12.9</v>
      </c>
      <c r="J16" s="63">
        <v>62.3</v>
      </c>
      <c r="K16" s="4">
        <v>0</v>
      </c>
      <c r="L16" s="5">
        <v>0</v>
      </c>
      <c r="M16" s="6">
        <v>0</v>
      </c>
      <c r="N16" s="4">
        <v>0</v>
      </c>
      <c r="O16" s="5">
        <v>0</v>
      </c>
      <c r="P16" s="6">
        <v>0</v>
      </c>
      <c r="Q16" s="5">
        <v>0</v>
      </c>
      <c r="R16" s="6">
        <v>0</v>
      </c>
      <c r="S16" s="31">
        <v>-103.5362032</v>
      </c>
      <c r="T16" s="32">
        <v>223.066</v>
      </c>
      <c r="U16" s="33">
        <v>620.87</v>
      </c>
      <c r="V16" s="4"/>
      <c r="W16" s="5"/>
      <c r="X16" s="6"/>
      <c r="Y16" s="4"/>
      <c r="Z16" s="5"/>
      <c r="AA16" s="7"/>
    </row>
    <row r="17" spans="1:27" ht="14.4" x14ac:dyDescent="0.3">
      <c r="A17" s="29">
        <f t="shared" si="1"/>
        <v>44805</v>
      </c>
      <c r="B17" s="30">
        <f t="shared" si="0"/>
        <v>0.83333333333333304</v>
      </c>
      <c r="C17" s="4">
        <v>0</v>
      </c>
      <c r="D17" s="5">
        <v>0</v>
      </c>
      <c r="E17" s="5">
        <v>0</v>
      </c>
      <c r="F17" s="6">
        <v>1</v>
      </c>
      <c r="G17" s="6">
        <v>0</v>
      </c>
      <c r="H17" s="4">
        <v>0</v>
      </c>
      <c r="I17" s="62">
        <v>0</v>
      </c>
      <c r="J17" s="63">
        <v>0</v>
      </c>
      <c r="K17" s="4">
        <v>0</v>
      </c>
      <c r="L17" s="5">
        <v>0</v>
      </c>
      <c r="M17" s="6">
        <v>0</v>
      </c>
      <c r="N17" s="4">
        <v>0</v>
      </c>
      <c r="O17" s="5">
        <v>0</v>
      </c>
      <c r="P17" s="6">
        <v>0</v>
      </c>
      <c r="Q17" s="5">
        <v>0</v>
      </c>
      <c r="R17" s="6">
        <v>0</v>
      </c>
      <c r="S17" s="31">
        <v>-101.9005755</v>
      </c>
      <c r="T17" s="32">
        <v>196.94</v>
      </c>
      <c r="U17" s="33">
        <v>586.65499999999997</v>
      </c>
      <c r="V17" s="4"/>
      <c r="W17" s="5"/>
      <c r="X17" s="6"/>
      <c r="Y17" s="4"/>
      <c r="Z17" s="5"/>
      <c r="AA17" s="7"/>
    </row>
    <row r="18" spans="1:27" ht="14.4" x14ac:dyDescent="0.3">
      <c r="A18" s="29">
        <f t="shared" si="1"/>
        <v>44805</v>
      </c>
      <c r="B18" s="30">
        <f t="shared" si="0"/>
        <v>0.875</v>
      </c>
      <c r="C18" s="4">
        <v>0</v>
      </c>
      <c r="D18" s="5">
        <v>0</v>
      </c>
      <c r="E18" s="5">
        <v>0</v>
      </c>
      <c r="F18" s="6">
        <v>1</v>
      </c>
      <c r="G18" s="6">
        <v>0</v>
      </c>
      <c r="H18" s="4">
        <v>0</v>
      </c>
      <c r="I18" s="62">
        <v>0</v>
      </c>
      <c r="J18" s="63">
        <v>0</v>
      </c>
      <c r="K18" s="4">
        <v>0</v>
      </c>
      <c r="L18" s="5">
        <v>0</v>
      </c>
      <c r="M18" s="6">
        <v>0</v>
      </c>
      <c r="N18" s="4">
        <v>0</v>
      </c>
      <c r="O18" s="5">
        <v>0</v>
      </c>
      <c r="P18" s="6">
        <v>0</v>
      </c>
      <c r="Q18" s="5">
        <v>0</v>
      </c>
      <c r="R18" s="6">
        <v>0</v>
      </c>
      <c r="S18" s="31">
        <v>-105.83797680000001</v>
      </c>
      <c r="T18" s="32">
        <v>132.52600000000001</v>
      </c>
      <c r="U18" s="33">
        <v>521.79300000000001</v>
      </c>
      <c r="V18" s="4"/>
      <c r="W18" s="5"/>
      <c r="X18" s="6"/>
      <c r="Y18" s="4"/>
      <c r="Z18" s="5"/>
      <c r="AA18" s="7"/>
    </row>
    <row r="19" spans="1:27" ht="14.4" x14ac:dyDescent="0.3">
      <c r="A19" s="34">
        <f t="shared" si="1"/>
        <v>44806</v>
      </c>
      <c r="B19" s="56">
        <f t="shared" si="0"/>
        <v>0.70833333333333337</v>
      </c>
      <c r="C19" s="8">
        <v>0</v>
      </c>
      <c r="D19" s="9">
        <v>0</v>
      </c>
      <c r="E19" s="9">
        <v>0</v>
      </c>
      <c r="F19" s="35">
        <v>1</v>
      </c>
      <c r="G19" s="35">
        <v>0</v>
      </c>
      <c r="H19" s="8">
        <v>0</v>
      </c>
      <c r="I19" s="64">
        <v>0</v>
      </c>
      <c r="J19" s="65">
        <v>0</v>
      </c>
      <c r="K19" s="8">
        <v>0</v>
      </c>
      <c r="L19" s="9">
        <v>0</v>
      </c>
      <c r="M19" s="35">
        <v>0</v>
      </c>
      <c r="N19" s="8">
        <v>0</v>
      </c>
      <c r="O19" s="9">
        <v>0</v>
      </c>
      <c r="P19" s="35">
        <v>0</v>
      </c>
      <c r="Q19" s="9">
        <v>0</v>
      </c>
      <c r="R19" s="35">
        <v>0</v>
      </c>
      <c r="S19" s="36">
        <v>75.618313889999996</v>
      </c>
      <c r="T19" s="37">
        <v>294.94499999999999</v>
      </c>
      <c r="U19" s="38">
        <v>614.41700000000003</v>
      </c>
      <c r="V19" s="8"/>
      <c r="W19" s="9"/>
      <c r="X19" s="35"/>
      <c r="Y19" s="8"/>
      <c r="Z19" s="9"/>
      <c r="AA19" s="10"/>
    </row>
    <row r="20" spans="1:27" ht="15.75" customHeight="1" x14ac:dyDescent="0.3">
      <c r="A20" s="34">
        <f t="shared" si="1"/>
        <v>44806</v>
      </c>
      <c r="B20" s="56">
        <f t="shared" si="0"/>
        <v>0.75</v>
      </c>
      <c r="C20" s="8">
        <v>0</v>
      </c>
      <c r="D20" s="9">
        <v>0</v>
      </c>
      <c r="E20" s="9">
        <v>0</v>
      </c>
      <c r="F20" s="35">
        <v>1</v>
      </c>
      <c r="G20" s="35">
        <v>0</v>
      </c>
      <c r="H20" s="8">
        <v>0</v>
      </c>
      <c r="I20" s="64">
        <v>0</v>
      </c>
      <c r="J20" s="65">
        <v>0</v>
      </c>
      <c r="K20" s="8">
        <v>0</v>
      </c>
      <c r="L20" s="9">
        <v>0</v>
      </c>
      <c r="M20" s="35">
        <v>0</v>
      </c>
      <c r="N20" s="8">
        <v>0</v>
      </c>
      <c r="O20" s="9">
        <v>0</v>
      </c>
      <c r="P20" s="35">
        <v>0</v>
      </c>
      <c r="Q20" s="9">
        <v>0</v>
      </c>
      <c r="R20" s="35">
        <v>0</v>
      </c>
      <c r="S20" s="36">
        <v>128.96582069999999</v>
      </c>
      <c r="T20" s="37">
        <v>416.53100000000001</v>
      </c>
      <c r="U20" s="38">
        <v>723.30700000000002</v>
      </c>
      <c r="V20" s="8"/>
      <c r="W20" s="9"/>
      <c r="X20" s="35"/>
      <c r="Y20" s="8"/>
      <c r="Z20" s="9"/>
      <c r="AA20" s="10"/>
    </row>
    <row r="21" spans="1:27" ht="15.75" customHeight="1" x14ac:dyDescent="0.3">
      <c r="A21" s="34">
        <f t="shared" si="1"/>
        <v>44806</v>
      </c>
      <c r="B21" s="56">
        <f t="shared" si="0"/>
        <v>0.79166666666666696</v>
      </c>
      <c r="C21" s="8">
        <v>0</v>
      </c>
      <c r="D21" s="9">
        <v>0</v>
      </c>
      <c r="E21" s="9">
        <v>0</v>
      </c>
      <c r="F21" s="35">
        <v>1</v>
      </c>
      <c r="G21" s="35">
        <v>0</v>
      </c>
      <c r="H21" s="8">
        <v>0</v>
      </c>
      <c r="I21" s="64">
        <v>0</v>
      </c>
      <c r="J21" s="65">
        <v>0</v>
      </c>
      <c r="K21" s="8">
        <v>0</v>
      </c>
      <c r="L21" s="9">
        <v>0</v>
      </c>
      <c r="M21" s="35">
        <v>0</v>
      </c>
      <c r="N21" s="8">
        <v>0</v>
      </c>
      <c r="O21" s="9">
        <v>0</v>
      </c>
      <c r="P21" s="35">
        <v>0</v>
      </c>
      <c r="Q21" s="9">
        <v>0</v>
      </c>
      <c r="R21" s="35">
        <v>0</v>
      </c>
      <c r="S21" s="36">
        <v>182.6994967</v>
      </c>
      <c r="T21" s="37">
        <v>482.17599999999999</v>
      </c>
      <c r="U21" s="38">
        <v>775.70799999999997</v>
      </c>
      <c r="V21" s="8"/>
      <c r="W21" s="9"/>
      <c r="X21" s="35"/>
      <c r="Y21" s="8"/>
      <c r="Z21" s="9"/>
      <c r="AA21" s="10"/>
    </row>
    <row r="22" spans="1:27" ht="15.75" customHeight="1" x14ac:dyDescent="0.3">
      <c r="A22" s="34">
        <f t="shared" si="1"/>
        <v>44806</v>
      </c>
      <c r="B22" s="56">
        <f t="shared" si="0"/>
        <v>0.83333333333333304</v>
      </c>
      <c r="C22" s="8">
        <v>0</v>
      </c>
      <c r="D22" s="9">
        <v>0</v>
      </c>
      <c r="E22" s="9">
        <v>0</v>
      </c>
      <c r="F22" s="35">
        <v>1</v>
      </c>
      <c r="G22" s="35">
        <v>0</v>
      </c>
      <c r="H22" s="8">
        <v>0</v>
      </c>
      <c r="I22" s="64">
        <v>0</v>
      </c>
      <c r="J22" s="65">
        <v>0</v>
      </c>
      <c r="K22" s="8">
        <v>0</v>
      </c>
      <c r="L22" s="9">
        <v>0</v>
      </c>
      <c r="M22" s="35">
        <v>0</v>
      </c>
      <c r="N22" s="8">
        <v>0</v>
      </c>
      <c r="O22" s="9">
        <v>0</v>
      </c>
      <c r="P22" s="35">
        <v>0</v>
      </c>
      <c r="Q22" s="9">
        <v>0</v>
      </c>
      <c r="R22" s="35">
        <v>0</v>
      </c>
      <c r="S22" s="36">
        <v>202.15823839999999</v>
      </c>
      <c r="T22" s="37">
        <v>469.71699999999998</v>
      </c>
      <c r="U22" s="38">
        <v>748.58900000000006</v>
      </c>
      <c r="V22" s="8"/>
      <c r="W22" s="9"/>
      <c r="X22" s="35"/>
      <c r="Y22" s="8"/>
      <c r="Z22" s="9"/>
      <c r="AA22" s="10"/>
    </row>
    <row r="23" spans="1:27" ht="15.75" customHeight="1" x14ac:dyDescent="0.3">
      <c r="A23" s="34">
        <f t="shared" si="1"/>
        <v>44806</v>
      </c>
      <c r="B23" s="56">
        <f t="shared" si="0"/>
        <v>0.875</v>
      </c>
      <c r="C23" s="8">
        <v>0</v>
      </c>
      <c r="D23" s="9">
        <v>0</v>
      </c>
      <c r="E23" s="9">
        <v>0</v>
      </c>
      <c r="F23" s="35">
        <v>1</v>
      </c>
      <c r="G23" s="35">
        <v>0</v>
      </c>
      <c r="H23" s="8">
        <v>0</v>
      </c>
      <c r="I23" s="64">
        <v>0</v>
      </c>
      <c r="J23" s="65">
        <v>0</v>
      </c>
      <c r="K23" s="8">
        <v>0</v>
      </c>
      <c r="L23" s="9">
        <v>0</v>
      </c>
      <c r="M23" s="35">
        <v>0</v>
      </c>
      <c r="N23" s="8">
        <v>0</v>
      </c>
      <c r="O23" s="9">
        <v>0</v>
      </c>
      <c r="P23" s="35">
        <v>0</v>
      </c>
      <c r="Q23" s="9">
        <v>0</v>
      </c>
      <c r="R23" s="35">
        <v>0</v>
      </c>
      <c r="S23" s="36">
        <v>191.0755006</v>
      </c>
      <c r="T23" s="37">
        <v>392.37599999999998</v>
      </c>
      <c r="U23" s="38">
        <v>673.52099999999996</v>
      </c>
      <c r="V23" s="8"/>
      <c r="W23" s="9"/>
      <c r="X23" s="35"/>
      <c r="Y23" s="8"/>
      <c r="Z23" s="9"/>
      <c r="AA23" s="10"/>
    </row>
    <row r="24" spans="1:27" ht="15.75" customHeight="1" x14ac:dyDescent="0.3">
      <c r="A24" s="29">
        <f t="shared" si="1"/>
        <v>44807</v>
      </c>
      <c r="B24" s="30">
        <f t="shared" si="0"/>
        <v>0.70833333333333337</v>
      </c>
      <c r="C24" s="4">
        <v>0</v>
      </c>
      <c r="D24" s="5">
        <v>0</v>
      </c>
      <c r="E24" s="5">
        <v>0</v>
      </c>
      <c r="F24" s="6">
        <v>1</v>
      </c>
      <c r="G24" s="6">
        <v>0</v>
      </c>
      <c r="H24" s="4">
        <v>0</v>
      </c>
      <c r="I24" s="62">
        <v>0</v>
      </c>
      <c r="J24" s="63">
        <v>0</v>
      </c>
      <c r="K24" s="4">
        <v>0</v>
      </c>
      <c r="L24" s="5">
        <v>0</v>
      </c>
      <c r="M24" s="6">
        <v>0</v>
      </c>
      <c r="N24" s="4">
        <v>0</v>
      </c>
      <c r="O24" s="5">
        <v>0</v>
      </c>
      <c r="P24" s="6">
        <v>0</v>
      </c>
      <c r="Q24" s="5">
        <v>0</v>
      </c>
      <c r="R24" s="6">
        <v>0</v>
      </c>
      <c r="S24" s="31">
        <v>34.342131790000003</v>
      </c>
      <c r="T24" s="32">
        <v>203.48</v>
      </c>
      <c r="U24" s="33">
        <v>607.43700000000001</v>
      </c>
      <c r="V24" s="4"/>
      <c r="W24" s="5"/>
      <c r="X24" s="6"/>
      <c r="Y24" s="4"/>
      <c r="Z24" s="5"/>
      <c r="AA24" s="7"/>
    </row>
    <row r="25" spans="1:27" ht="15.75" customHeight="1" x14ac:dyDescent="0.3">
      <c r="A25" s="29">
        <f t="shared" si="1"/>
        <v>44807</v>
      </c>
      <c r="B25" s="30">
        <f t="shared" si="0"/>
        <v>0.75</v>
      </c>
      <c r="C25" s="4">
        <v>0</v>
      </c>
      <c r="D25" s="5">
        <v>0</v>
      </c>
      <c r="E25" s="5">
        <v>0</v>
      </c>
      <c r="F25" s="6">
        <v>1</v>
      </c>
      <c r="G25" s="6">
        <v>0</v>
      </c>
      <c r="H25" s="4">
        <v>0</v>
      </c>
      <c r="I25" s="62">
        <v>0</v>
      </c>
      <c r="J25" s="63">
        <v>0</v>
      </c>
      <c r="K25" s="4">
        <v>0</v>
      </c>
      <c r="L25" s="5">
        <v>0</v>
      </c>
      <c r="M25" s="6">
        <v>0</v>
      </c>
      <c r="N25" s="4">
        <v>0</v>
      </c>
      <c r="O25" s="5">
        <v>0</v>
      </c>
      <c r="P25" s="6">
        <v>0</v>
      </c>
      <c r="Q25" s="5">
        <v>0</v>
      </c>
      <c r="R25" s="6">
        <v>0</v>
      </c>
      <c r="S25" s="31">
        <v>67.068998179999994</v>
      </c>
      <c r="T25" s="32">
        <v>285.16199999999998</v>
      </c>
      <c r="U25" s="33">
        <v>680.06</v>
      </c>
      <c r="V25" s="4"/>
      <c r="W25" s="5"/>
      <c r="X25" s="6"/>
      <c r="Y25" s="4"/>
      <c r="Z25" s="5"/>
      <c r="AA25" s="7"/>
    </row>
    <row r="26" spans="1:27" ht="15.75" customHeight="1" x14ac:dyDescent="0.3">
      <c r="A26" s="29">
        <f t="shared" si="1"/>
        <v>44807</v>
      </c>
      <c r="B26" s="30">
        <f t="shared" si="0"/>
        <v>0.79166666666666696</v>
      </c>
      <c r="C26" s="4">
        <v>1</v>
      </c>
      <c r="D26" s="5">
        <v>0</v>
      </c>
      <c r="E26" s="5">
        <v>1</v>
      </c>
      <c r="F26" s="6">
        <v>1</v>
      </c>
      <c r="G26" s="6">
        <v>1</v>
      </c>
      <c r="H26" s="40">
        <v>3</v>
      </c>
      <c r="I26" s="62">
        <v>-11.7</v>
      </c>
      <c r="J26" s="63">
        <v>53.5</v>
      </c>
      <c r="K26" s="4">
        <v>0</v>
      </c>
      <c r="L26" s="5">
        <v>0</v>
      </c>
      <c r="M26" s="6">
        <v>0</v>
      </c>
      <c r="N26" s="4">
        <v>0</v>
      </c>
      <c r="O26" s="5">
        <v>0</v>
      </c>
      <c r="P26" s="6">
        <v>0</v>
      </c>
      <c r="Q26" s="5">
        <v>0</v>
      </c>
      <c r="R26" s="6">
        <v>0</v>
      </c>
      <c r="S26" s="31">
        <v>107.4999862</v>
      </c>
      <c r="T26" s="32">
        <v>324.01100000000002</v>
      </c>
      <c r="U26" s="33">
        <v>705.92899999999997</v>
      </c>
      <c r="V26" s="4"/>
      <c r="W26" s="5"/>
      <c r="X26" s="6"/>
      <c r="Y26" s="4"/>
      <c r="Z26" s="5"/>
      <c r="AA26" s="7"/>
    </row>
    <row r="27" spans="1:27" ht="15.75" customHeight="1" x14ac:dyDescent="0.3">
      <c r="A27" s="29">
        <f t="shared" si="1"/>
        <v>44807</v>
      </c>
      <c r="B27" s="30">
        <f t="shared" si="0"/>
        <v>0.83333333333333304</v>
      </c>
      <c r="C27" s="4">
        <v>1</v>
      </c>
      <c r="D27" s="5">
        <v>0</v>
      </c>
      <c r="E27" s="5">
        <v>1</v>
      </c>
      <c r="F27" s="6">
        <v>1</v>
      </c>
      <c r="G27" s="6">
        <v>1</v>
      </c>
      <c r="H27" s="40">
        <v>4.0999999999999996</v>
      </c>
      <c r="I27" s="62">
        <v>-10.4</v>
      </c>
      <c r="J27" s="63">
        <v>54.6</v>
      </c>
      <c r="K27" s="4">
        <v>0</v>
      </c>
      <c r="L27" s="5">
        <v>0</v>
      </c>
      <c r="M27" s="6">
        <v>0</v>
      </c>
      <c r="N27" s="4">
        <v>0</v>
      </c>
      <c r="O27" s="5">
        <v>0</v>
      </c>
      <c r="P27" s="6">
        <v>0</v>
      </c>
      <c r="Q27" s="5">
        <v>0</v>
      </c>
      <c r="R27" s="6">
        <v>0</v>
      </c>
      <c r="S27" s="31">
        <v>141.09363519999999</v>
      </c>
      <c r="T27" s="32">
        <v>320.74599999999998</v>
      </c>
      <c r="U27" s="33">
        <v>679.58600000000001</v>
      </c>
      <c r="V27" s="4"/>
      <c r="W27" s="5"/>
      <c r="X27" s="6"/>
      <c r="Y27" s="4"/>
      <c r="Z27" s="5"/>
      <c r="AA27" s="7"/>
    </row>
    <row r="28" spans="1:27" ht="15.75" customHeight="1" x14ac:dyDescent="0.3">
      <c r="A28" s="29">
        <f t="shared" si="1"/>
        <v>44807</v>
      </c>
      <c r="B28" s="30">
        <f t="shared" si="0"/>
        <v>0.875</v>
      </c>
      <c r="C28" s="4">
        <v>0</v>
      </c>
      <c r="D28" s="5">
        <v>0</v>
      </c>
      <c r="E28" s="5">
        <v>0</v>
      </c>
      <c r="F28" s="6">
        <v>1</v>
      </c>
      <c r="G28" s="6">
        <v>0</v>
      </c>
      <c r="H28" s="40">
        <v>0</v>
      </c>
      <c r="I28" s="62">
        <v>0</v>
      </c>
      <c r="J28" s="63">
        <v>0</v>
      </c>
      <c r="K28" s="4">
        <v>0</v>
      </c>
      <c r="L28" s="5">
        <v>0</v>
      </c>
      <c r="M28" s="6">
        <v>0</v>
      </c>
      <c r="N28" s="4">
        <v>0</v>
      </c>
      <c r="O28" s="5">
        <v>0</v>
      </c>
      <c r="P28" s="6">
        <v>0</v>
      </c>
      <c r="Q28" s="5">
        <v>0</v>
      </c>
      <c r="R28" s="6">
        <v>0</v>
      </c>
      <c r="S28" s="31">
        <v>143.29070060000001</v>
      </c>
      <c r="T28" s="32">
        <v>267.64499999999998</v>
      </c>
      <c r="U28" s="33">
        <v>621.13900000000001</v>
      </c>
      <c r="V28" s="4"/>
      <c r="W28" s="5"/>
      <c r="X28" s="6"/>
      <c r="Y28" s="4"/>
      <c r="Z28" s="5"/>
      <c r="AA28" s="7"/>
    </row>
    <row r="29" spans="1:27" ht="15.75" customHeight="1" x14ac:dyDescent="0.3">
      <c r="A29" s="34">
        <f t="shared" si="1"/>
        <v>44808</v>
      </c>
      <c r="B29" s="56">
        <f t="shared" si="0"/>
        <v>0.70833333333333337</v>
      </c>
      <c r="C29" s="8">
        <v>0</v>
      </c>
      <c r="D29" s="9">
        <v>0</v>
      </c>
      <c r="E29" s="9">
        <v>0</v>
      </c>
      <c r="F29" s="35">
        <v>1</v>
      </c>
      <c r="G29" s="35">
        <v>0</v>
      </c>
      <c r="H29" s="39">
        <v>0</v>
      </c>
      <c r="I29" s="64">
        <v>0</v>
      </c>
      <c r="J29" s="65">
        <v>0</v>
      </c>
      <c r="K29" s="8">
        <v>0</v>
      </c>
      <c r="L29" s="9">
        <v>0</v>
      </c>
      <c r="M29" s="35">
        <v>0</v>
      </c>
      <c r="N29" s="8">
        <v>0</v>
      </c>
      <c r="O29" s="9">
        <v>0</v>
      </c>
      <c r="P29" s="35">
        <v>0</v>
      </c>
      <c r="Q29" s="9">
        <v>0</v>
      </c>
      <c r="R29" s="35">
        <v>0</v>
      </c>
      <c r="S29" s="36">
        <v>33.236340769999998</v>
      </c>
      <c r="T29" s="37">
        <v>124.398</v>
      </c>
      <c r="U29" s="38">
        <v>595.05600000000004</v>
      </c>
      <c r="V29" s="8"/>
      <c r="W29" s="9"/>
      <c r="X29" s="35"/>
      <c r="Y29" s="8"/>
      <c r="Z29" s="9"/>
      <c r="AA29" s="10"/>
    </row>
    <row r="30" spans="1:27" ht="15.75" customHeight="1" x14ac:dyDescent="0.3">
      <c r="A30" s="34">
        <f t="shared" si="1"/>
        <v>44808</v>
      </c>
      <c r="B30" s="56">
        <f t="shared" si="0"/>
        <v>0.75</v>
      </c>
      <c r="C30" s="8">
        <v>1</v>
      </c>
      <c r="D30" s="9">
        <v>0</v>
      </c>
      <c r="E30" s="9">
        <v>1</v>
      </c>
      <c r="F30" s="35">
        <v>1</v>
      </c>
      <c r="G30" s="35">
        <v>1</v>
      </c>
      <c r="H30" s="39">
        <v>-2.8</v>
      </c>
      <c r="I30" s="64">
        <v>9.5</v>
      </c>
      <c r="J30" s="65">
        <v>67.8</v>
      </c>
      <c r="K30" s="8">
        <v>0</v>
      </c>
      <c r="L30" s="9">
        <v>0</v>
      </c>
      <c r="M30" s="35">
        <v>0</v>
      </c>
      <c r="N30" s="8">
        <v>0</v>
      </c>
      <c r="O30" s="9">
        <v>0</v>
      </c>
      <c r="P30" s="35">
        <v>0</v>
      </c>
      <c r="Q30" s="9">
        <v>0</v>
      </c>
      <c r="R30" s="35">
        <v>0</v>
      </c>
      <c r="S30" s="36">
        <v>46.239426700000003</v>
      </c>
      <c r="T30" s="37">
        <v>186.458</v>
      </c>
      <c r="U30" s="38">
        <v>655.24</v>
      </c>
      <c r="V30" s="8"/>
      <c r="W30" s="9"/>
      <c r="X30" s="35"/>
      <c r="Y30" s="8"/>
      <c r="Z30" s="9"/>
      <c r="AA30" s="10"/>
    </row>
    <row r="31" spans="1:27" ht="15.75" customHeight="1" x14ac:dyDescent="0.3">
      <c r="A31" s="34">
        <f t="shared" si="1"/>
        <v>44808</v>
      </c>
      <c r="B31" s="56">
        <f t="shared" si="0"/>
        <v>0.79166666666666696</v>
      </c>
      <c r="C31" s="8">
        <v>1</v>
      </c>
      <c r="D31" s="9">
        <v>0</v>
      </c>
      <c r="E31" s="9">
        <v>1</v>
      </c>
      <c r="F31" s="35">
        <v>1</v>
      </c>
      <c r="G31" s="35">
        <v>1</v>
      </c>
      <c r="H31" s="39">
        <v>0.5</v>
      </c>
      <c r="I31" s="64">
        <v>13</v>
      </c>
      <c r="J31" s="65">
        <v>69.099999999999994</v>
      </c>
      <c r="K31" s="8">
        <v>0</v>
      </c>
      <c r="L31" s="9">
        <v>0</v>
      </c>
      <c r="M31" s="35">
        <v>0</v>
      </c>
      <c r="N31" s="8">
        <v>0</v>
      </c>
      <c r="O31" s="9">
        <v>0</v>
      </c>
      <c r="P31" s="35">
        <v>0</v>
      </c>
      <c r="Q31" s="9">
        <v>0</v>
      </c>
      <c r="R31" s="35">
        <v>0</v>
      </c>
      <c r="S31" s="36">
        <v>52.31407995</v>
      </c>
      <c r="T31" s="37">
        <v>192.55199999999999</v>
      </c>
      <c r="U31" s="38">
        <v>664.37300000000005</v>
      </c>
      <c r="V31" s="8"/>
      <c r="W31" s="9"/>
      <c r="X31" s="35"/>
      <c r="Y31" s="8"/>
      <c r="Z31" s="9"/>
      <c r="AA31" s="10"/>
    </row>
    <row r="32" spans="1:27" ht="15.75" customHeight="1" x14ac:dyDescent="0.3">
      <c r="A32" s="34">
        <f t="shared" si="1"/>
        <v>44808</v>
      </c>
      <c r="B32" s="56">
        <f t="shared" si="0"/>
        <v>0.83333333333333304</v>
      </c>
      <c r="C32" s="8">
        <v>1</v>
      </c>
      <c r="D32" s="9">
        <v>0</v>
      </c>
      <c r="E32" s="9">
        <v>1</v>
      </c>
      <c r="F32" s="35">
        <v>1</v>
      </c>
      <c r="G32" s="35">
        <v>1</v>
      </c>
      <c r="H32" s="39">
        <v>2.6</v>
      </c>
      <c r="I32" s="64">
        <v>14.4</v>
      </c>
      <c r="J32" s="65">
        <v>70.5</v>
      </c>
      <c r="K32" s="8">
        <v>0</v>
      </c>
      <c r="L32" s="9">
        <v>0</v>
      </c>
      <c r="M32" s="35">
        <v>0</v>
      </c>
      <c r="N32" s="8">
        <v>0</v>
      </c>
      <c r="O32" s="9">
        <v>0</v>
      </c>
      <c r="P32" s="35">
        <v>0</v>
      </c>
      <c r="Q32" s="9">
        <v>0</v>
      </c>
      <c r="R32" s="35">
        <v>0</v>
      </c>
      <c r="S32" s="36">
        <v>45.160914689999998</v>
      </c>
      <c r="T32" s="37">
        <v>150.821</v>
      </c>
      <c r="U32" s="38">
        <v>621.02700000000004</v>
      </c>
      <c r="V32" s="8"/>
      <c r="W32" s="9"/>
      <c r="X32" s="35"/>
      <c r="Y32" s="8"/>
      <c r="Z32" s="9"/>
      <c r="AA32" s="10"/>
    </row>
    <row r="33" spans="1:27" ht="15.75" customHeight="1" x14ac:dyDescent="0.3">
      <c r="A33" s="34">
        <f t="shared" si="1"/>
        <v>44808</v>
      </c>
      <c r="B33" s="56">
        <f t="shared" si="0"/>
        <v>0.875</v>
      </c>
      <c r="C33" s="8">
        <v>0</v>
      </c>
      <c r="D33" s="9">
        <v>0</v>
      </c>
      <c r="E33" s="9">
        <v>0</v>
      </c>
      <c r="F33" s="35">
        <v>1</v>
      </c>
      <c r="G33" s="35">
        <v>0</v>
      </c>
      <c r="H33" s="39">
        <v>0</v>
      </c>
      <c r="I33" s="64">
        <v>0</v>
      </c>
      <c r="J33" s="65">
        <v>0</v>
      </c>
      <c r="K33" s="8">
        <v>0</v>
      </c>
      <c r="L33" s="9">
        <v>0</v>
      </c>
      <c r="M33" s="35">
        <v>0</v>
      </c>
      <c r="N33" s="8">
        <v>0</v>
      </c>
      <c r="O33" s="9">
        <v>0</v>
      </c>
      <c r="P33" s="35">
        <v>0</v>
      </c>
      <c r="Q33" s="9">
        <v>0</v>
      </c>
      <c r="R33" s="35">
        <v>0</v>
      </c>
      <c r="S33" s="36">
        <v>19.709685790000002</v>
      </c>
      <c r="T33" s="37">
        <v>68.867000000000004</v>
      </c>
      <c r="U33" s="38">
        <v>549.51900000000001</v>
      </c>
      <c r="V33" s="8"/>
      <c r="W33" s="9"/>
      <c r="X33" s="35"/>
      <c r="Y33" s="8"/>
      <c r="Z33" s="9"/>
      <c r="AA33" s="10"/>
    </row>
    <row r="34" spans="1:27" ht="15.75" customHeight="1" x14ac:dyDescent="0.3">
      <c r="A34" s="29">
        <f t="shared" si="1"/>
        <v>44809</v>
      </c>
      <c r="B34" s="30">
        <f t="shared" si="0"/>
        <v>0.70833333333333337</v>
      </c>
      <c r="C34" s="4">
        <v>0</v>
      </c>
      <c r="D34" s="5">
        <v>0</v>
      </c>
      <c r="E34" s="5">
        <v>0</v>
      </c>
      <c r="F34" s="6">
        <v>1</v>
      </c>
      <c r="G34" s="6">
        <v>0</v>
      </c>
      <c r="H34" s="40">
        <v>0</v>
      </c>
      <c r="I34" s="62">
        <v>0</v>
      </c>
      <c r="J34" s="63">
        <v>0</v>
      </c>
      <c r="K34" s="4">
        <v>0</v>
      </c>
      <c r="L34" s="5">
        <v>0</v>
      </c>
      <c r="M34" s="6">
        <v>0</v>
      </c>
      <c r="N34" s="4">
        <v>0</v>
      </c>
      <c r="O34" s="5">
        <v>0</v>
      </c>
      <c r="P34" s="6">
        <v>0</v>
      </c>
      <c r="Q34" s="5">
        <v>0</v>
      </c>
      <c r="R34" s="6">
        <v>0</v>
      </c>
      <c r="S34" s="31">
        <v>188.2547022</v>
      </c>
      <c r="T34" s="32">
        <v>-55.753</v>
      </c>
      <c r="U34" s="33">
        <v>568.36300000000006</v>
      </c>
      <c r="V34" s="4"/>
      <c r="W34" s="5"/>
      <c r="X34" s="6"/>
      <c r="Y34" s="4"/>
      <c r="Z34" s="5"/>
      <c r="AA34" s="7"/>
    </row>
    <row r="35" spans="1:27" ht="15.75" customHeight="1" x14ac:dyDescent="0.3">
      <c r="A35" s="29">
        <f t="shared" si="1"/>
        <v>44809</v>
      </c>
      <c r="B35" s="30">
        <f t="shared" si="0"/>
        <v>0.75</v>
      </c>
      <c r="C35" s="4">
        <v>1</v>
      </c>
      <c r="D35" s="5">
        <v>0</v>
      </c>
      <c r="E35" s="5">
        <v>1</v>
      </c>
      <c r="F35" s="6">
        <v>1</v>
      </c>
      <c r="G35" s="6">
        <v>1</v>
      </c>
      <c r="H35" s="40">
        <v>9.6</v>
      </c>
      <c r="I35" s="62">
        <v>-28.2</v>
      </c>
      <c r="J35" s="63">
        <v>66.8</v>
      </c>
      <c r="K35" s="4">
        <v>0</v>
      </c>
      <c r="L35" s="5">
        <v>0</v>
      </c>
      <c r="M35" s="6">
        <v>0</v>
      </c>
      <c r="N35" s="4">
        <v>0</v>
      </c>
      <c r="O35" s="5">
        <v>0</v>
      </c>
      <c r="P35" s="6">
        <v>0</v>
      </c>
      <c r="Q35" s="5">
        <v>0</v>
      </c>
      <c r="R35" s="6">
        <v>0</v>
      </c>
      <c r="S35" s="31">
        <v>231.90782250000001</v>
      </c>
      <c r="T35" s="32">
        <v>25.773</v>
      </c>
      <c r="U35" s="33">
        <v>629.024</v>
      </c>
      <c r="V35" s="4"/>
      <c r="W35" s="5"/>
      <c r="X35" s="6"/>
      <c r="Y35" s="4"/>
      <c r="Z35" s="5"/>
      <c r="AA35" s="7"/>
    </row>
    <row r="36" spans="1:27" ht="15.75" customHeight="1" x14ac:dyDescent="0.3">
      <c r="A36" s="29">
        <f t="shared" si="1"/>
        <v>44809</v>
      </c>
      <c r="B36" s="30">
        <f t="shared" si="0"/>
        <v>0.79166666666666696</v>
      </c>
      <c r="C36" s="4">
        <v>1</v>
      </c>
      <c r="D36" s="5">
        <v>0</v>
      </c>
      <c r="E36" s="5">
        <v>1</v>
      </c>
      <c r="F36" s="6">
        <v>1</v>
      </c>
      <c r="G36" s="6">
        <v>1</v>
      </c>
      <c r="H36" s="40">
        <v>28.5</v>
      </c>
      <c r="I36" s="62">
        <v>-8.5</v>
      </c>
      <c r="J36" s="63">
        <v>71.5</v>
      </c>
      <c r="K36" s="4">
        <v>0</v>
      </c>
      <c r="L36" s="5">
        <v>0</v>
      </c>
      <c r="M36" s="6">
        <v>0</v>
      </c>
      <c r="N36" s="4">
        <v>0</v>
      </c>
      <c r="O36" s="5">
        <v>0</v>
      </c>
      <c r="P36" s="6">
        <v>0</v>
      </c>
      <c r="Q36" s="5">
        <v>0</v>
      </c>
      <c r="R36" s="6">
        <v>0</v>
      </c>
      <c r="S36" s="31">
        <v>242.79793950000001</v>
      </c>
      <c r="T36" s="32">
        <v>31.971</v>
      </c>
      <c r="U36" s="33">
        <v>633.90800000000002</v>
      </c>
      <c r="V36" s="4"/>
      <c r="W36" s="5"/>
      <c r="X36" s="6"/>
      <c r="Y36" s="4"/>
      <c r="Z36" s="5"/>
      <c r="AA36" s="7"/>
    </row>
    <row r="37" spans="1:27" ht="15.75" customHeight="1" x14ac:dyDescent="0.3">
      <c r="A37" s="29">
        <f t="shared" si="1"/>
        <v>44809</v>
      </c>
      <c r="B37" s="30">
        <f t="shared" si="0"/>
        <v>0.83333333333333304</v>
      </c>
      <c r="C37" s="4">
        <v>1</v>
      </c>
      <c r="D37" s="5">
        <f>45/60</f>
        <v>0.75</v>
      </c>
      <c r="E37" s="5">
        <v>1</v>
      </c>
      <c r="F37" s="6">
        <v>1</v>
      </c>
      <c r="G37" s="6">
        <v>1</v>
      </c>
      <c r="H37" s="40">
        <v>30.2</v>
      </c>
      <c r="I37" s="62">
        <v>-7.3</v>
      </c>
      <c r="J37" s="63">
        <v>77.8</v>
      </c>
      <c r="K37" s="41">
        <v>0.491174</v>
      </c>
      <c r="L37" s="42">
        <v>0.491174</v>
      </c>
      <c r="M37" s="43">
        <v>0.67235999999999996</v>
      </c>
      <c r="N37" s="4">
        <v>0</v>
      </c>
      <c r="O37" s="5">
        <v>0</v>
      </c>
      <c r="P37" s="6">
        <v>0</v>
      </c>
      <c r="Q37" s="5">
        <v>0</v>
      </c>
      <c r="R37" s="6">
        <v>0</v>
      </c>
      <c r="S37" s="31">
        <v>188.69723400000001</v>
      </c>
      <c r="T37" s="32">
        <v>-44.451000000000001</v>
      </c>
      <c r="U37" s="33">
        <v>574.62699999999995</v>
      </c>
      <c r="V37" s="4"/>
      <c r="W37" s="5"/>
      <c r="X37" s="6"/>
      <c r="Y37" s="4"/>
      <c r="Z37" s="5"/>
      <c r="AA37" s="7"/>
    </row>
    <row r="38" spans="1:27" ht="15.75" customHeight="1" x14ac:dyDescent="0.3">
      <c r="A38" s="29">
        <f t="shared" si="1"/>
        <v>44809</v>
      </c>
      <c r="B38" s="30">
        <f t="shared" si="0"/>
        <v>0.875</v>
      </c>
      <c r="C38" s="4">
        <v>1</v>
      </c>
      <c r="D38" s="5">
        <v>1</v>
      </c>
      <c r="E38" s="5">
        <v>1</v>
      </c>
      <c r="F38" s="6">
        <v>1</v>
      </c>
      <c r="G38" s="6">
        <v>1</v>
      </c>
      <c r="H38" s="40">
        <v>31.5</v>
      </c>
      <c r="I38" s="62">
        <v>-6.6</v>
      </c>
      <c r="J38" s="63">
        <v>78.5</v>
      </c>
      <c r="K38" s="41">
        <v>1.0087680000000001</v>
      </c>
      <c r="L38" s="42">
        <v>1.0087680000000001</v>
      </c>
      <c r="M38" s="43">
        <v>1.21244</v>
      </c>
      <c r="N38" s="4">
        <v>0</v>
      </c>
      <c r="O38" s="5">
        <v>0</v>
      </c>
      <c r="P38" s="6">
        <v>0</v>
      </c>
      <c r="Q38" s="5">
        <v>0</v>
      </c>
      <c r="R38" s="6">
        <v>0</v>
      </c>
      <c r="S38" s="31">
        <v>113.1991299</v>
      </c>
      <c r="T38" s="32">
        <v>-159.71700000000001</v>
      </c>
      <c r="U38" s="33">
        <v>495.63</v>
      </c>
      <c r="V38" s="4"/>
      <c r="W38" s="5"/>
      <c r="X38" s="6"/>
      <c r="Y38" s="4"/>
      <c r="Z38" s="5"/>
      <c r="AA38" s="7"/>
    </row>
    <row r="39" spans="1:27" ht="15.75" customHeight="1" x14ac:dyDescent="0.3">
      <c r="A39" s="34">
        <f t="shared" si="1"/>
        <v>44810</v>
      </c>
      <c r="B39" s="56">
        <f t="shared" si="0"/>
        <v>0.70833333333333337</v>
      </c>
      <c r="C39" s="8">
        <v>1</v>
      </c>
      <c r="D39" s="9">
        <v>0</v>
      </c>
      <c r="E39" s="9">
        <v>1</v>
      </c>
      <c r="F39" s="35">
        <v>1</v>
      </c>
      <c r="G39" s="35">
        <v>1</v>
      </c>
      <c r="H39" s="39">
        <v>34.700000000000003</v>
      </c>
      <c r="I39" s="64">
        <v>19.8</v>
      </c>
      <c r="J39" s="65">
        <v>91.9</v>
      </c>
      <c r="K39" s="8">
        <v>0</v>
      </c>
      <c r="L39" s="9">
        <v>0</v>
      </c>
      <c r="M39" s="35">
        <v>0</v>
      </c>
      <c r="N39" s="8">
        <v>0</v>
      </c>
      <c r="O39" s="9">
        <v>0</v>
      </c>
      <c r="P39" s="35">
        <v>0</v>
      </c>
      <c r="Q39" s="9">
        <v>0</v>
      </c>
      <c r="R39" s="35">
        <v>0</v>
      </c>
      <c r="S39" s="36">
        <v>108.0969879</v>
      </c>
      <c r="T39" s="37">
        <v>22.759</v>
      </c>
      <c r="U39" s="38">
        <v>640.91300000000001</v>
      </c>
      <c r="V39" s="8"/>
      <c r="W39" s="9"/>
      <c r="X39" s="35"/>
      <c r="Y39" s="8"/>
      <c r="Z39" s="9"/>
      <c r="AA39" s="10"/>
    </row>
    <row r="40" spans="1:27" ht="15.75" customHeight="1" x14ac:dyDescent="0.3">
      <c r="A40" s="34">
        <f t="shared" si="1"/>
        <v>44810</v>
      </c>
      <c r="B40" s="56">
        <f t="shared" si="0"/>
        <v>0.75</v>
      </c>
      <c r="C40" s="8">
        <v>1</v>
      </c>
      <c r="D40" s="9">
        <v>0</v>
      </c>
      <c r="E40" s="9">
        <v>1</v>
      </c>
      <c r="F40" s="35">
        <v>1</v>
      </c>
      <c r="G40" s="35">
        <v>1</v>
      </c>
      <c r="H40" s="39">
        <v>50.7</v>
      </c>
      <c r="I40" s="64">
        <v>34.9</v>
      </c>
      <c r="J40" s="65">
        <v>98.3</v>
      </c>
      <c r="K40" s="8">
        <v>0</v>
      </c>
      <c r="L40" s="9">
        <v>0</v>
      </c>
      <c r="M40" s="35">
        <v>0</v>
      </c>
      <c r="N40" s="8">
        <v>0</v>
      </c>
      <c r="O40" s="9">
        <v>0</v>
      </c>
      <c r="P40" s="35">
        <v>0</v>
      </c>
      <c r="Q40" s="9">
        <v>0</v>
      </c>
      <c r="R40" s="35">
        <v>0</v>
      </c>
      <c r="S40" s="36">
        <v>269.00074619999998</v>
      </c>
      <c r="T40" s="37">
        <v>247.3</v>
      </c>
      <c r="U40" s="38">
        <v>777.09</v>
      </c>
      <c r="V40" s="8"/>
      <c r="W40" s="9"/>
      <c r="X40" s="35"/>
      <c r="Y40" s="8"/>
      <c r="Z40" s="9"/>
      <c r="AA40" s="10"/>
    </row>
    <row r="41" spans="1:27" ht="15.75" customHeight="1" x14ac:dyDescent="0.3">
      <c r="A41" s="34">
        <f t="shared" si="1"/>
        <v>44810</v>
      </c>
      <c r="B41" s="56">
        <f t="shared" si="0"/>
        <v>0.79166666666666696</v>
      </c>
      <c r="C41" s="8">
        <v>1</v>
      </c>
      <c r="D41" s="9">
        <v>1</v>
      </c>
      <c r="E41" s="9">
        <v>1</v>
      </c>
      <c r="F41" s="35">
        <v>1</v>
      </c>
      <c r="G41" s="35">
        <v>1</v>
      </c>
      <c r="H41" s="39">
        <v>57.9</v>
      </c>
      <c r="I41" s="64">
        <v>40.1</v>
      </c>
      <c r="J41" s="65">
        <v>100.6</v>
      </c>
      <c r="K41" s="44">
        <v>1.1509560000000001</v>
      </c>
      <c r="L41" s="45">
        <v>1.1509560000000001</v>
      </c>
      <c r="M41" s="46">
        <v>1.3572200000000001</v>
      </c>
      <c r="N41" s="8">
        <v>0</v>
      </c>
      <c r="O41" s="9">
        <v>0</v>
      </c>
      <c r="P41" s="35">
        <v>0</v>
      </c>
      <c r="Q41" s="9">
        <v>0</v>
      </c>
      <c r="R41" s="35">
        <v>0</v>
      </c>
      <c r="S41" s="36">
        <v>446.66905830000002</v>
      </c>
      <c r="T41" s="37">
        <v>424.49900000000002</v>
      </c>
      <c r="U41" s="38">
        <v>892.95899999999995</v>
      </c>
      <c r="V41" s="8"/>
      <c r="W41" s="9"/>
      <c r="X41" s="35"/>
      <c r="Y41" s="8"/>
      <c r="Z41" s="9"/>
      <c r="AA41" s="10"/>
    </row>
    <row r="42" spans="1:27" ht="15.75" customHeight="1" x14ac:dyDescent="0.3">
      <c r="A42" s="34">
        <f t="shared" si="1"/>
        <v>44810</v>
      </c>
      <c r="B42" s="56">
        <f t="shared" si="0"/>
        <v>0.83333333333333304</v>
      </c>
      <c r="C42" s="8">
        <v>1</v>
      </c>
      <c r="D42" s="9">
        <v>1</v>
      </c>
      <c r="E42" s="9">
        <v>1</v>
      </c>
      <c r="F42" s="35">
        <v>1</v>
      </c>
      <c r="G42" s="35">
        <v>1</v>
      </c>
      <c r="H42" s="39">
        <v>57.1</v>
      </c>
      <c r="I42" s="64">
        <v>36.5</v>
      </c>
      <c r="J42" s="65">
        <v>98.7</v>
      </c>
      <c r="K42" s="44">
        <v>1.316916</v>
      </c>
      <c r="L42" s="45">
        <v>1.316916</v>
      </c>
      <c r="M42" s="46">
        <v>1.47414</v>
      </c>
      <c r="N42" s="8">
        <v>0</v>
      </c>
      <c r="O42" s="9">
        <v>0</v>
      </c>
      <c r="P42" s="35">
        <v>0</v>
      </c>
      <c r="Q42" s="9">
        <v>0</v>
      </c>
      <c r="R42" s="35">
        <v>0</v>
      </c>
      <c r="S42" s="36">
        <v>354.50902969999999</v>
      </c>
      <c r="T42" s="37">
        <v>301.39699999999999</v>
      </c>
      <c r="U42" s="38">
        <v>791.98099999999999</v>
      </c>
      <c r="V42" s="8"/>
      <c r="W42" s="9"/>
      <c r="X42" s="35"/>
      <c r="Y42" s="8"/>
      <c r="Z42" s="9"/>
      <c r="AA42" s="10"/>
    </row>
    <row r="43" spans="1:27" ht="15.75" customHeight="1" x14ac:dyDescent="0.3">
      <c r="A43" s="34">
        <f t="shared" si="1"/>
        <v>44810</v>
      </c>
      <c r="B43" s="56">
        <f t="shared" si="0"/>
        <v>0.875</v>
      </c>
      <c r="C43" s="8">
        <v>1</v>
      </c>
      <c r="D43" s="9">
        <v>0.75</v>
      </c>
      <c r="E43" s="9">
        <v>1</v>
      </c>
      <c r="F43" s="35">
        <v>1</v>
      </c>
      <c r="G43" s="35">
        <v>1</v>
      </c>
      <c r="H43" s="39">
        <v>62.6</v>
      </c>
      <c r="I43" s="64">
        <v>40.4</v>
      </c>
      <c r="J43" s="65">
        <v>99.1</v>
      </c>
      <c r="K43" s="44">
        <v>1.1297779999999999</v>
      </c>
      <c r="L43" s="45">
        <v>1.1297779999999999</v>
      </c>
      <c r="M43" s="46">
        <v>1.18042</v>
      </c>
      <c r="N43" s="8">
        <v>0</v>
      </c>
      <c r="O43" s="9">
        <v>0</v>
      </c>
      <c r="P43" s="35">
        <v>0</v>
      </c>
      <c r="Q43" s="9">
        <v>0</v>
      </c>
      <c r="R43" s="35">
        <v>0</v>
      </c>
      <c r="S43" s="36">
        <v>225.3197673</v>
      </c>
      <c r="T43" s="37">
        <v>106.21599999999999</v>
      </c>
      <c r="U43" s="38">
        <v>655.18299999999999</v>
      </c>
      <c r="V43" s="8"/>
      <c r="W43" s="9"/>
      <c r="X43" s="35"/>
      <c r="Y43" s="8"/>
      <c r="Z43" s="9"/>
      <c r="AA43" s="10"/>
    </row>
    <row r="44" spans="1:27" ht="15.75" customHeight="1" x14ac:dyDescent="0.3">
      <c r="A44" s="29">
        <f t="shared" si="1"/>
        <v>44811</v>
      </c>
      <c r="B44" s="30">
        <f t="shared" si="0"/>
        <v>0.70833333333333337</v>
      </c>
      <c r="C44" s="4">
        <v>1</v>
      </c>
      <c r="D44" s="5">
        <v>0</v>
      </c>
      <c r="E44" s="5">
        <v>1</v>
      </c>
      <c r="F44" s="6">
        <v>1</v>
      </c>
      <c r="G44" s="6">
        <v>1</v>
      </c>
      <c r="H44" s="40">
        <v>30.4</v>
      </c>
      <c r="I44" s="62">
        <v>62.9</v>
      </c>
      <c r="J44" s="63">
        <v>93.7</v>
      </c>
      <c r="K44" s="4">
        <v>0</v>
      </c>
      <c r="L44" s="5">
        <v>0</v>
      </c>
      <c r="M44" s="6">
        <v>0</v>
      </c>
      <c r="N44" s="4">
        <v>0</v>
      </c>
      <c r="O44" s="5">
        <v>0</v>
      </c>
      <c r="P44" s="6">
        <v>0</v>
      </c>
      <c r="Q44" s="5">
        <v>0</v>
      </c>
      <c r="R44" s="6">
        <v>0</v>
      </c>
      <c r="S44" s="31">
        <v>356.83490490000003</v>
      </c>
      <c r="T44" s="32">
        <v>229.732</v>
      </c>
      <c r="U44" s="33">
        <v>705.101</v>
      </c>
      <c r="V44" s="4"/>
      <c r="W44" s="5"/>
      <c r="X44" s="6"/>
      <c r="Y44" s="4"/>
      <c r="Z44" s="5"/>
      <c r="AA44" s="7"/>
    </row>
    <row r="45" spans="1:27" ht="15.75" customHeight="1" x14ac:dyDescent="0.3">
      <c r="A45" s="29">
        <f t="shared" si="1"/>
        <v>44811</v>
      </c>
      <c r="B45" s="30">
        <f t="shared" si="0"/>
        <v>0.75</v>
      </c>
      <c r="C45" s="4">
        <v>1</v>
      </c>
      <c r="D45" s="5">
        <v>0</v>
      </c>
      <c r="E45" s="5">
        <v>1</v>
      </c>
      <c r="F45" s="6">
        <v>1</v>
      </c>
      <c r="G45" s="6">
        <v>1</v>
      </c>
      <c r="H45" s="40">
        <v>39.5</v>
      </c>
      <c r="I45" s="62">
        <v>71.2</v>
      </c>
      <c r="J45" s="63">
        <v>102.1</v>
      </c>
      <c r="K45" s="4">
        <v>0</v>
      </c>
      <c r="L45" s="5">
        <v>0</v>
      </c>
      <c r="M45" s="6">
        <v>0</v>
      </c>
      <c r="N45" s="4">
        <v>0</v>
      </c>
      <c r="O45" s="5">
        <v>0</v>
      </c>
      <c r="P45" s="6">
        <v>0</v>
      </c>
      <c r="Q45" s="5">
        <v>0</v>
      </c>
      <c r="R45" s="6">
        <v>0</v>
      </c>
      <c r="S45" s="31">
        <v>487.78706620000003</v>
      </c>
      <c r="T45" s="32">
        <v>418.81799999999998</v>
      </c>
      <c r="U45" s="33">
        <v>844.5</v>
      </c>
      <c r="V45" s="4"/>
      <c r="W45" s="5"/>
      <c r="X45" s="6"/>
      <c r="Y45" s="4"/>
      <c r="Z45" s="5"/>
      <c r="AA45" s="7"/>
    </row>
    <row r="46" spans="1:27" ht="15.75" customHeight="1" x14ac:dyDescent="0.3">
      <c r="A46" s="29">
        <f t="shared" si="1"/>
        <v>44811</v>
      </c>
      <c r="B46" s="30">
        <f t="shared" si="0"/>
        <v>0.79166666666666696</v>
      </c>
      <c r="C46" s="4">
        <v>1</v>
      </c>
      <c r="D46" s="5">
        <v>0</v>
      </c>
      <c r="E46" s="5">
        <v>1</v>
      </c>
      <c r="F46" s="6">
        <v>1</v>
      </c>
      <c r="G46" s="6">
        <v>1</v>
      </c>
      <c r="H46" s="40">
        <v>46.5</v>
      </c>
      <c r="I46" s="62">
        <v>76</v>
      </c>
      <c r="J46" s="63">
        <v>108</v>
      </c>
      <c r="K46" s="4">
        <v>0</v>
      </c>
      <c r="L46" s="5">
        <v>0</v>
      </c>
      <c r="M46" s="6">
        <v>0</v>
      </c>
      <c r="N46" s="4">
        <v>0</v>
      </c>
      <c r="O46" s="5">
        <v>0</v>
      </c>
      <c r="P46" s="6">
        <v>0</v>
      </c>
      <c r="Q46" s="5">
        <v>0</v>
      </c>
      <c r="R46" s="6">
        <v>0</v>
      </c>
      <c r="S46" s="31">
        <v>552.16657999999995</v>
      </c>
      <c r="T46" s="32">
        <v>484.09899999999999</v>
      </c>
      <c r="U46" s="33">
        <v>889.84500000000003</v>
      </c>
      <c r="V46" s="4"/>
      <c r="W46" s="5"/>
      <c r="X46" s="6"/>
      <c r="Y46" s="4"/>
      <c r="Z46" s="5"/>
      <c r="AA46" s="7"/>
    </row>
    <row r="47" spans="1:27" ht="15.75" customHeight="1" x14ac:dyDescent="0.3">
      <c r="A47" s="29">
        <f t="shared" si="1"/>
        <v>44811</v>
      </c>
      <c r="B47" s="30">
        <f t="shared" si="0"/>
        <v>0.83333333333333304</v>
      </c>
      <c r="C47" s="4">
        <v>1</v>
      </c>
      <c r="D47" s="5">
        <v>0.75</v>
      </c>
      <c r="E47" s="5">
        <v>1</v>
      </c>
      <c r="F47" s="6">
        <v>1</v>
      </c>
      <c r="G47" s="6">
        <v>1</v>
      </c>
      <c r="H47" s="40">
        <v>50.4</v>
      </c>
      <c r="I47" s="62">
        <v>77.099999999999994</v>
      </c>
      <c r="J47" s="63">
        <v>109.6</v>
      </c>
      <c r="K47" s="41">
        <v>0.89541000000000004</v>
      </c>
      <c r="L47" s="42">
        <v>0.89541000000000004</v>
      </c>
      <c r="M47" s="43">
        <v>0.95121999999999995</v>
      </c>
      <c r="N47" s="4">
        <v>0</v>
      </c>
      <c r="O47" s="5">
        <v>0</v>
      </c>
      <c r="P47" s="6">
        <v>0</v>
      </c>
      <c r="Q47" s="5">
        <v>0</v>
      </c>
      <c r="R47" s="6">
        <v>0</v>
      </c>
      <c r="S47" s="31">
        <v>505.2829102</v>
      </c>
      <c r="T47" s="32">
        <v>409.51100000000002</v>
      </c>
      <c r="U47" s="33">
        <v>820.25599999999997</v>
      </c>
      <c r="V47" s="4"/>
      <c r="W47" s="5"/>
      <c r="X47" s="6"/>
      <c r="Y47" s="4"/>
      <c r="Z47" s="5"/>
      <c r="AA47" s="7"/>
    </row>
    <row r="48" spans="1:27" ht="15.75" customHeight="1" x14ac:dyDescent="0.3">
      <c r="A48" s="29">
        <f t="shared" si="1"/>
        <v>44811</v>
      </c>
      <c r="B48" s="30">
        <f t="shared" si="0"/>
        <v>0.875</v>
      </c>
      <c r="C48" s="4">
        <v>1</v>
      </c>
      <c r="D48" s="5">
        <v>0</v>
      </c>
      <c r="E48" s="5">
        <v>1</v>
      </c>
      <c r="F48" s="6">
        <v>1</v>
      </c>
      <c r="G48" s="6">
        <v>1</v>
      </c>
      <c r="H48" s="40">
        <v>49.9</v>
      </c>
      <c r="I48" s="62">
        <v>74.400000000000006</v>
      </c>
      <c r="J48" s="63">
        <v>106.4</v>
      </c>
      <c r="K48" s="4">
        <v>0</v>
      </c>
      <c r="L48" s="5">
        <v>0</v>
      </c>
      <c r="M48" s="6">
        <v>0</v>
      </c>
      <c r="N48" s="4">
        <v>0</v>
      </c>
      <c r="O48" s="5">
        <v>0</v>
      </c>
      <c r="P48" s="6">
        <v>0</v>
      </c>
      <c r="Q48" s="5">
        <v>0</v>
      </c>
      <c r="R48" s="6">
        <v>0</v>
      </c>
      <c r="S48" s="31">
        <v>406.60136619999997</v>
      </c>
      <c r="T48" s="32">
        <v>249.42699999999999</v>
      </c>
      <c r="U48" s="33">
        <v>696.34900000000005</v>
      </c>
      <c r="V48" s="4"/>
      <c r="W48" s="5"/>
      <c r="X48" s="6"/>
      <c r="Y48" s="4"/>
      <c r="Z48" s="5"/>
      <c r="AA48" s="7"/>
    </row>
    <row r="49" spans="1:27" ht="15.75" customHeight="1" x14ac:dyDescent="0.3">
      <c r="A49" s="34">
        <f t="shared" si="1"/>
        <v>44812</v>
      </c>
      <c r="B49" s="56">
        <f t="shared" si="0"/>
        <v>0.70833333333333337</v>
      </c>
      <c r="C49" s="8">
        <v>1</v>
      </c>
      <c r="D49" s="9">
        <v>0</v>
      </c>
      <c r="E49" s="9">
        <v>1</v>
      </c>
      <c r="F49" s="35">
        <v>1</v>
      </c>
      <c r="G49" s="35">
        <v>1</v>
      </c>
      <c r="H49" s="39">
        <v>31.8</v>
      </c>
      <c r="I49" s="64">
        <v>70.2</v>
      </c>
      <c r="J49" s="65">
        <v>104.7</v>
      </c>
      <c r="K49" s="8">
        <v>0</v>
      </c>
      <c r="L49" s="9">
        <v>0</v>
      </c>
      <c r="M49" s="35">
        <v>0</v>
      </c>
      <c r="N49" s="8">
        <v>0</v>
      </c>
      <c r="O49" s="9">
        <v>0</v>
      </c>
      <c r="P49" s="35">
        <v>0</v>
      </c>
      <c r="Q49" s="9">
        <v>0</v>
      </c>
      <c r="R49" s="35">
        <v>0</v>
      </c>
      <c r="S49" s="36">
        <v>234.4694968</v>
      </c>
      <c r="T49" s="37">
        <v>75.965999999999994</v>
      </c>
      <c r="U49" s="38">
        <v>638.98599999999999</v>
      </c>
      <c r="V49" s="8"/>
      <c r="W49" s="9"/>
      <c r="X49" s="35"/>
      <c r="Y49" s="8"/>
      <c r="Z49" s="9"/>
      <c r="AA49" s="10"/>
    </row>
    <row r="50" spans="1:27" ht="15.75" customHeight="1" x14ac:dyDescent="0.3">
      <c r="A50" s="34">
        <f t="shared" si="1"/>
        <v>44812</v>
      </c>
      <c r="B50" s="56">
        <f t="shared" si="0"/>
        <v>0.75</v>
      </c>
      <c r="C50" s="8">
        <v>1</v>
      </c>
      <c r="D50" s="9">
        <v>0</v>
      </c>
      <c r="E50" s="9">
        <v>1</v>
      </c>
      <c r="F50" s="35">
        <v>1</v>
      </c>
      <c r="G50" s="35">
        <v>1</v>
      </c>
      <c r="H50" s="39">
        <v>35</v>
      </c>
      <c r="I50" s="64">
        <v>72.099999999999994</v>
      </c>
      <c r="J50" s="65">
        <v>108.3</v>
      </c>
      <c r="K50" s="8">
        <v>0</v>
      </c>
      <c r="L50" s="9">
        <v>0</v>
      </c>
      <c r="M50" s="35">
        <v>0</v>
      </c>
      <c r="N50" s="8">
        <v>0</v>
      </c>
      <c r="O50" s="9">
        <v>0</v>
      </c>
      <c r="P50" s="35">
        <v>0</v>
      </c>
      <c r="Q50" s="9">
        <v>0</v>
      </c>
      <c r="R50" s="35">
        <v>0</v>
      </c>
      <c r="S50" s="36">
        <v>340.19055220000001</v>
      </c>
      <c r="T50" s="37">
        <v>239.34800000000001</v>
      </c>
      <c r="U50" s="38">
        <v>757.12800000000004</v>
      </c>
      <c r="V50" s="8"/>
      <c r="W50" s="9"/>
      <c r="X50" s="35"/>
      <c r="Y50" s="8"/>
      <c r="Z50" s="9"/>
      <c r="AA50" s="10"/>
    </row>
    <row r="51" spans="1:27" ht="15.75" customHeight="1" x14ac:dyDescent="0.3">
      <c r="A51" s="34">
        <f t="shared" si="1"/>
        <v>44812</v>
      </c>
      <c r="B51" s="56">
        <f t="shared" si="0"/>
        <v>0.79166666666666696</v>
      </c>
      <c r="C51" s="8">
        <v>1</v>
      </c>
      <c r="D51" s="9">
        <v>0</v>
      </c>
      <c r="E51" s="9">
        <v>1</v>
      </c>
      <c r="F51" s="35">
        <v>1</v>
      </c>
      <c r="G51" s="35">
        <v>1</v>
      </c>
      <c r="H51" s="39">
        <v>41.6</v>
      </c>
      <c r="I51" s="64">
        <v>76.3</v>
      </c>
      <c r="J51" s="65">
        <v>112</v>
      </c>
      <c r="K51" s="8">
        <v>0</v>
      </c>
      <c r="L51" s="9">
        <v>0</v>
      </c>
      <c r="M51" s="35">
        <v>0</v>
      </c>
      <c r="N51" s="8">
        <v>0</v>
      </c>
      <c r="O51" s="9">
        <v>0</v>
      </c>
      <c r="P51" s="35">
        <v>0</v>
      </c>
      <c r="Q51" s="9">
        <v>0</v>
      </c>
      <c r="R51" s="35">
        <v>0</v>
      </c>
      <c r="S51" s="36">
        <v>395.21469039999999</v>
      </c>
      <c r="T51" s="37">
        <v>297.03899999999999</v>
      </c>
      <c r="U51" s="38">
        <v>797.17399999999998</v>
      </c>
      <c r="V51" s="8"/>
      <c r="W51" s="9"/>
      <c r="X51" s="35"/>
      <c r="Y51" s="8"/>
      <c r="Z51" s="9"/>
      <c r="AA51" s="10"/>
    </row>
    <row r="52" spans="1:27" ht="15.75" customHeight="1" x14ac:dyDescent="0.3">
      <c r="A52" s="34">
        <f t="shared" si="1"/>
        <v>44812</v>
      </c>
      <c r="B52" s="56">
        <f t="shared" si="0"/>
        <v>0.83333333333333304</v>
      </c>
      <c r="C52" s="8">
        <v>1</v>
      </c>
      <c r="D52" s="9">
        <v>0</v>
      </c>
      <c r="E52" s="9">
        <v>1</v>
      </c>
      <c r="F52" s="35">
        <v>1</v>
      </c>
      <c r="G52" s="35">
        <v>1</v>
      </c>
      <c r="H52" s="39">
        <v>45</v>
      </c>
      <c r="I52" s="64">
        <v>76.5</v>
      </c>
      <c r="J52" s="65">
        <v>112.8</v>
      </c>
      <c r="K52" s="8">
        <v>0</v>
      </c>
      <c r="L52" s="9">
        <v>0</v>
      </c>
      <c r="M52" s="35">
        <v>0</v>
      </c>
      <c r="N52" s="8">
        <v>0</v>
      </c>
      <c r="O52" s="9">
        <v>0</v>
      </c>
      <c r="P52" s="35">
        <v>0</v>
      </c>
      <c r="Q52" s="9">
        <v>0</v>
      </c>
      <c r="R52" s="35">
        <v>0</v>
      </c>
      <c r="S52" s="36">
        <v>340.47477029999999</v>
      </c>
      <c r="T52" s="37">
        <v>218.488</v>
      </c>
      <c r="U52" s="38">
        <v>736.06100000000004</v>
      </c>
      <c r="V52" s="8"/>
      <c r="W52" s="9"/>
      <c r="X52" s="35"/>
      <c r="Y52" s="8"/>
      <c r="Z52" s="9"/>
      <c r="AA52" s="10"/>
    </row>
    <row r="53" spans="1:27" ht="15.75" customHeight="1" x14ac:dyDescent="0.3">
      <c r="A53" s="34">
        <f t="shared" si="1"/>
        <v>44812</v>
      </c>
      <c r="B53" s="56">
        <f t="shared" si="0"/>
        <v>0.875</v>
      </c>
      <c r="C53" s="8">
        <v>1</v>
      </c>
      <c r="D53" s="9">
        <v>0</v>
      </c>
      <c r="E53" s="9">
        <v>1</v>
      </c>
      <c r="F53" s="35">
        <v>1</v>
      </c>
      <c r="G53" s="35">
        <v>1</v>
      </c>
      <c r="H53" s="39">
        <v>46.9</v>
      </c>
      <c r="I53" s="64">
        <v>76</v>
      </c>
      <c r="J53" s="65">
        <v>110.2</v>
      </c>
      <c r="K53" s="8">
        <v>0</v>
      </c>
      <c r="L53" s="9">
        <v>0</v>
      </c>
      <c r="M53" s="35">
        <v>0</v>
      </c>
      <c r="N53" s="8">
        <v>0</v>
      </c>
      <c r="O53" s="9">
        <v>0</v>
      </c>
      <c r="P53" s="35">
        <v>0</v>
      </c>
      <c r="Q53" s="9">
        <v>0</v>
      </c>
      <c r="R53" s="35">
        <v>0</v>
      </c>
      <c r="S53" s="36">
        <v>260.22651660000002</v>
      </c>
      <c r="T53" s="37">
        <v>80.798000000000002</v>
      </c>
      <c r="U53" s="38">
        <v>634.32299999999998</v>
      </c>
      <c r="V53" s="8"/>
      <c r="W53" s="9"/>
      <c r="X53" s="35"/>
      <c r="Y53" s="8"/>
      <c r="Z53" s="9"/>
      <c r="AA53" s="10"/>
    </row>
    <row r="54" spans="1:27" ht="15.75" customHeight="1" x14ac:dyDescent="0.3">
      <c r="A54" s="29">
        <f t="shared" si="1"/>
        <v>44813</v>
      </c>
      <c r="B54" s="30">
        <f t="shared" si="0"/>
        <v>0.70833333333333337</v>
      </c>
      <c r="C54" s="4">
        <v>1</v>
      </c>
      <c r="D54" s="5">
        <v>0</v>
      </c>
      <c r="E54" s="5">
        <v>1</v>
      </c>
      <c r="F54" s="6">
        <v>1</v>
      </c>
      <c r="G54" s="6">
        <v>1</v>
      </c>
      <c r="H54" s="40">
        <v>33.4</v>
      </c>
      <c r="I54" s="62">
        <v>77.099999999999994</v>
      </c>
      <c r="J54" s="63">
        <v>109.2</v>
      </c>
      <c r="K54" s="4">
        <v>0</v>
      </c>
      <c r="L54" s="5">
        <v>0</v>
      </c>
      <c r="M54" s="6">
        <v>0</v>
      </c>
      <c r="N54" s="4">
        <v>0</v>
      </c>
      <c r="O54" s="5">
        <v>0</v>
      </c>
      <c r="P54" s="6">
        <v>0</v>
      </c>
      <c r="Q54" s="5">
        <v>0</v>
      </c>
      <c r="R54" s="6">
        <v>0</v>
      </c>
      <c r="S54" s="31">
        <v>173.6770425</v>
      </c>
      <c r="T54" s="32">
        <v>254.10300000000001</v>
      </c>
      <c r="U54" s="33">
        <v>706.54100000000005</v>
      </c>
      <c r="V54" s="4"/>
      <c r="W54" s="5"/>
      <c r="X54" s="6"/>
      <c r="Y54" s="4"/>
      <c r="Z54" s="5"/>
      <c r="AA54" s="7"/>
    </row>
    <row r="55" spans="1:27" ht="15.75" customHeight="1" x14ac:dyDescent="0.3">
      <c r="A55" s="29">
        <f t="shared" si="1"/>
        <v>44813</v>
      </c>
      <c r="B55" s="30">
        <f t="shared" si="0"/>
        <v>0.75</v>
      </c>
      <c r="C55" s="4">
        <v>1</v>
      </c>
      <c r="D55" s="5">
        <v>0</v>
      </c>
      <c r="E55" s="5">
        <v>1</v>
      </c>
      <c r="F55" s="6">
        <v>1</v>
      </c>
      <c r="G55" s="6">
        <v>1</v>
      </c>
      <c r="H55" s="40">
        <v>36.299999999999997</v>
      </c>
      <c r="I55" s="62">
        <v>80</v>
      </c>
      <c r="J55" s="63">
        <v>111.3</v>
      </c>
      <c r="K55" s="4">
        <v>0</v>
      </c>
      <c r="L55" s="5">
        <v>0</v>
      </c>
      <c r="M55" s="6">
        <v>0</v>
      </c>
      <c r="N55" s="4">
        <v>0</v>
      </c>
      <c r="O55" s="5">
        <v>0</v>
      </c>
      <c r="P55" s="6">
        <v>0</v>
      </c>
      <c r="Q55" s="5">
        <v>0</v>
      </c>
      <c r="R55" s="6">
        <v>0</v>
      </c>
      <c r="S55" s="31">
        <v>295.08757459999998</v>
      </c>
      <c r="T55" s="32">
        <v>454.48099999999999</v>
      </c>
      <c r="U55" s="33">
        <v>858.90300000000002</v>
      </c>
      <c r="V55" s="4"/>
      <c r="W55" s="5"/>
      <c r="X55" s="6"/>
      <c r="Y55" s="4"/>
      <c r="Z55" s="5"/>
      <c r="AA55" s="7"/>
    </row>
    <row r="56" spans="1:27" ht="15.75" customHeight="1" x14ac:dyDescent="0.3">
      <c r="A56" s="29">
        <f t="shared" si="1"/>
        <v>44813</v>
      </c>
      <c r="B56" s="30">
        <f t="shared" si="0"/>
        <v>0.79166666666666696</v>
      </c>
      <c r="C56" s="4">
        <v>0</v>
      </c>
      <c r="D56" s="5">
        <v>0</v>
      </c>
      <c r="E56" s="5">
        <v>0</v>
      </c>
      <c r="F56" s="6">
        <v>1</v>
      </c>
      <c r="G56" s="6">
        <v>0</v>
      </c>
      <c r="H56" s="4">
        <v>0</v>
      </c>
      <c r="I56" s="62">
        <v>0</v>
      </c>
      <c r="J56" s="63">
        <v>0</v>
      </c>
      <c r="K56" s="4">
        <v>0</v>
      </c>
      <c r="L56" s="5">
        <v>0</v>
      </c>
      <c r="M56" s="6">
        <v>0</v>
      </c>
      <c r="N56" s="4">
        <v>0</v>
      </c>
      <c r="O56" s="5">
        <v>0</v>
      </c>
      <c r="P56" s="6">
        <v>0</v>
      </c>
      <c r="Q56" s="5">
        <v>0</v>
      </c>
      <c r="R56" s="6">
        <v>0</v>
      </c>
      <c r="S56" s="31">
        <v>408.87877470000001</v>
      </c>
      <c r="T56" s="32">
        <v>581.07500000000005</v>
      </c>
      <c r="U56" s="33">
        <v>941.16200000000003</v>
      </c>
      <c r="V56" s="4"/>
      <c r="W56" s="5"/>
      <c r="X56" s="6"/>
      <c r="Y56" s="4"/>
      <c r="Z56" s="5"/>
      <c r="AA56" s="7"/>
    </row>
    <row r="57" spans="1:27" ht="15.75" customHeight="1" x14ac:dyDescent="0.3">
      <c r="A57" s="29">
        <f t="shared" si="1"/>
        <v>44813</v>
      </c>
      <c r="B57" s="30">
        <f t="shared" si="0"/>
        <v>0.83333333333333304</v>
      </c>
      <c r="C57" s="4">
        <v>0</v>
      </c>
      <c r="D57" s="5">
        <v>0</v>
      </c>
      <c r="E57" s="5">
        <v>0</v>
      </c>
      <c r="F57" s="6">
        <v>1</v>
      </c>
      <c r="G57" s="6">
        <v>0</v>
      </c>
      <c r="H57" s="4">
        <v>0</v>
      </c>
      <c r="I57" s="69">
        <v>0</v>
      </c>
      <c r="J57" s="70">
        <v>0</v>
      </c>
      <c r="K57" s="4">
        <v>0</v>
      </c>
      <c r="L57" s="5">
        <v>0</v>
      </c>
      <c r="M57" s="6">
        <v>0</v>
      </c>
      <c r="N57" s="4">
        <v>0</v>
      </c>
      <c r="O57" s="5">
        <v>0</v>
      </c>
      <c r="P57" s="6">
        <v>0</v>
      </c>
      <c r="Q57" s="5">
        <v>0</v>
      </c>
      <c r="R57" s="6">
        <v>0</v>
      </c>
      <c r="S57" s="31">
        <v>416.66699260000001</v>
      </c>
      <c r="T57" s="32">
        <v>555.4</v>
      </c>
      <c r="U57" s="33">
        <v>897.62099999999998</v>
      </c>
      <c r="V57" s="4"/>
      <c r="W57" s="5"/>
      <c r="X57" s="6"/>
      <c r="Y57" s="4"/>
      <c r="Z57" s="5"/>
      <c r="AA57" s="7"/>
    </row>
    <row r="58" spans="1:27" ht="15.75" customHeight="1" thickBot="1" x14ac:dyDescent="0.35">
      <c r="A58" s="29">
        <f t="shared" si="1"/>
        <v>44813</v>
      </c>
      <c r="B58" s="30">
        <f t="shared" si="0"/>
        <v>0.875</v>
      </c>
      <c r="C58" s="11">
        <v>0</v>
      </c>
      <c r="D58" s="12">
        <v>0</v>
      </c>
      <c r="E58" s="12">
        <v>0</v>
      </c>
      <c r="F58" s="14">
        <v>1</v>
      </c>
      <c r="G58" s="14">
        <v>0</v>
      </c>
      <c r="H58" s="11">
        <v>0</v>
      </c>
      <c r="I58" s="67">
        <v>0</v>
      </c>
      <c r="J58" s="68">
        <v>0</v>
      </c>
      <c r="K58" s="11">
        <v>0</v>
      </c>
      <c r="L58" s="12">
        <v>0</v>
      </c>
      <c r="M58" s="14">
        <v>0</v>
      </c>
      <c r="N58" s="11">
        <v>0</v>
      </c>
      <c r="O58" s="12">
        <v>0</v>
      </c>
      <c r="P58" s="14">
        <v>0</v>
      </c>
      <c r="Q58" s="12">
        <v>0</v>
      </c>
      <c r="R58" s="14">
        <v>0</v>
      </c>
      <c r="S58" s="47">
        <v>379.96274570000003</v>
      </c>
      <c r="T58" s="48">
        <v>447.92099999999999</v>
      </c>
      <c r="U58" s="49">
        <v>794.75300000000004</v>
      </c>
      <c r="V58" s="11"/>
      <c r="W58" s="12"/>
      <c r="X58" s="14"/>
      <c r="Y58" s="11"/>
      <c r="Z58" s="12"/>
      <c r="AA58" s="15"/>
    </row>
    <row r="59" spans="1:27" ht="15.75" customHeight="1" x14ac:dyDescent="0.3">
      <c r="I59" s="71"/>
      <c r="J59" s="71"/>
    </row>
    <row r="60" spans="1:27" ht="15.75" customHeight="1" x14ac:dyDescent="0.3">
      <c r="C60" s="53" t="s">
        <v>30</v>
      </c>
    </row>
    <row r="61" spans="1:27" ht="15.75" customHeight="1" x14ac:dyDescent="0.3">
      <c r="C61" s="16" t="s">
        <v>31</v>
      </c>
      <c r="S61" s="66"/>
    </row>
    <row r="62" spans="1:27" ht="15.75" customHeight="1" x14ac:dyDescent="0.3">
      <c r="D62" s="16" t="s">
        <v>32</v>
      </c>
      <c r="S62" s="66"/>
      <c r="T62" s="66"/>
      <c r="U62" s="66"/>
    </row>
    <row r="63" spans="1:27" ht="15.75" customHeight="1" x14ac:dyDescent="0.3">
      <c r="C63" s="16" t="s">
        <v>33</v>
      </c>
    </row>
    <row r="64" spans="1:27" ht="15.75" customHeight="1" x14ac:dyDescent="0.3">
      <c r="C64" s="16" t="s">
        <v>34</v>
      </c>
    </row>
    <row r="65" spans="3:12" ht="15.75" customHeight="1" x14ac:dyDescent="0.3">
      <c r="C65" s="16" t="s">
        <v>35</v>
      </c>
    </row>
    <row r="66" spans="3:12" ht="15.75" customHeight="1" x14ac:dyDescent="0.3">
      <c r="L66" s="57"/>
    </row>
    <row r="67" spans="3:12" ht="15.75" customHeight="1" x14ac:dyDescent="0.3">
      <c r="C67" s="72" t="s">
        <v>36</v>
      </c>
      <c r="L67" s="57"/>
    </row>
    <row r="68" spans="3:12" ht="15.75" customHeight="1" x14ac:dyDescent="0.3">
      <c r="C68" t="s">
        <v>37</v>
      </c>
    </row>
    <row r="69" spans="3:12" ht="15.75" customHeight="1" x14ac:dyDescent="0.3">
      <c r="C69" t="s">
        <v>38</v>
      </c>
    </row>
    <row r="70" spans="3:12" ht="15.75" customHeight="1" x14ac:dyDescent="0.3">
      <c r="C70" t="s">
        <v>39</v>
      </c>
    </row>
    <row r="71" spans="3:12" ht="15.75" customHeight="1" x14ac:dyDescent="0.3">
      <c r="L71" s="58"/>
    </row>
    <row r="72" spans="3:12" ht="15.75" customHeight="1" x14ac:dyDescent="0.3">
      <c r="L72" s="59"/>
    </row>
    <row r="73" spans="3:12" ht="15.75" customHeight="1" x14ac:dyDescent="0.3"/>
    <row r="74" spans="3:12" ht="15.75" customHeight="1" x14ac:dyDescent="0.3"/>
    <row r="75" spans="3:12" ht="15.75" customHeight="1" x14ac:dyDescent="0.3"/>
    <row r="76" spans="3:12" ht="15.75" customHeight="1" x14ac:dyDescent="0.3"/>
    <row r="77" spans="3:12" ht="15.75" customHeight="1" x14ac:dyDescent="0.3"/>
    <row r="78" spans="3:12" ht="15.75" customHeight="1" x14ac:dyDescent="0.3"/>
    <row r="79" spans="3:12" ht="15.75" customHeight="1" x14ac:dyDescent="0.3"/>
    <row r="80" spans="3:12"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Y2:AA2"/>
    <mergeCell ref="C1:G1"/>
    <mergeCell ref="H1:AA1"/>
    <mergeCell ref="H2:J2"/>
    <mergeCell ref="K2:M2"/>
    <mergeCell ref="N2:P2"/>
    <mergeCell ref="Q2:R2"/>
    <mergeCell ref="S2:U2"/>
    <mergeCell ref="V2:X2"/>
  </mergeCells>
  <pageMargins left="0" right="0" top="0.75" bottom="0.75" header="0" footer="0"/>
  <pageSetup paperSize="5" scale="44" orientation="landscape" r:id="rId1"/>
  <headerFooter>
    <oddHeader>&amp;F</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33D54BDFE39B49802FED853C9D7CB7" ma:contentTypeVersion="4" ma:contentTypeDescription="Create a new document." ma:contentTypeScope="" ma:versionID="0ff694c694d70cabb512ceb150f6134a">
  <xsd:schema xmlns:xsd="http://www.w3.org/2001/XMLSchema" xmlns:xs="http://www.w3.org/2001/XMLSchema" xmlns:p="http://schemas.microsoft.com/office/2006/metadata/properties" xmlns:ns2="a4e0acc1-2480-4ec3-b138-ff460fbc78fd" xmlns:ns3="37bec146-3512-4d38-aef5-c19abec7e287" targetNamespace="http://schemas.microsoft.com/office/2006/metadata/properties" ma:root="true" ma:fieldsID="a7a24337bda07481e151a567f736511e" ns2:_="" ns3:_="">
    <xsd:import namespace="a4e0acc1-2480-4ec3-b138-ff460fbc78fd"/>
    <xsd:import namespace="37bec146-3512-4d38-aef5-c19abec7e2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0acc1-2480-4ec3-b138-ff460fbc78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bec146-3512-4d38-aef5-c19abec7e2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BED2B-8436-48DA-8EC0-BC97F73F9C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0acc1-2480-4ec3-b138-ff460fbc78fd"/>
    <ds:schemaRef ds:uri="37bec146-3512-4d38-aef5-c19abec7e2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384082-4578-44F0-B0FD-E3E366820EC9}">
  <ds:schemaRefs>
    <ds:schemaRef ds:uri="a4e0acc1-2480-4ec3-b138-ff460fbc78fd"/>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purl.org/dc/elements/1.1/"/>
    <ds:schemaRef ds:uri="37bec146-3512-4d38-aef5-c19abec7e287"/>
  </ds:schemaRefs>
</ds:datastoreItem>
</file>

<file path=customXml/itemProps3.xml><?xml version="1.0" encoding="utf-8"?>
<ds:datastoreItem xmlns:ds="http://schemas.openxmlformats.org/officeDocument/2006/customXml" ds:itemID="{A4F908F4-9C06-43CE-953D-FE946E0244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ELRP 2022</vt:lpstr>
      <vt:lpstr>Event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Horan, Daniel</cp:lastModifiedBy>
  <cp:revision/>
  <cp:lastPrinted>2023-02-27T22:11:22Z</cp:lastPrinted>
  <dcterms:created xsi:type="dcterms:W3CDTF">2023-02-01T04:04:47Z</dcterms:created>
  <dcterms:modified xsi:type="dcterms:W3CDTF">2023-02-27T22:11:25Z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0x010100D433D54BDFE39B49802FED853C9D7CB7</vt:lpwstr>
  </property>
  <property fmtid="{D5CDD505-2E9C-101B-9397-08002B2CF9AE}" pid="3" name="MSIP_Label_64fb56ae-b253-43b2-ae76-5b0fef4d3037_Enabled">
    <vt:lpwstr>true</vt:lpwstr>
  </property>
  <property fmtid="{D5CDD505-2E9C-101B-9397-08002B2CF9AE}" pid="4" name="MSIP_Label_64fb56ae-b253-43b2-ae76-5b0fef4d3037_SetDate">
    <vt:lpwstr>2023-02-22T17:23:21Z</vt:lpwstr>
  </property>
  <property fmtid="{D5CDD505-2E9C-101B-9397-08002B2CF9AE}" pid="5" name="MSIP_Label_64fb56ae-b253-43b2-ae76-5b0fef4d3037_Method">
    <vt:lpwstr>Privileged</vt:lpwstr>
  </property>
  <property fmtid="{D5CDD505-2E9C-101B-9397-08002B2CF9AE}" pid="6" name="MSIP_Label_64fb56ae-b253-43b2-ae76-5b0fef4d3037_Name">
    <vt:lpwstr>Internal (With Markings)</vt:lpwstr>
  </property>
  <property fmtid="{D5CDD505-2E9C-101B-9397-08002B2CF9AE}" pid="7" name="MSIP_Label_64fb56ae-b253-43b2-ae76-5b0fef4d3037_SiteId">
    <vt:lpwstr>44ae661a-ece6-41aa-bc96-7c2c85a08941</vt:lpwstr>
  </property>
  <property fmtid="{D5CDD505-2E9C-101B-9397-08002B2CF9AE}" pid="8" name="MSIP_Label_64fb56ae-b253-43b2-ae76-5b0fef4d3037_ActionId">
    <vt:lpwstr>d0484b82-a22f-4bc9-8e5c-54689ea6dba8</vt:lpwstr>
  </property>
  <property fmtid="{D5CDD505-2E9C-101B-9397-08002B2CF9AE}" pid="9" name="MSIP_Label_64fb56ae-b253-43b2-ae76-5b0fef4d3037_ContentBits">
    <vt:lpwstr>3</vt:lpwstr>
  </property>
</Properties>
</file>