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https://capuc-my.sharepoint.com/personal/andrew_magie_cpuc_ca_gov/Documents/3P Testing Report Templates/Templates/"/>
    </mc:Choice>
  </mc:AlternateContent>
  <xr:revisionPtr revIDLastSave="0" documentId="13_ncr:1_{044BB798-FC8F-43FA-9DD5-DB0BBA22DAC5}" xr6:coauthVersionLast="47" xr6:coauthVersionMax="47" xr10:uidLastSave="{00000000-0000-0000-0000-000000000000}"/>
  <bookViews>
    <workbookView xWindow="-120" yWindow="-120" windowWidth="20730" windowHeight="11160" tabRatio="797" xr2:uid="{E578CB84-216E-4390-96E9-6E4E15C95D14}"/>
  </bookViews>
  <sheets>
    <sheet name="QC Update Worksheet" sheetId="14" r:id="rId1"/>
    <sheet name="Updated Enrollment Forecast" sheetId="15" r:id="rId2"/>
    <sheet name="Updated QC by Resource &amp; Month" sheetId="1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4" l="1"/>
  <c r="G7" i="14" s="1"/>
  <c r="O7" i="16"/>
  <c r="N7" i="16"/>
  <c r="M7" i="16"/>
  <c r="L7" i="16"/>
  <c r="K7" i="16"/>
  <c r="J7" i="16"/>
  <c r="I7" i="16"/>
  <c r="H7" i="16"/>
  <c r="G7" i="16"/>
  <c r="F7" i="16"/>
  <c r="E7" i="16"/>
  <c r="O6" i="16"/>
  <c r="N6" i="16"/>
  <c r="M6" i="16"/>
  <c r="L6" i="16"/>
  <c r="K6" i="16"/>
  <c r="J6" i="16"/>
  <c r="I6" i="16"/>
  <c r="H6" i="16"/>
  <c r="G6" i="16"/>
  <c r="F6" i="16"/>
  <c r="E6" i="16"/>
  <c r="D7" i="16"/>
  <c r="D6" i="16"/>
  <c r="D7" i="15"/>
  <c r="E7" i="15"/>
  <c r="F7" i="15"/>
  <c r="G7" i="15"/>
  <c r="H7" i="15"/>
  <c r="I7" i="15"/>
  <c r="J7" i="15"/>
  <c r="K7" i="15"/>
  <c r="L7" i="15"/>
  <c r="M7" i="15"/>
  <c r="N7" i="15"/>
  <c r="C7" i="15"/>
  <c r="H7" i="14" l="1"/>
  <c r="J7" i="14" s="1"/>
  <c r="I7"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Luke</author>
  </authors>
  <commentList>
    <comment ref="C6" authorId="0" shapeId="0" xr:uid="{2DD4FFF4-D852-4511-A19E-7D907DDCE45A}">
      <text>
        <r>
          <rPr>
            <sz val="9"/>
            <color indexed="81"/>
            <rFont val="Tahoma"/>
            <family val="2"/>
          </rPr>
          <t>Can non-residential DRPs also count customers under contract?</t>
        </r>
      </text>
    </comment>
    <comment ref="D6" authorId="0" shapeId="0" xr:uid="{6683B77D-E238-4C7B-B376-69B67A51F99A}">
      <text>
        <r>
          <rPr>
            <sz val="9"/>
            <color indexed="81"/>
            <rFont val="Tahoma"/>
            <family val="2"/>
          </rPr>
          <t>It's likely that the new customer average load impact will differ from the existing average per-customer load impact. How will ED address this?</t>
        </r>
      </text>
    </comment>
  </commentList>
</comments>
</file>

<file path=xl/sharedStrings.xml><?xml version="1.0" encoding="utf-8"?>
<sst xmlns="http://schemas.openxmlformats.org/spreadsheetml/2006/main" count="209" uniqueCount="63">
  <si>
    <t>QC Update Worksheet</t>
  </si>
  <si>
    <t>Last Template Update:</t>
  </si>
  <si>
    <t>[1]
Demand Response Provider (DRP) Name</t>
  </si>
  <si>
    <t>[2]
Current Aggregate Customer Enrollment in CAISO DRRS at Time of QC Update Request</t>
  </si>
  <si>
    <t>[3]
Current aggregate customer enrollment under contract at time of QC update request</t>
  </si>
  <si>
    <t>[4]
New Customer Average August Per-Customer Non-Event Peak AAH Load in Prior Year (kW)</t>
  </si>
  <si>
    <t>[5]
Existing Customer Average August Per-Customer Non-Event Peak AAH Load Used in LIP Final Report (kW)</t>
  </si>
  <si>
    <t>[6]
Average Per-Customer Ex Ante Load Impact From Most Recent LIP Final Report for Applicable Delivery Months (kW)</t>
  </si>
  <si>
    <t>[7]
Initial Awarded Aggregate DRP QC Value (August)
(kW)</t>
  </si>
  <si>
    <t>Updated Proposed Aggregate DRP QC Value (August)
(kW)</t>
  </si>
  <si>
    <t>Average portfolio-level increase/decrease of QC value relative to what was initially awarded (%)</t>
  </si>
  <si>
    <t>Average portfolio-level increase/decrease of QC value relative to what was initially awarded (MW)</t>
  </si>
  <si>
    <r>
      <rPr>
        <b/>
        <sz val="11"/>
        <color theme="1"/>
        <rFont val="Calibri"/>
        <family val="2"/>
        <scheme val="minor"/>
      </rPr>
      <t>Directions:</t>
    </r>
    <r>
      <rPr>
        <sz val="11"/>
        <color theme="1"/>
        <rFont val="Calibri"/>
        <family val="2"/>
        <scheme val="minor"/>
      </rPr>
      <t xml:space="preserve"> Insert monthly enrollment forecast from most recent LIP Final Report in Row 5. In Row 6, enter the incremental enrollment forecast starting with the additional customers enrolled in the CAISO DRRS in June.</t>
    </r>
  </si>
  <si>
    <t>January</t>
  </si>
  <si>
    <t>February</t>
  </si>
  <si>
    <t>March</t>
  </si>
  <si>
    <t>April</t>
  </si>
  <si>
    <t>May</t>
  </si>
  <si>
    <t>June</t>
  </si>
  <si>
    <t>July</t>
  </si>
  <si>
    <t>August</t>
  </si>
  <si>
    <t>September</t>
  </si>
  <si>
    <t>October</t>
  </si>
  <si>
    <t>November</t>
  </si>
  <si>
    <t>December</t>
  </si>
  <si>
    <t>Initial Approved Enrollment Forecast from Last LIP Final Report for the Applicable RA Delivery Months</t>
  </si>
  <si>
    <r>
      <t>Incremental Enrollment Forecast (</t>
    </r>
    <r>
      <rPr>
        <b/>
        <sz val="11"/>
        <color rgb="FFFFFF00"/>
        <rFont val="Calibri"/>
        <family val="2"/>
        <scheme val="minor"/>
      </rPr>
      <t xml:space="preserve">includes all customers under contract </t>
    </r>
    <r>
      <rPr>
        <b/>
        <sz val="11"/>
        <color theme="0"/>
        <rFont val="Calibri"/>
        <family val="2"/>
        <scheme val="minor"/>
      </rPr>
      <t>+ in DRRS and customers under contract only but not yet in DRRS)</t>
    </r>
  </si>
  <si>
    <t>Proposed Updated Enrollment = Current customer enrollment in DRRS + Projected enrollment growth for month Z</t>
  </si>
  <si>
    <t>Average Monthly Per-Customer Ex Ante Load Impact by subLAP from Most Recent LIP Final Report (kW)</t>
  </si>
  <si>
    <t>IOU</t>
  </si>
  <si>
    <t>sub-Load Aggregation Point (sub-LAP)</t>
  </si>
  <si>
    <t>PG&amp;E</t>
  </si>
  <si>
    <t>PGCC</t>
  </si>
  <si>
    <t>PGEB</t>
  </si>
  <si>
    <t>PGF1</t>
  </si>
  <si>
    <t>PGFG</t>
  </si>
  <si>
    <t>PGHB</t>
  </si>
  <si>
    <t>PGKN</t>
  </si>
  <si>
    <t>PGNB</t>
  </si>
  <si>
    <t>PGNC</t>
  </si>
  <si>
    <t>PGNP</t>
  </si>
  <si>
    <t>PGP2</t>
  </si>
  <si>
    <t>PGSB</t>
  </si>
  <si>
    <t>PGSF</t>
  </si>
  <si>
    <t>PGSI</t>
  </si>
  <si>
    <t>PGST</t>
  </si>
  <si>
    <t>PGZP</t>
  </si>
  <si>
    <t>SCE</t>
  </si>
  <si>
    <t>SCEC</t>
  </si>
  <si>
    <t>SCEN</t>
  </si>
  <si>
    <t>SCEW</t>
  </si>
  <si>
    <t>SCHD</t>
  </si>
  <si>
    <t>SCLD</t>
  </si>
  <si>
    <t>SCNW</t>
  </si>
  <si>
    <t>SDG&amp;E</t>
  </si>
  <si>
    <t>SDG1</t>
  </si>
  <si>
    <t>Updated Customers in Each Resource ID</t>
  </si>
  <si>
    <r>
      <rPr>
        <b/>
        <sz val="11"/>
        <color theme="1"/>
        <rFont val="Calibri"/>
        <family val="2"/>
        <scheme val="minor"/>
      </rPr>
      <t>Directions:</t>
    </r>
    <r>
      <rPr>
        <sz val="11"/>
        <color theme="1"/>
        <rFont val="Calibri"/>
        <family val="2"/>
        <scheme val="minor"/>
      </rPr>
      <t xml:space="preserve"> For each existing Resource ID, provide the updated monthly QC values based on the added customers using the same monthly per-customer ex ante load impact that was approved in the LIP Final Report. If more than one resource exists within a given subLAP, insert another row for the same IOU and subLAP. If the DRP expects to add one or more new Resource IDs, use "NewResourceID" as a generic Resource ID.</t>
    </r>
  </si>
  <si>
    <t>Updated QC Value by Resource &amp; Month
(kW)</t>
  </si>
  <si>
    <t>Investor Owned Utility (IOU)</t>
  </si>
  <si>
    <t>Resource ID
(add more lines for multiple Resource IDs in a sub-LAP</t>
  </si>
  <si>
    <t>ResourceID01</t>
  </si>
  <si>
    <t>ResourceID02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</si>
</sst>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00000"/>
    <numFmt numFmtId="166" formatCode="0.000000"/>
    <numFmt numFmtId="167" formatCode="0.0000000000000000%"/>
    <numFmt numFmtId="168" formatCode="#,##0;\(#,##0\)"/>
    <numFmt numFmtId="169" formatCode="_-&quot;$&quot;* #,##0.00_-;\-&quot;$&quot;* #,##0.00_-;_-&quot;$&quot;* &quot;-&quot;??_-;_-@_-"/>
    <numFmt numFmtId="170" formatCode="_-* #,##0.0_-;\-* #,##0.0_-;_-* &quot;-&quot;??_-;_-@_-"/>
    <numFmt numFmtId="171" formatCode="#,##0.00&quot; $&quot;;\-#,##0.00&quot; $&quot;"/>
    <numFmt numFmtId="172" formatCode="#,##0\ &quot;Pts&quot;;\-#,##0\ &quot;Pts&quot;"/>
    <numFmt numFmtId="173" formatCode="_([$€-2]* #,##0.00_);_([$€-2]* \(#,##0.00\);_([$€-2]* &quot;-&quot;??_)"/>
    <numFmt numFmtId="174" formatCode="#,##0.000\¢;\(#,##0.000\¢\)"/>
    <numFmt numFmtId="175" formatCode="#,##0_);[Red]\(#,##0\);&quot;-&quot;_);@_)"/>
    <numFmt numFmtId="176" formatCode="&quot;$&quot;#,##0_);[Red]\(&quot;$&quot;#,##0\);&quot;-&quot;_);@_)"/>
    <numFmt numFmtId="177" formatCode="\$#"/>
    <numFmt numFmtId="178" formatCode="_-* #,##0_-;\-* #,##0_-;_-* &quot;-&quot;_-;_-@_-"/>
    <numFmt numFmtId="179" formatCode="_-* #,##0.00_-;\-* #,##0.00_-;_-* &quot;-&quot;??_-;_-@_-"/>
    <numFmt numFmtId="180" formatCode="[Red][&gt;8760]General;[Black][&lt;=8760]General"/>
    <numFmt numFmtId="181" formatCode="[Red][=1]General;[Black][&lt;&gt;1]General"/>
    <numFmt numFmtId="182" formatCode="[&lt;0]&quot;&quot;;[Black][&gt;0]\(00.0%\);General"/>
    <numFmt numFmtId="183" formatCode="0.0000"/>
    <numFmt numFmtId="184" formatCode="_-&quot;£&quot;* #,##0_-;\-&quot;£&quot;* #,##0_-;_-&quot;£&quot;* &quot;-&quot;_-;_-@_-"/>
    <numFmt numFmtId="185" formatCode="_-&quot;£&quot;* #,##0.00_-;\-&quot;£&quot;* #,##0.00_-;_-&quot;£&quot;* &quot;-&quot;??_-;_-@_-"/>
    <numFmt numFmtId="186" formatCode="0.0%"/>
    <numFmt numFmtId="187" formatCode="_(* #,##0_);_(* \(#,##0\);_(* &quot;-&quot;??_);_(@_)"/>
  </numFmts>
  <fonts count="84">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0"/>
      <name val="Arial"/>
      <family val="2"/>
    </font>
    <font>
      <b/>
      <sz val="8"/>
      <name val="Arial"/>
      <family val="2"/>
    </font>
    <font>
      <b/>
      <sz val="14"/>
      <name val="Arial"/>
      <family val="2"/>
    </font>
    <font>
      <sz val="11"/>
      <color theme="1"/>
      <name val="Calibri"/>
      <family val="2"/>
      <scheme val="minor"/>
    </font>
    <font>
      <b/>
      <sz val="11"/>
      <color theme="0"/>
      <name val="Calibri"/>
      <family val="2"/>
      <scheme val="minor"/>
    </font>
    <font>
      <b/>
      <sz val="11"/>
      <color rgb="FFFFFFFF"/>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theme="1"/>
      <name val="Calibri"/>
      <family val="2"/>
    </font>
    <font>
      <sz val="8"/>
      <name val="Arial"/>
      <family val="2"/>
    </font>
    <font>
      <b/>
      <sz val="10"/>
      <name val="Arial"/>
      <family val="2"/>
    </font>
    <font>
      <u/>
      <sz val="10"/>
      <color indexed="12"/>
      <name val="Arial"/>
      <family val="2"/>
    </font>
    <font>
      <sz val="11"/>
      <name val="??"/>
      <family val="3"/>
      <charset val="129"/>
    </font>
    <font>
      <b/>
      <u/>
      <sz val="11"/>
      <color indexed="37"/>
      <name val="Arial"/>
      <family val="2"/>
    </font>
    <font>
      <sz val="10"/>
      <color indexed="12"/>
      <name val="Arial"/>
      <family val="2"/>
    </font>
    <font>
      <sz val="7"/>
      <name val="Small Fonts"/>
      <family val="2"/>
    </font>
    <font>
      <sz val="8"/>
      <color indexed="12"/>
      <name val="Arial"/>
      <family val="2"/>
    </font>
    <font>
      <sz val="10"/>
      <color indexed="8"/>
      <name val="Arial"/>
      <family val="2"/>
    </font>
    <font>
      <u/>
      <sz val="10"/>
      <color indexed="10"/>
      <name val="Arial"/>
      <family val="2"/>
    </font>
    <font>
      <sz val="12"/>
      <name val="Arial"/>
      <family val="2"/>
    </font>
    <font>
      <b/>
      <sz val="12"/>
      <name val="Arial"/>
      <family val="2"/>
    </font>
    <font>
      <sz val="10"/>
      <color theme="1"/>
      <name val="Arial"/>
      <family val="2"/>
    </font>
    <font>
      <sz val="11"/>
      <color rgb="FF9C6500"/>
      <name val="Calibri"/>
      <family val="2"/>
      <scheme val="minor"/>
    </font>
    <font>
      <i/>
      <sz val="14"/>
      <name val="Arial"/>
      <family val="2"/>
    </font>
    <font>
      <sz val="10"/>
      <name val="Helv"/>
      <charset val="177"/>
    </font>
    <font>
      <b/>
      <sz val="12"/>
      <name val="Helv"/>
    </font>
    <font>
      <sz val="10"/>
      <name val="Helvetica"/>
      <family val="2"/>
    </font>
    <font>
      <sz val="12"/>
      <color indexed="8"/>
      <name val="Courier"/>
      <family val="3"/>
    </font>
    <font>
      <sz val="12"/>
      <name val="Helv"/>
    </font>
    <font>
      <sz val="12"/>
      <name val="Times New Roman"/>
      <family val="1"/>
    </font>
    <font>
      <sz val="18"/>
      <name val="Arial"/>
      <family val="2"/>
    </font>
    <font>
      <i/>
      <sz val="12"/>
      <name val="Arial"/>
      <family val="2"/>
    </font>
    <font>
      <sz val="18"/>
      <name val="Times New Roman"/>
      <family val="1"/>
    </font>
    <font>
      <sz val="8"/>
      <name val="Times New Roman"/>
      <family val="1"/>
    </font>
    <font>
      <i/>
      <sz val="12"/>
      <name val="Times New Roman"/>
      <family val="1"/>
    </font>
    <font>
      <b/>
      <i/>
      <sz val="14"/>
      <color indexed="9"/>
      <name val="Arial"/>
      <family val="2"/>
    </font>
    <font>
      <u/>
      <sz val="8.5"/>
      <color indexed="12"/>
      <name val="Arial"/>
      <family val="2"/>
    </font>
    <font>
      <sz val="10"/>
      <name val="Times New Roman"/>
      <family val="1"/>
    </font>
    <font>
      <b/>
      <sz val="14"/>
      <color indexed="9"/>
      <name val="Arial"/>
      <family val="2"/>
    </font>
    <font>
      <b/>
      <sz val="12"/>
      <color indexed="9"/>
      <name val="Arial"/>
      <family val="2"/>
    </font>
    <font>
      <b/>
      <sz val="10"/>
      <color indexed="9"/>
      <name val="Arial"/>
      <family val="2"/>
    </font>
    <font>
      <b/>
      <i/>
      <sz val="8"/>
      <color indexed="9"/>
      <name val="Arial"/>
      <family val="2"/>
    </font>
    <font>
      <b/>
      <sz val="10"/>
      <color indexed="8"/>
      <name val="Arial"/>
      <family val="2"/>
    </font>
    <font>
      <b/>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8"/>
      <name val="Palatino Linotype"/>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u/>
      <sz val="9"/>
      <color theme="10"/>
      <name val="Verdana"/>
      <family val="2"/>
    </font>
    <font>
      <sz val="11"/>
      <color indexed="62"/>
      <name val="Calibri"/>
      <family val="2"/>
    </font>
    <font>
      <sz val="11"/>
      <color indexed="52"/>
      <name val="Calibri"/>
      <family val="2"/>
    </font>
    <font>
      <sz val="11"/>
      <color indexed="60"/>
      <name val="Calibri"/>
      <family val="2"/>
    </font>
    <font>
      <sz val="9"/>
      <color indexed="8"/>
      <name val="Verdana"/>
      <family val="2"/>
    </font>
    <font>
      <sz val="11"/>
      <color theme="1"/>
      <name val="Palatino Linotype"/>
      <family val="2"/>
    </font>
    <font>
      <b/>
      <sz val="11"/>
      <color indexed="63"/>
      <name val="Calibri"/>
      <family val="2"/>
    </font>
    <font>
      <b/>
      <sz val="18"/>
      <color indexed="56"/>
      <name val="Cambria"/>
      <family val="2"/>
    </font>
    <font>
      <sz val="11"/>
      <color indexed="10"/>
      <name val="Calibri"/>
      <family val="2"/>
    </font>
    <font>
      <sz val="8"/>
      <name val="Calibri"/>
      <family val="2"/>
      <scheme val="minor"/>
    </font>
    <font>
      <sz val="9"/>
      <color indexed="81"/>
      <name val="Tahoma"/>
      <family val="2"/>
    </font>
    <font>
      <b/>
      <sz val="11"/>
      <color rgb="FFFFFF00"/>
      <name val="Calibri"/>
      <family val="2"/>
      <scheme val="minor"/>
    </font>
  </fonts>
  <fills count="73">
    <fill>
      <patternFill patternType="none"/>
    </fill>
    <fill>
      <patternFill patternType="gray125"/>
    </fill>
    <fill>
      <patternFill patternType="solid">
        <fgColor theme="4" tint="0.59999389629810485"/>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gray0625">
        <fgColor indexed="11"/>
        <bgColor indexed="25"/>
      </patternFill>
    </fill>
    <fill>
      <patternFill patternType="solid">
        <fgColor indexed="42"/>
      </patternFill>
    </fill>
    <fill>
      <patternFill patternType="solid">
        <fgColor indexed="24"/>
        <bgColor indexed="25"/>
      </patternFill>
    </fill>
    <fill>
      <patternFill patternType="solid">
        <fgColor indexed="32"/>
        <bgColor indexed="32"/>
      </patternFill>
    </fill>
    <fill>
      <patternFill patternType="solid">
        <fgColor indexed="63"/>
      </patternFill>
    </fill>
    <fill>
      <patternFill patternType="gray0625">
        <fgColor indexed="14"/>
        <bgColor indexed="25"/>
      </patternFill>
    </fill>
    <fill>
      <patternFill patternType="solid">
        <fgColor indexed="16"/>
        <bgColor indexed="25"/>
      </patternFill>
    </fill>
    <fill>
      <patternFill patternType="solid">
        <fgColor indexed="58"/>
        <bgColor indexed="64"/>
      </patternFill>
    </fill>
    <fill>
      <patternFill patternType="solid">
        <fgColor indexed="63"/>
        <bgColor indexed="64"/>
      </patternFill>
    </fill>
    <fill>
      <patternFill patternType="solid">
        <fgColor indexed="8"/>
        <bgColor indexed="64"/>
      </patternFill>
    </fill>
    <fill>
      <patternFill patternType="solid">
        <fgColor indexed="62"/>
        <bgColor indexed="64"/>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2"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24"/>
      </left>
      <right style="thin">
        <color indexed="24"/>
      </right>
      <top style="thin">
        <color indexed="24"/>
      </top>
      <bottom style="thin">
        <color indexed="24"/>
      </bottom>
      <diagonal/>
    </border>
    <border>
      <left style="thin">
        <color indexed="0"/>
      </left>
      <right style="thin">
        <color indexed="0"/>
      </right>
      <top style="thin">
        <color indexed="0"/>
      </top>
      <bottom style="thin">
        <color indexed="0"/>
      </bottom>
      <diagonal/>
    </border>
    <border>
      <left/>
      <right style="medium">
        <color indexed="8"/>
      </right>
      <top/>
      <bottom style="medium">
        <color indexed="8"/>
      </bottom>
      <diagonal/>
    </border>
    <border>
      <left style="double">
        <color indexed="64"/>
      </left>
      <right style="thin">
        <color indexed="64"/>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13">
    <xf numFmtId="0" fontId="0" fillId="0" borderId="0"/>
    <xf numFmtId="0" fontId="4" fillId="0" borderId="0"/>
    <xf numFmtId="0" fontId="7"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0" fillId="0" borderId="0"/>
    <xf numFmtId="0" fontId="23" fillId="0" borderId="0"/>
    <xf numFmtId="167" fontId="4" fillId="0" borderId="0" applyBorder="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169" fontId="4" fillId="36" borderId="13">
      <alignment horizontal="center" vertical="center"/>
    </xf>
    <xf numFmtId="169" fontId="4" fillId="36" borderId="13">
      <alignment horizontal="center" vertical="center"/>
    </xf>
    <xf numFmtId="6" fontId="28" fillId="0" borderId="0">
      <protection locked="0"/>
    </xf>
    <xf numFmtId="170" fontId="4" fillId="0" borderId="0">
      <protection locked="0"/>
    </xf>
    <xf numFmtId="170" fontId="4" fillId="0" borderId="0">
      <protection locked="0"/>
    </xf>
    <xf numFmtId="38" fontId="25" fillId="37" borderId="0" applyNumberFormat="0" applyBorder="0" applyAlignment="0" applyProtection="0"/>
    <xf numFmtId="38" fontId="25" fillId="37" borderId="0" applyNumberFormat="0" applyBorder="0" applyAlignment="0" applyProtection="0"/>
    <xf numFmtId="0" fontId="29" fillId="0" borderId="0" applyNumberFormat="0" applyFill="0" applyBorder="0" applyAlignment="0" applyProtection="0"/>
    <xf numFmtId="171" fontId="4" fillId="0" borderId="0">
      <protection locked="0"/>
    </xf>
    <xf numFmtId="171" fontId="4" fillId="0" borderId="0">
      <protection locked="0"/>
    </xf>
    <xf numFmtId="171" fontId="4" fillId="0" borderId="0">
      <protection locked="0"/>
    </xf>
    <xf numFmtId="171" fontId="4" fillId="0" borderId="0">
      <protection locked="0"/>
    </xf>
    <xf numFmtId="0" fontId="30" fillId="0" borderId="14" applyNumberFormat="0" applyFill="0" applyAlignment="0" applyProtection="0"/>
    <xf numFmtId="0" fontId="34" fillId="0" borderId="0" applyNumberFormat="0" applyFill="0" applyBorder="0" applyAlignment="0" applyProtection="0">
      <alignment vertical="top"/>
      <protection locked="0"/>
    </xf>
    <xf numFmtId="10" fontId="25" fillId="38" borderId="1" applyNumberFormat="0" applyBorder="0" applyAlignment="0" applyProtection="0"/>
    <xf numFmtId="10" fontId="25" fillId="38" borderId="1" applyNumberFormat="0" applyBorder="0" applyAlignment="0" applyProtection="0"/>
    <xf numFmtId="37" fontId="31" fillId="0" borderId="0"/>
    <xf numFmtId="172" fontId="4" fillId="0" borderId="0"/>
    <xf numFmtId="172" fontId="4" fillId="0" borderId="0"/>
    <xf numFmtId="0" fontId="25" fillId="0" borderId="0"/>
    <xf numFmtId="0" fontId="25" fillId="0" borderId="0"/>
    <xf numFmtId="0" fontId="25" fillId="0" borderId="0"/>
    <xf numFmtId="0" fontId="25" fillId="0" borderId="0"/>
    <xf numFmtId="0" fontId="25" fillId="0" borderId="0"/>
    <xf numFmtId="0" fontId="4" fillId="0" borderId="0"/>
    <xf numFmtId="10" fontId="4" fillId="0" borderId="0" applyFont="0" applyFill="0" applyBorder="0" applyAlignment="0" applyProtection="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66" fontId="4" fillId="0" borderId="0">
      <alignment horizontal="left" wrapText="1"/>
    </xf>
    <xf numFmtId="171" fontId="4" fillId="0" borderId="15">
      <protection locked="0"/>
    </xf>
    <xf numFmtId="171" fontId="4" fillId="0" borderId="15">
      <protection locked="0"/>
    </xf>
    <xf numFmtId="37" fontId="25" fillId="39" borderId="0" applyNumberFormat="0" applyBorder="0" applyAlignment="0" applyProtection="0"/>
    <xf numFmtId="37" fontId="25" fillId="39" borderId="0" applyNumberFormat="0" applyBorder="0" applyAlignment="0" applyProtection="0"/>
    <xf numFmtId="37" fontId="25" fillId="0" borderId="0"/>
    <xf numFmtId="3" fontId="32" fillId="0" borderId="14" applyProtection="0"/>
    <xf numFmtId="173" fontId="4" fillId="0" borderId="0"/>
    <xf numFmtId="0" fontId="4" fillId="0" borderId="0"/>
    <xf numFmtId="0" fontId="4" fillId="0" borderId="0"/>
    <xf numFmtId="0" fontId="4" fillId="0" borderId="0"/>
    <xf numFmtId="167" fontId="4" fillId="0" borderId="0" applyBorder="0"/>
    <xf numFmtId="167" fontId="4" fillId="0" borderId="0" applyBorder="0"/>
    <xf numFmtId="165" fontId="4" fillId="0" borderId="0" applyBorder="0"/>
    <xf numFmtId="168" fontId="4" fillId="0" borderId="0" applyBorder="0"/>
    <xf numFmtId="169" fontId="4" fillId="36" borderId="13">
      <alignment horizontal="center" vertical="center"/>
    </xf>
    <xf numFmtId="44" fontId="4" fillId="0" borderId="0" applyFont="0" applyFill="0" applyBorder="0" applyAlignment="0" applyProtection="0"/>
    <xf numFmtId="170" fontId="4" fillId="0" borderId="0">
      <protection locked="0"/>
    </xf>
    <xf numFmtId="171" fontId="4" fillId="0" borderId="0">
      <protection locked="0"/>
    </xf>
    <xf numFmtId="171" fontId="4" fillId="0" borderId="0">
      <protection locked="0"/>
    </xf>
    <xf numFmtId="172" fontId="4" fillId="0" borderId="0"/>
    <xf numFmtId="0" fontId="25" fillId="0" borderId="0"/>
    <xf numFmtId="10"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6" fontId="4" fillId="0" borderId="0">
      <alignment horizontal="left" wrapText="1"/>
    </xf>
    <xf numFmtId="171" fontId="4" fillId="0" borderId="15">
      <protection locked="0"/>
    </xf>
    <xf numFmtId="0" fontId="25" fillId="0" borderId="0"/>
    <xf numFmtId="0" fontId="7" fillId="0" borderId="0"/>
    <xf numFmtId="0" fontId="7" fillId="0" borderId="0"/>
    <xf numFmtId="173" fontId="37" fillId="0" borderId="0"/>
    <xf numFmtId="43" fontId="4" fillId="0" borderId="0" applyFont="0" applyFill="0" applyBorder="0" applyAlignment="0" applyProtection="0"/>
    <xf numFmtId="9" fontId="37"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35" fillId="0" borderId="0" applyFont="0" applyFill="0" applyBorder="0" applyAlignment="0" applyProtection="0"/>
    <xf numFmtId="173" fontId="35" fillId="0" borderId="0" applyFont="0" applyFill="0" applyBorder="0" applyAlignment="0" applyProtection="0"/>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66" fontId="4" fillId="0" borderId="0">
      <alignment horizontal="left" wrapText="1"/>
    </xf>
    <xf numFmtId="173" fontId="4" fillId="0" borderId="0" applyNumberForma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3" fontId="39" fillId="42" borderId="0" applyNumberFormat="0" applyBorder="0" applyAlignment="0" applyProtection="0">
      <alignment vertical="top"/>
    </xf>
    <xf numFmtId="173" fontId="40" fillId="0" borderId="0"/>
    <xf numFmtId="173" fontId="41" fillId="38" borderId="18" applyNumberFormat="0" applyBorder="0" applyAlignment="0" applyProtection="0"/>
    <xf numFmtId="174" fontId="42" fillId="0" borderId="0" applyFont="0" applyAlignment="0"/>
    <xf numFmtId="175" fontId="42" fillId="0" borderId="19" applyBorder="0">
      <alignment horizontal="center"/>
    </xf>
    <xf numFmtId="3" fontId="43" fillId="0" borderId="0">
      <protection locked="0"/>
    </xf>
    <xf numFmtId="173" fontId="40" fillId="0" borderId="0"/>
    <xf numFmtId="3" fontId="43" fillId="0" borderId="0">
      <protection locked="0"/>
    </xf>
    <xf numFmtId="173" fontId="40" fillId="0" borderId="0"/>
    <xf numFmtId="176" fontId="42" fillId="0" borderId="3" applyFont="0" applyFill="0" applyBorder="0" applyAlignment="0" applyProtection="0"/>
    <xf numFmtId="177" fontId="43" fillId="0" borderId="0">
      <protection locked="0"/>
    </xf>
    <xf numFmtId="178" fontId="4" fillId="0" borderId="0" applyFont="0" applyFill="0" applyBorder="0" applyAlignment="0" applyProtection="0"/>
    <xf numFmtId="179" fontId="4" fillId="0" borderId="0" applyFont="0" applyFill="0" applyBorder="0" applyAlignment="0" applyProtection="0"/>
    <xf numFmtId="37" fontId="44" fillId="43" borderId="0" applyNumberFormat="0" applyFont="0" applyBorder="0" applyAlignment="0" applyProtection="0"/>
    <xf numFmtId="173" fontId="4" fillId="0" borderId="0" applyFont="0" applyFill="0" applyBorder="0" applyAlignment="0" applyProtection="0"/>
    <xf numFmtId="173" fontId="45" fillId="0" borderId="0" applyNumberFormat="0" applyFill="0" applyBorder="0" applyAlignment="0" applyProtection="0"/>
    <xf numFmtId="173" fontId="46" fillId="0" borderId="0" applyProtection="0"/>
    <xf numFmtId="173" fontId="25" fillId="0" borderId="0" applyProtection="0"/>
    <xf numFmtId="173" fontId="47" fillId="0" borderId="0" applyProtection="0"/>
    <xf numFmtId="173" fontId="45" fillId="0" borderId="0" applyProtection="0"/>
    <xf numFmtId="173" fontId="48" fillId="0" borderId="0" applyProtection="0"/>
    <xf numFmtId="173" fontId="49" fillId="0" borderId="0" applyProtection="0"/>
    <xf numFmtId="173" fontId="50" fillId="0" borderId="0" applyProtection="0"/>
    <xf numFmtId="5" fontId="35" fillId="40" borderId="16" applyNumberFormat="0" applyAlignment="0" applyProtection="0">
      <alignment vertical="top"/>
    </xf>
    <xf numFmtId="173" fontId="51" fillId="44" borderId="0" applyProtection="0"/>
    <xf numFmtId="173" fontId="4" fillId="0" borderId="0" applyNumberFormat="0" applyFill="0" applyBorder="0" applyProtection="0">
      <alignment wrapText="1"/>
    </xf>
    <xf numFmtId="173" fontId="4" fillId="0" borderId="0" applyNumberFormat="0" applyFill="0" applyBorder="0" applyProtection="0">
      <alignment horizontal="justify" vertical="top" wrapText="1"/>
    </xf>
    <xf numFmtId="173" fontId="34" fillId="0" borderId="0" applyNumberFormat="0" applyFill="0" applyBorder="0" applyAlignment="0" applyProtection="0">
      <alignment vertical="top"/>
      <protection locked="0"/>
    </xf>
    <xf numFmtId="173" fontId="52" fillId="0" borderId="0" applyNumberFormat="0" applyFill="0" applyBorder="0" applyAlignment="0" applyProtection="0">
      <alignment vertical="top"/>
      <protection locked="0"/>
    </xf>
    <xf numFmtId="173"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80" fontId="35" fillId="0" borderId="0" applyFill="0" applyBorder="0" applyAlignment="0" applyProtection="0">
      <alignment horizontal="center"/>
    </xf>
    <xf numFmtId="181" fontId="35" fillId="0" borderId="0" applyFill="0" applyBorder="0" applyAlignment="0" applyProtection="0">
      <alignment horizontal="center"/>
    </xf>
    <xf numFmtId="41"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173" fontId="44" fillId="0" borderId="0" applyFont="0" applyFill="0" applyBorder="0" applyAlignment="0" applyProtection="0">
      <alignment horizontal="center"/>
    </xf>
    <xf numFmtId="173" fontId="37" fillId="0" borderId="0"/>
    <xf numFmtId="173" fontId="37" fillId="0" borderId="0"/>
    <xf numFmtId="173" fontId="37" fillId="0" borderId="0"/>
    <xf numFmtId="0" fontId="4" fillId="0" borderId="0"/>
    <xf numFmtId="173" fontId="25" fillId="0" borderId="0"/>
    <xf numFmtId="173" fontId="4" fillId="0" borderId="0"/>
    <xf numFmtId="0" fontId="25" fillId="0" borderId="0"/>
    <xf numFmtId="173" fontId="37" fillId="0" borderId="0"/>
    <xf numFmtId="0" fontId="25" fillId="0" borderId="0"/>
    <xf numFmtId="0" fontId="25" fillId="0" borderId="0"/>
    <xf numFmtId="173" fontId="25" fillId="0" borderId="0"/>
    <xf numFmtId="0" fontId="25" fillId="0" borderId="0"/>
    <xf numFmtId="173" fontId="25" fillId="0" borderId="0"/>
    <xf numFmtId="0" fontId="25" fillId="0" borderId="0"/>
    <xf numFmtId="173" fontId="4" fillId="0" borderId="0"/>
    <xf numFmtId="173" fontId="4" fillId="0" borderId="0"/>
    <xf numFmtId="0" fontId="37" fillId="0" borderId="0"/>
    <xf numFmtId="173" fontId="40" fillId="0" borderId="0"/>
    <xf numFmtId="9" fontId="53" fillId="0" borderId="0" applyFont="0" applyFill="0" applyBorder="0" applyAlignment="0" applyProtection="0"/>
    <xf numFmtId="10" fontId="53" fillId="0" borderId="0" applyFont="0" applyFill="0" applyBorder="0" applyAlignment="0" applyProtection="0"/>
    <xf numFmtId="9" fontId="4" fillId="0" borderId="0" applyFont="0" applyFill="0" applyBorder="0" applyAlignment="0" applyProtection="0">
      <alignment vertical="top"/>
    </xf>
    <xf numFmtId="9" fontId="37" fillId="0" borderId="0" applyFont="0" applyFill="0" applyBorder="0" applyAlignment="0" applyProtection="0"/>
    <xf numFmtId="3" fontId="35" fillId="45" borderId="0" applyNumberFormat="0" applyBorder="0" applyAlignment="0" applyProtection="0">
      <alignment vertical="top"/>
    </xf>
    <xf numFmtId="3" fontId="35" fillId="46" borderId="0" applyNumberFormat="0" applyFont="0" applyBorder="0" applyAlignment="0" applyProtection="0">
      <alignment vertical="top"/>
    </xf>
    <xf numFmtId="173" fontId="35" fillId="0" borderId="0" applyFont="0" applyFill="0" applyBorder="0" applyAlignment="0" applyProtection="0">
      <alignment vertical="top"/>
    </xf>
    <xf numFmtId="173" fontId="35" fillId="0" borderId="0" applyFont="0" applyFill="0" applyBorder="0" applyAlignment="0" applyProtection="0"/>
    <xf numFmtId="173" fontId="35" fillId="0" borderId="0" applyFont="0" applyFill="0" applyBorder="0" applyAlignment="0" applyProtection="0"/>
    <xf numFmtId="182" fontId="26" fillId="0" borderId="0" applyFill="0" applyBorder="0" applyAlignment="0" applyProtection="0">
      <alignment horizontal="center"/>
    </xf>
    <xf numFmtId="173" fontId="4" fillId="47" borderId="0"/>
    <xf numFmtId="173" fontId="54" fillId="48" borderId="0" applyNumberFormat="0" applyBorder="0" applyAlignment="0" applyProtection="0"/>
    <xf numFmtId="173" fontId="6" fillId="0" borderId="0" applyNumberFormat="0" applyFill="0" applyBorder="0" applyAlignment="0" applyProtection="0"/>
    <xf numFmtId="173" fontId="55" fillId="48" borderId="0" applyNumberFormat="0" applyBorder="0" applyAlignment="0" applyProtection="0"/>
    <xf numFmtId="173" fontId="36" fillId="0" borderId="0" applyNumberFormat="0" applyFill="0" applyBorder="0" applyAlignment="0" applyProtection="0"/>
    <xf numFmtId="173" fontId="26" fillId="48" borderId="0" applyNumberFormat="0" applyBorder="0" applyAlignment="0" applyProtection="0"/>
    <xf numFmtId="173" fontId="56" fillId="49" borderId="0" applyNumberFormat="0" applyBorder="0" applyAlignment="0" applyProtection="0"/>
    <xf numFmtId="173" fontId="56" fillId="49" borderId="0" applyNumberFormat="0" applyBorder="0" applyAlignment="0" applyProtection="0"/>
    <xf numFmtId="173" fontId="56" fillId="49" borderId="0" applyNumberFormat="0" applyBorder="0" applyProtection="0">
      <alignment horizontal="center"/>
    </xf>
    <xf numFmtId="173" fontId="56" fillId="49" borderId="0" applyNumberFormat="0" applyBorder="0" applyProtection="0">
      <alignment horizontal="center"/>
    </xf>
    <xf numFmtId="173" fontId="57" fillId="49" borderId="0" applyNumberFormat="0" applyBorder="0" applyAlignment="0" applyProtection="0"/>
    <xf numFmtId="173" fontId="4" fillId="0" borderId="0" applyNumberFormat="0" applyFont="0" applyFill="0" applyBorder="0" applyProtection="0">
      <alignment horizontal="right"/>
    </xf>
    <xf numFmtId="173" fontId="4" fillId="0" borderId="0" applyNumberFormat="0" applyFont="0" applyFill="0" applyBorder="0" applyProtection="0">
      <alignment horizontal="left"/>
    </xf>
    <xf numFmtId="173" fontId="25" fillId="0" borderId="0" applyNumberFormat="0" applyFill="0" applyBorder="0" applyAlignment="0" applyProtection="0"/>
    <xf numFmtId="173" fontId="5" fillId="0" borderId="0" applyNumberFormat="0" applyFill="0" applyBorder="0" applyAlignment="0" applyProtection="0"/>
    <xf numFmtId="173" fontId="4" fillId="50" borderId="0" applyNumberFormat="0" applyBorder="0" applyAlignment="0" applyProtection="0"/>
    <xf numFmtId="183" fontId="4" fillId="0" borderId="0" applyFont="0" applyFill="0" applyBorder="0" applyAlignment="0" applyProtection="0"/>
    <xf numFmtId="2" fontId="4" fillId="0" borderId="0" applyFont="0" applyFill="0" applyBorder="0" applyAlignment="0" applyProtection="0"/>
    <xf numFmtId="164" fontId="4" fillId="0" borderId="0" applyFont="0" applyFill="0" applyBorder="0" applyAlignment="0" applyProtection="0"/>
    <xf numFmtId="173" fontId="4" fillId="0" borderId="2" applyNumberFormat="0" applyFont="0" applyFill="0" applyAlignment="0" applyProtection="0"/>
    <xf numFmtId="173" fontId="33" fillId="0" borderId="0" applyNumberFormat="0" applyBorder="0" applyAlignment="0"/>
    <xf numFmtId="173" fontId="33" fillId="0" borderId="0" applyNumberFormat="0" applyBorder="0" applyAlignment="0"/>
    <xf numFmtId="173" fontId="58" fillId="0" borderId="0" applyNumberFormat="0" applyBorder="0" applyAlignment="0"/>
    <xf numFmtId="173" fontId="58" fillId="0" borderId="0" applyNumberFormat="0" applyBorder="0" applyAlignment="0"/>
    <xf numFmtId="40" fontId="59" fillId="0" borderId="0"/>
    <xf numFmtId="184" fontId="4" fillId="0" borderId="0" applyFont="0" applyFill="0" applyBorder="0" applyAlignment="0" applyProtection="0"/>
    <xf numFmtId="185" fontId="4" fillId="0" borderId="0" applyFont="0" applyFill="0" applyBorder="0" applyAlignment="0" applyProtection="0"/>
    <xf numFmtId="14" fontId="4" fillId="38" borderId="1" applyNumberFormat="0" applyFont="0" applyAlignment="0" applyProtection="0">
      <alignment horizontal="centerContinuous"/>
    </xf>
    <xf numFmtId="0" fontId="4" fillId="0" borderId="0"/>
    <xf numFmtId="0" fontId="34" fillId="0" borderId="0" applyNumberFormat="0" applyFill="0" applyBorder="0" applyAlignment="0" applyProtection="0">
      <alignment vertical="top"/>
      <protection locked="0"/>
    </xf>
    <xf numFmtId="9" fontId="4" fillId="0" borderId="0" applyFont="0" applyFill="0" applyBorder="0" applyAlignment="0" applyProtection="0"/>
    <xf numFmtId="37" fontId="25" fillId="0" borderId="0"/>
    <xf numFmtId="173" fontId="37" fillId="0" borderId="0"/>
    <xf numFmtId="173" fontId="4" fillId="0" borderId="0"/>
    <xf numFmtId="176" fontId="42" fillId="0" borderId="20" applyFont="0" applyFill="0" applyBorder="0" applyAlignment="0" applyProtection="0"/>
    <xf numFmtId="0" fontId="4" fillId="0" borderId="0"/>
    <xf numFmtId="0" fontId="4" fillId="0" borderId="0"/>
    <xf numFmtId="0" fontId="24" fillId="0" borderId="0"/>
    <xf numFmtId="0" fontId="24" fillId="0" borderId="0"/>
    <xf numFmtId="0" fontId="24" fillId="0" borderId="0"/>
    <xf numFmtId="0" fontId="4" fillId="0" borderId="0"/>
    <xf numFmtId="176" fontId="42" fillId="0" borderId="3" applyFont="0" applyFill="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5" fontId="35" fillId="40" borderId="16" applyNumberFormat="0" applyAlignment="0" applyProtection="0">
      <alignment vertical="top"/>
    </xf>
    <xf numFmtId="0" fontId="4" fillId="0" borderId="0"/>
    <xf numFmtId="0" fontId="4" fillId="0" borderId="0"/>
    <xf numFmtId="0" fontId="7" fillId="0" borderId="0"/>
    <xf numFmtId="0" fontId="7" fillId="0" borderId="0"/>
    <xf numFmtId="10" fontId="25" fillId="38" borderId="1" applyNumberFormat="0" applyBorder="0" applyAlignment="0" applyProtection="0"/>
    <xf numFmtId="10" fontId="25" fillId="38" borderId="1" applyNumberFormat="0" applyBorder="0" applyAlignment="0" applyProtection="0"/>
    <xf numFmtId="173" fontId="4" fillId="0" borderId="2" applyNumberFormat="0" applyFont="0" applyFill="0" applyAlignment="0" applyProtection="0"/>
    <xf numFmtId="171" fontId="4" fillId="0" borderId="15">
      <protection locked="0"/>
    </xf>
    <xf numFmtId="0" fontId="24" fillId="0" borderId="0"/>
    <xf numFmtId="0" fontId="24" fillId="0" borderId="0"/>
    <xf numFmtId="0" fontId="24" fillId="0" borderId="0"/>
    <xf numFmtId="176" fontId="42" fillId="0" borderId="20" applyFont="0" applyFill="0" applyBorder="0" applyAlignment="0" applyProtection="0"/>
    <xf numFmtId="14" fontId="4" fillId="38" borderId="1" applyNumberFormat="0" applyFont="0" applyAlignment="0" applyProtection="0">
      <alignment horizontal="centerContinuous"/>
    </xf>
    <xf numFmtId="0" fontId="4" fillId="0" borderId="0"/>
    <xf numFmtId="167" fontId="4" fillId="0" borderId="0" applyBorder="0"/>
    <xf numFmtId="167" fontId="4" fillId="0" borderId="0" applyBorder="0"/>
    <xf numFmtId="167" fontId="4" fillId="0" borderId="0" applyBorder="0"/>
    <xf numFmtId="165" fontId="4" fillId="0" borderId="0" applyBorder="0"/>
    <xf numFmtId="165" fontId="4" fillId="0" borderId="0" applyBorder="0"/>
    <xf numFmtId="168" fontId="4" fillId="0" borderId="0" applyBorder="0"/>
    <xf numFmtId="168" fontId="4" fillId="0" borderId="0" applyBorder="0"/>
    <xf numFmtId="0" fontId="7" fillId="13" borderId="0" applyNumberFormat="0" applyBorder="0" applyAlignment="0" applyProtection="0"/>
    <xf numFmtId="0" fontId="60" fillId="51" borderId="0" applyNumberFormat="0" applyBorder="0" applyAlignment="0" applyProtection="0"/>
    <xf numFmtId="0" fontId="7" fillId="13" borderId="0" applyNumberFormat="0" applyBorder="0" applyAlignment="0" applyProtection="0"/>
    <xf numFmtId="0" fontId="7" fillId="17" borderId="0" applyNumberFormat="0" applyBorder="0" applyAlignment="0" applyProtection="0"/>
    <xf numFmtId="0" fontId="60" fillId="52" borderId="0" applyNumberFormat="0" applyBorder="0" applyAlignment="0" applyProtection="0"/>
    <xf numFmtId="0" fontId="7" fillId="17" borderId="0" applyNumberFormat="0" applyBorder="0" applyAlignment="0" applyProtection="0"/>
    <xf numFmtId="0" fontId="7" fillId="21" borderId="0" applyNumberFormat="0" applyBorder="0" applyAlignment="0" applyProtection="0"/>
    <xf numFmtId="0" fontId="60" fillId="41" borderId="0" applyNumberFormat="0" applyBorder="0" applyAlignment="0" applyProtection="0"/>
    <xf numFmtId="0" fontId="7" fillId="21" borderId="0" applyNumberFormat="0" applyBorder="0" applyAlignment="0" applyProtection="0"/>
    <xf numFmtId="0" fontId="7" fillId="25" borderId="0" applyNumberFormat="0" applyBorder="0" applyAlignment="0" applyProtection="0"/>
    <xf numFmtId="0" fontId="60" fillId="53" borderId="0" applyNumberFormat="0" applyBorder="0" applyAlignment="0" applyProtection="0"/>
    <xf numFmtId="0" fontId="7" fillId="25" borderId="0" applyNumberFormat="0" applyBorder="0" applyAlignment="0" applyProtection="0"/>
    <xf numFmtId="0" fontId="7" fillId="29" borderId="0" applyNumberFormat="0" applyBorder="0" applyAlignment="0" applyProtection="0"/>
    <xf numFmtId="0" fontId="60" fillId="54" borderId="0" applyNumberFormat="0" applyBorder="0" applyAlignment="0" applyProtection="0"/>
    <xf numFmtId="0" fontId="7" fillId="29" borderId="0" applyNumberFormat="0" applyBorder="0" applyAlignment="0" applyProtection="0"/>
    <xf numFmtId="0" fontId="7" fillId="33" borderId="0" applyNumberFormat="0" applyBorder="0" applyAlignment="0" applyProtection="0"/>
    <xf numFmtId="0" fontId="60" fillId="55" borderId="0" applyNumberFormat="0" applyBorder="0" applyAlignment="0" applyProtection="0"/>
    <xf numFmtId="0" fontId="7" fillId="33" borderId="0" applyNumberFormat="0" applyBorder="0" applyAlignment="0" applyProtection="0"/>
    <xf numFmtId="0" fontId="7" fillId="14" borderId="0" applyNumberFormat="0" applyBorder="0" applyAlignment="0" applyProtection="0"/>
    <xf numFmtId="0" fontId="60" fillId="56"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60" fillId="57"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60" fillId="5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60" fillId="53"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60" fillId="5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xf numFmtId="0" fontId="60" fillId="59" borderId="0" applyNumberFormat="0" applyBorder="0" applyAlignment="0" applyProtection="0"/>
    <xf numFmtId="0" fontId="7" fillId="34" borderId="0" applyNumberFormat="0" applyBorder="0" applyAlignment="0" applyProtection="0"/>
    <xf numFmtId="0" fontId="22" fillId="15" borderId="0" applyNumberFormat="0" applyBorder="0" applyAlignment="0" applyProtection="0"/>
    <xf numFmtId="0" fontId="61" fillId="60"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61" fillId="57"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61" fillId="58"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61" fillId="61"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61" fillId="62" borderId="0" applyNumberFormat="0" applyBorder="0" applyAlignment="0" applyProtection="0"/>
    <xf numFmtId="0" fontId="22" fillId="31" borderId="0" applyNumberFormat="0" applyBorder="0" applyAlignment="0" applyProtection="0"/>
    <xf numFmtId="0" fontId="22" fillId="35" borderId="0" applyNumberFormat="0" applyBorder="0" applyAlignment="0" applyProtection="0"/>
    <xf numFmtId="0" fontId="61" fillId="63" borderId="0" applyNumberFormat="0" applyBorder="0" applyAlignment="0" applyProtection="0"/>
    <xf numFmtId="0" fontId="22" fillId="35" borderId="0" applyNumberFormat="0" applyBorder="0" applyAlignment="0" applyProtection="0"/>
    <xf numFmtId="0" fontId="22" fillId="12" borderId="0" applyNumberFormat="0" applyBorder="0" applyAlignment="0" applyProtection="0"/>
    <xf numFmtId="0" fontId="61" fillId="64"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61" fillId="65"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61" fillId="66"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61" fillId="61"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61" fillId="62"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61" fillId="67" borderId="0" applyNumberFormat="0" applyBorder="0" applyAlignment="0" applyProtection="0"/>
    <xf numFmtId="0" fontId="22" fillId="32" borderId="0" applyNumberFormat="0" applyBorder="0" applyAlignment="0" applyProtection="0"/>
    <xf numFmtId="169" fontId="4" fillId="36" borderId="13">
      <alignment horizontal="center" vertical="center"/>
    </xf>
    <xf numFmtId="0" fontId="15" fillId="6" borderId="0" applyNumberFormat="0" applyBorder="0" applyAlignment="0" applyProtection="0"/>
    <xf numFmtId="0" fontId="62" fillId="52" borderId="0" applyNumberFormat="0" applyBorder="0" applyAlignment="0" applyProtection="0"/>
    <xf numFmtId="0" fontId="15" fillId="6" borderId="0" applyNumberFormat="0" applyBorder="0" applyAlignment="0" applyProtection="0"/>
    <xf numFmtId="0" fontId="18" fillId="9" borderId="7" applyNumberFormat="0" applyAlignment="0" applyProtection="0"/>
    <xf numFmtId="0" fontId="63" fillId="68" borderId="21" applyNumberFormat="0" applyAlignment="0" applyProtection="0"/>
    <xf numFmtId="0" fontId="18" fillId="9" borderId="7" applyNumberFormat="0" applyAlignment="0" applyProtection="0"/>
    <xf numFmtId="0" fontId="8" fillId="10" borderId="10" applyNumberFormat="0" applyAlignment="0" applyProtection="0"/>
    <xf numFmtId="0" fontId="64" fillId="69" borderId="22" applyNumberFormat="0" applyAlignment="0" applyProtection="0"/>
    <xf numFmtId="0" fontId="8" fillId="10" borderId="10" applyNumberFormat="0" applyAlignment="0" applyProtection="0"/>
    <xf numFmtId="37" fontId="7" fillId="0" borderId="0" applyFont="0" applyFill="0" applyBorder="0" applyAlignment="0" applyProtection="0"/>
    <xf numFmtId="37" fontId="7" fillId="0" borderId="0" applyFont="0" applyFill="0" applyBorder="0" applyAlignment="0" applyProtection="0"/>
    <xf numFmtId="41" fontId="4" fillId="0" borderId="0" applyFont="0" applyFill="0" applyBorder="0" applyAlignment="0" applyProtection="0"/>
    <xf numFmtId="43" fontId="6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39" fontId="7" fillId="0" borderId="0" applyFont="0" applyFill="0" applyBorder="0" applyAlignment="0" applyProtection="0"/>
    <xf numFmtId="39"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5" fontId="7" fillId="0" borderId="0" applyFont="0" applyFill="0" applyBorder="0" applyAlignment="0" applyProtection="0"/>
    <xf numFmtId="5" fontId="7" fillId="0" borderId="0" applyFont="0" applyFill="0" applyBorder="0" applyAlignment="0" applyProtection="0"/>
    <xf numFmtId="7" fontId="7" fillId="0" borderId="0" applyFont="0" applyFill="0" applyBorder="0" applyAlignment="0" applyProtection="0"/>
    <xf numFmtId="7" fontId="7"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xf numFmtId="0" fontId="66" fillId="0" borderId="0" applyNumberFormat="0" applyFill="0" applyBorder="0" applyAlignment="0" applyProtection="0"/>
    <xf numFmtId="0" fontId="21" fillId="0" borderId="0" applyNumberFormat="0" applyFill="0" applyBorder="0" applyAlignment="0" applyProtection="0"/>
    <xf numFmtId="170" fontId="4" fillId="0" borderId="0">
      <protection locked="0"/>
    </xf>
    <xf numFmtId="0" fontId="14" fillId="5" borderId="0" applyNumberFormat="0" applyBorder="0" applyAlignment="0" applyProtection="0"/>
    <xf numFmtId="0" fontId="67" fillId="41" borderId="0" applyNumberFormat="0" applyBorder="0" applyAlignment="0" applyProtection="0"/>
    <xf numFmtId="0" fontId="14" fillId="5" borderId="0" applyNumberFormat="0" applyBorder="0" applyAlignment="0" applyProtection="0"/>
    <xf numFmtId="38" fontId="25" fillId="37" borderId="0" applyNumberFormat="0" applyBorder="0" applyAlignment="0" applyProtection="0"/>
    <xf numFmtId="0" fontId="11" fillId="0" borderId="4" applyNumberFormat="0" applyFill="0" applyAlignment="0" applyProtection="0"/>
    <xf numFmtId="0" fontId="68" fillId="0" borderId="2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69" fillId="0" borderId="2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70" fillId="0" borderId="2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70" fillId="0" borderId="0" applyNumberFormat="0" applyFill="0" applyBorder="0" applyAlignment="0" applyProtection="0"/>
    <xf numFmtId="0" fontId="13" fillId="0" borderId="0" applyNumberFormat="0" applyFill="0" applyBorder="0" applyAlignment="0" applyProtection="0"/>
    <xf numFmtId="171" fontId="4" fillId="0" borderId="0">
      <protection locked="0"/>
    </xf>
    <xf numFmtId="171" fontId="4" fillId="0" borderId="0">
      <protection locked="0"/>
    </xf>
    <xf numFmtId="0" fontId="34" fillId="0" borderId="0" applyNumberFormat="0" applyFill="0" applyBorder="0" applyAlignment="0" applyProtection="0">
      <alignment vertical="top"/>
      <protection locked="0"/>
    </xf>
    <xf numFmtId="0" fontId="71" fillId="0" borderId="0" applyNumberFormat="0" applyFill="0" applyBorder="0" applyAlignment="0" applyProtection="0"/>
    <xf numFmtId="0" fontId="27" fillId="0" borderId="0" applyNumberFormat="0" applyFill="0" applyBorder="0" applyAlignment="0" applyProtection="0">
      <alignment vertical="top"/>
      <protection locked="0"/>
    </xf>
    <xf numFmtId="0" fontId="71" fillId="0" borderId="0" applyNumberFormat="0" applyFill="0" applyBorder="0" applyAlignment="0" applyProtection="0"/>
    <xf numFmtId="0" fontId="72" fillId="0" borderId="0" applyNumberFormat="0" applyFill="0" applyBorder="0" applyAlignment="0" applyProtection="0"/>
    <xf numFmtId="10" fontId="25" fillId="38" borderId="1" applyNumberFormat="0" applyBorder="0" applyAlignment="0" applyProtection="0"/>
    <xf numFmtId="0" fontId="16" fillId="8" borderId="7"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73" fillId="55" borderId="21" applyNumberFormat="0" applyAlignment="0" applyProtection="0"/>
    <xf numFmtId="0" fontId="16" fillId="8" borderId="7" applyNumberFormat="0" applyAlignment="0" applyProtection="0"/>
    <xf numFmtId="0" fontId="16" fillId="8" borderId="7" applyNumberFormat="0" applyAlignment="0" applyProtection="0"/>
    <xf numFmtId="0" fontId="19" fillId="0" borderId="9" applyNumberFormat="0" applyFill="0" applyAlignment="0" applyProtection="0"/>
    <xf numFmtId="0" fontId="74" fillId="0" borderId="26" applyNumberFormat="0" applyFill="0" applyAlignment="0" applyProtection="0"/>
    <xf numFmtId="0" fontId="19" fillId="0" borderId="9" applyNumberFormat="0" applyFill="0" applyAlignment="0" applyProtection="0"/>
    <xf numFmtId="0" fontId="38" fillId="7" borderId="0" applyNumberFormat="0" applyBorder="0" applyAlignment="0" applyProtection="0"/>
    <xf numFmtId="0" fontId="75" fillId="70" borderId="0" applyNumberFormat="0" applyBorder="0" applyAlignment="0" applyProtection="0"/>
    <xf numFmtId="0" fontId="38" fillId="7" borderId="0" applyNumberFormat="0" applyBorder="0" applyAlignment="0" applyProtection="0"/>
    <xf numFmtId="172" fontId="4" fillId="0" borderId="0"/>
    <xf numFmtId="0" fontId="4" fillId="0" borderId="0"/>
    <xf numFmtId="0" fontId="4" fillId="0" borderId="0"/>
    <xf numFmtId="0" fontId="7" fillId="0" borderId="0"/>
    <xf numFmtId="0" fontId="7" fillId="0" borderId="0"/>
    <xf numFmtId="0" fontId="4" fillId="0" borderId="0"/>
    <xf numFmtId="0" fontId="4" fillId="0" borderId="0"/>
    <xf numFmtId="0" fontId="4" fillId="0" borderId="0"/>
    <xf numFmtId="0" fontId="4" fillId="0" borderId="0"/>
    <xf numFmtId="0" fontId="4" fillId="0" borderId="0"/>
    <xf numFmtId="0" fontId="60" fillId="0" borderId="0"/>
    <xf numFmtId="0" fontId="24" fillId="0" borderId="0"/>
    <xf numFmtId="0" fontId="24" fillId="0" borderId="0"/>
    <xf numFmtId="0" fontId="25" fillId="0" borderId="0"/>
    <xf numFmtId="0" fontId="4" fillId="0" borderId="0"/>
    <xf numFmtId="0" fontId="37" fillId="0" borderId="0"/>
    <xf numFmtId="0" fontId="24" fillId="0" borderId="0"/>
    <xf numFmtId="0" fontId="25" fillId="0" borderId="0"/>
    <xf numFmtId="0" fontId="24" fillId="0" borderId="0"/>
    <xf numFmtId="0" fontId="24" fillId="0" borderId="0"/>
    <xf numFmtId="0" fontId="24" fillId="0" borderId="0"/>
    <xf numFmtId="0" fontId="24" fillId="0" borderId="0"/>
    <xf numFmtId="0" fontId="76" fillId="0" borderId="0"/>
    <xf numFmtId="0" fontId="24" fillId="0" borderId="0"/>
    <xf numFmtId="0" fontId="24" fillId="0" borderId="0"/>
    <xf numFmtId="0" fontId="24" fillId="0" borderId="0"/>
    <xf numFmtId="0" fontId="7" fillId="0" borderId="0"/>
    <xf numFmtId="0" fontId="24" fillId="0" borderId="0"/>
    <xf numFmtId="0" fontId="25" fillId="0" borderId="0"/>
    <xf numFmtId="0" fontId="77" fillId="0" borderId="0"/>
    <xf numFmtId="0" fontId="7" fillId="0" borderId="0"/>
    <xf numFmtId="0" fontId="25" fillId="0" borderId="0"/>
    <xf numFmtId="0" fontId="7" fillId="0" borderId="0"/>
    <xf numFmtId="0" fontId="4" fillId="0" borderId="0"/>
    <xf numFmtId="0" fontId="4" fillId="0" borderId="0"/>
    <xf numFmtId="0" fontId="25" fillId="0" borderId="0"/>
    <xf numFmtId="0" fontId="53" fillId="0" borderId="0"/>
    <xf numFmtId="0" fontId="7" fillId="0" borderId="0"/>
    <xf numFmtId="0" fontId="25" fillId="0" borderId="0"/>
    <xf numFmtId="0" fontId="7" fillId="0" borderId="0"/>
    <xf numFmtId="0" fontId="7" fillId="0" borderId="0"/>
    <xf numFmtId="0" fontId="7" fillId="0" borderId="0"/>
    <xf numFmtId="0" fontId="4" fillId="0" borderId="0"/>
    <xf numFmtId="0" fontId="4" fillId="0" borderId="0"/>
    <xf numFmtId="0" fontId="37" fillId="0" borderId="0"/>
    <xf numFmtId="0" fontId="7" fillId="11" borderId="11" applyNumberFormat="0" applyFont="0" applyAlignment="0" applyProtection="0"/>
    <xf numFmtId="0" fontId="4" fillId="71" borderId="27" applyNumberFormat="0" applyFont="0" applyAlignment="0" applyProtection="0"/>
    <xf numFmtId="0" fontId="60" fillId="71" borderId="27" applyNumberFormat="0" applyFont="0" applyAlignment="0" applyProtection="0"/>
    <xf numFmtId="0" fontId="4" fillId="71" borderId="27" applyNumberFormat="0" applyFont="0" applyAlignment="0" applyProtection="0"/>
    <xf numFmtId="0" fontId="24" fillId="11" borderId="11" applyNumberFormat="0" applyFont="0" applyAlignment="0" applyProtection="0"/>
    <xf numFmtId="0" fontId="7" fillId="11" borderId="11" applyNumberFormat="0" applyFont="0" applyAlignment="0" applyProtection="0"/>
    <xf numFmtId="0" fontId="17" fillId="9" borderId="8" applyNumberFormat="0" applyAlignment="0" applyProtection="0"/>
    <xf numFmtId="0" fontId="78" fillId="68" borderId="28" applyNumberFormat="0" applyAlignment="0" applyProtection="0"/>
    <xf numFmtId="0" fontId="17" fillId="9" borderId="8" applyNumberFormat="0" applyAlignment="0" applyProtection="0"/>
    <xf numFmtId="186" fontId="7" fillId="0" borderId="0" applyFont="0" applyFill="0" applyBorder="0" applyAlignment="0" applyProtection="0"/>
    <xf numFmtId="9" fontId="4" fillId="0" borderId="0" applyFont="0" applyFill="0" applyBorder="0" applyAlignment="0" applyProtection="0"/>
    <xf numFmtId="186" fontId="7"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7" fillId="0" borderId="0" applyFont="0" applyFill="0" applyBorder="0" applyAlignment="0" applyProtection="0"/>
    <xf numFmtId="166" fontId="4" fillId="0" borderId="0">
      <alignment horizontal="left" wrapText="1"/>
    </xf>
    <xf numFmtId="166" fontId="4" fillId="0" borderId="0">
      <alignment horizontal="left" wrapText="1"/>
    </xf>
    <xf numFmtId="0" fontId="4" fillId="0" borderId="0">
      <alignment horizontal="left" wrapText="1"/>
    </xf>
    <xf numFmtId="0" fontId="79" fillId="0" borderId="0" applyNumberFormat="0" applyFill="0" applyBorder="0" applyAlignment="0" applyProtection="0"/>
    <xf numFmtId="171" fontId="4" fillId="0" borderId="15">
      <protection locked="0"/>
    </xf>
    <xf numFmtId="0" fontId="1" fillId="0" borderId="12" applyNumberFormat="0" applyFill="0" applyAlignment="0" applyProtection="0"/>
    <xf numFmtId="171" fontId="4" fillId="0" borderId="15">
      <protection locked="0"/>
    </xf>
    <xf numFmtId="0" fontId="1" fillId="0" borderId="12" applyNumberFormat="0" applyFill="0" applyAlignment="0" applyProtection="0"/>
    <xf numFmtId="37" fontId="25" fillId="39" borderId="0" applyNumberFormat="0" applyBorder="0" applyAlignment="0" applyProtection="0"/>
    <xf numFmtId="0" fontId="20" fillId="0" borderId="0" applyNumberFormat="0" applyFill="0" applyBorder="0" applyAlignment="0" applyProtection="0"/>
    <xf numFmtId="0" fontId="80" fillId="0" borderId="0" applyNumberFormat="0" applyFill="0" applyBorder="0" applyAlignment="0" applyProtection="0"/>
    <xf numFmtId="0" fontId="20" fillId="0" borderId="0" applyNumberFormat="0" applyFill="0" applyBorder="0" applyAlignment="0" applyProtection="0"/>
    <xf numFmtId="0" fontId="4" fillId="0" borderId="0" applyNumberFormat="0" applyFill="0" applyBorder="0" applyAlignment="0" applyProtection="0"/>
    <xf numFmtId="10" fontId="25" fillId="38" borderId="1" applyNumberFormat="0" applyBorder="0" applyAlignment="0" applyProtection="0"/>
    <xf numFmtId="173" fontId="35" fillId="40" borderId="16" applyNumberFormat="0" applyFont="0" applyAlignment="0" applyProtection="0">
      <alignment vertical="top"/>
    </xf>
    <xf numFmtId="173" fontId="35" fillId="41" borderId="17" applyNumberFormat="0" applyFont="0" applyBorder="0" applyProtection="0"/>
    <xf numFmtId="176" fontId="42" fillId="0" borderId="3" applyFont="0" applyFill="0" applyBorder="0" applyAlignment="0" applyProtection="0"/>
    <xf numFmtId="5" fontId="35" fillId="40" borderId="16" applyNumberFormat="0" applyAlignment="0" applyProtection="0">
      <alignment vertical="top"/>
    </xf>
    <xf numFmtId="10" fontId="25" fillId="38" borderId="1" applyNumberFormat="0" applyBorder="0" applyAlignment="0" applyProtection="0"/>
    <xf numFmtId="14" fontId="4" fillId="38" borderId="1" applyNumberFormat="0" applyFont="0" applyAlignment="0" applyProtection="0">
      <alignment horizontal="centerContinuous"/>
    </xf>
    <xf numFmtId="176" fontId="42" fillId="0" borderId="3" applyFont="0" applyFill="0" applyBorder="0" applyAlignment="0" applyProtection="0"/>
    <xf numFmtId="0" fontId="24" fillId="0" borderId="0"/>
    <xf numFmtId="0" fontId="24" fillId="0" borderId="0"/>
    <xf numFmtId="0" fontId="24" fillId="0" borderId="0"/>
    <xf numFmtId="171" fontId="4" fillId="0" borderId="15">
      <protection locked="0"/>
    </xf>
    <xf numFmtId="0" fontId="24" fillId="0" borderId="0"/>
    <xf numFmtId="0" fontId="24" fillId="0" borderId="0"/>
    <xf numFmtId="0" fontId="24" fillId="0" borderId="0"/>
    <xf numFmtId="176" fontId="42" fillId="0" borderId="3"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11" borderId="11" applyNumberFormat="0" applyFont="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cellStyleXfs>
  <cellXfs count="38">
    <xf numFmtId="0" fontId="0" fillId="0" borderId="0" xfId="0"/>
    <xf numFmtId="0" fontId="0" fillId="0" borderId="0" xfId="0" applyFont="1" applyAlignment="1">
      <alignment horizontal="center"/>
    </xf>
    <xf numFmtId="0" fontId="0" fillId="0" borderId="0" xfId="0" applyFont="1" applyFill="1" applyBorder="1" applyAlignment="1">
      <alignment horizontal="center"/>
    </xf>
    <xf numFmtId="0" fontId="4" fillId="0" borderId="0" xfId="1"/>
    <xf numFmtId="0" fontId="0" fillId="0" borderId="0" xfId="0" applyAlignment="1">
      <alignment wrapText="1"/>
    </xf>
    <xf numFmtId="2" fontId="0" fillId="0" borderId="0" xfId="0" applyNumberFormat="1" applyAlignment="1">
      <alignment wrapText="1"/>
    </xf>
    <xf numFmtId="0" fontId="8" fillId="3" borderId="1" xfId="0" applyFont="1" applyFill="1" applyBorder="1" applyAlignment="1">
      <alignment horizontal="center" vertical="center" wrapText="1"/>
    </xf>
    <xf numFmtId="0" fontId="2" fillId="0" borderId="0" xfId="0" applyFont="1" applyAlignment="1">
      <alignment horizontal="center"/>
    </xf>
    <xf numFmtId="0" fontId="0" fillId="0" borderId="0" xfId="0" applyFont="1" applyFill="1" applyAlignment="1">
      <alignment horizontal="left"/>
    </xf>
    <xf numFmtId="0" fontId="0" fillId="0" borderId="0" xfId="0" applyAlignment="1">
      <alignment horizontal="center"/>
    </xf>
    <xf numFmtId="0" fontId="9" fillId="4" borderId="1" xfId="2" applyFont="1" applyFill="1" applyBorder="1" applyAlignment="1">
      <alignment horizontal="center" vertical="center" wrapText="1" readingOrder="1"/>
    </xf>
    <xf numFmtId="0" fontId="0" fillId="0" borderId="1" xfId="0" applyBorder="1"/>
    <xf numFmtId="0" fontId="1" fillId="2" borderId="0" xfId="0" applyFont="1" applyFill="1" applyAlignment="1">
      <alignment horizontal="center"/>
    </xf>
    <xf numFmtId="0" fontId="8" fillId="72" borderId="1" xfId="0" applyFont="1" applyFill="1" applyBorder="1" applyAlignment="1">
      <alignment horizontal="center" vertical="center" wrapText="1"/>
    </xf>
    <xf numFmtId="0" fontId="1" fillId="2" borderId="0" xfId="0" applyFont="1" applyFill="1" applyAlignment="1">
      <alignment horizontal="left"/>
    </xf>
    <xf numFmtId="0" fontId="0" fillId="72" borderId="0" xfId="0" applyFill="1" applyAlignment="1">
      <alignment horizontal="center"/>
    </xf>
    <xf numFmtId="187" fontId="0" fillId="0" borderId="0" xfId="511" applyNumberFormat="1" applyFont="1" applyAlignment="1">
      <alignment horizontal="center"/>
    </xf>
    <xf numFmtId="9" fontId="0" fillId="0" borderId="0" xfId="512" applyFont="1" applyAlignment="1">
      <alignment horizontal="center"/>
    </xf>
    <xf numFmtId="0" fontId="8" fillId="3" borderId="29" xfId="0" applyFont="1" applyFill="1" applyBorder="1" applyAlignment="1">
      <alignment horizontal="center" vertical="center" wrapText="1"/>
    </xf>
    <xf numFmtId="0" fontId="8" fillId="3" borderId="29" xfId="0" applyFont="1" applyFill="1" applyBorder="1" applyAlignment="1">
      <alignment vertical="center" wrapText="1"/>
    </xf>
    <xf numFmtId="0" fontId="0" fillId="0" borderId="29" xfId="0" applyBorder="1" applyAlignment="1"/>
    <xf numFmtId="2" fontId="0" fillId="0" borderId="1" xfId="0" applyNumberFormat="1" applyBorder="1" applyAlignment="1"/>
    <xf numFmtId="2" fontId="0" fillId="0" borderId="1" xfId="0" applyNumberFormat="1" applyBorder="1" applyAlignment="1">
      <alignment wrapText="1"/>
    </xf>
    <xf numFmtId="2" fontId="0" fillId="0" borderId="1" xfId="0" applyNumberFormat="1" applyBorder="1" applyAlignment="1">
      <alignment horizontal="center"/>
    </xf>
    <xf numFmtId="1" fontId="0" fillId="0" borderId="1" xfId="0" applyNumberFormat="1" applyBorder="1" applyAlignment="1"/>
    <xf numFmtId="1" fontId="0" fillId="0" borderId="1" xfId="0" applyNumberFormat="1" applyBorder="1" applyAlignment="1">
      <alignment wrapText="1"/>
    </xf>
    <xf numFmtId="1" fontId="0" fillId="0" borderId="1" xfId="0" applyNumberFormat="1" applyBorder="1" applyAlignment="1">
      <alignment horizontal="center"/>
    </xf>
    <xf numFmtId="43" fontId="0" fillId="0" borderId="0" xfId="0" applyNumberFormat="1" applyFont="1" applyAlignment="1">
      <alignment horizontal="center"/>
    </xf>
    <xf numFmtId="187" fontId="0" fillId="0" borderId="1" xfId="511" applyNumberFormat="1" applyFont="1" applyBorder="1" applyAlignment="1">
      <alignment horizontal="center"/>
    </xf>
    <xf numFmtId="187" fontId="0" fillId="0" borderId="1" xfId="0" applyNumberFormat="1" applyBorder="1" applyAlignment="1">
      <alignment horizontal="center"/>
    </xf>
    <xf numFmtId="0" fontId="1" fillId="0" borderId="32" xfId="0" applyFont="1" applyFill="1" applyBorder="1"/>
    <xf numFmtId="2" fontId="0" fillId="0" borderId="0" xfId="0" applyNumberFormat="1" applyFont="1" applyAlignment="1">
      <alignment horizontal="center"/>
    </xf>
    <xf numFmtId="0" fontId="4" fillId="0" borderId="0" xfId="1" applyAlignment="1">
      <alignment horizontal="center"/>
    </xf>
    <xf numFmtId="0" fontId="1" fillId="2" borderId="0" xfId="0" applyFont="1" applyFill="1" applyAlignment="1">
      <alignment horizontal="left"/>
    </xf>
    <xf numFmtId="0" fontId="9" fillId="4" borderId="29" xfId="2" applyFont="1" applyFill="1" applyBorder="1" applyAlignment="1">
      <alignment horizontal="center" vertical="center" wrapText="1" readingOrder="1"/>
    </xf>
    <xf numFmtId="0" fontId="9" fillId="4" borderId="30" xfId="2" applyFont="1" applyFill="1" applyBorder="1" applyAlignment="1">
      <alignment horizontal="center" vertical="center" wrapText="1" readingOrder="1"/>
    </xf>
    <xf numFmtId="0" fontId="9" fillId="4" borderId="31" xfId="2" applyFont="1" applyFill="1" applyBorder="1" applyAlignment="1">
      <alignment horizontal="center" vertical="center" wrapText="1" readingOrder="1"/>
    </xf>
    <xf numFmtId="0" fontId="0" fillId="0" borderId="0" xfId="0" applyAlignment="1">
      <alignment horizontal="left" wrapText="1"/>
    </xf>
  </cellXfs>
  <cellStyles count="513">
    <cellStyle name="$/RMB" xfId="84" xr:uid="{1EB59872-EECD-4BB6-877A-075F9ADC4A57}"/>
    <cellStyle name="$/RMB 0.00" xfId="85" xr:uid="{37C0293E-8C22-45F1-9B2F-D643FF1931FB}"/>
    <cellStyle name="$/RMB 0.0000" xfId="86" xr:uid="{FAB7F838-F63A-410F-8876-0C36737663D1}"/>
    <cellStyle name="$HK" xfId="87" xr:uid="{D41344D1-88C9-43E1-BB06-D37AE8DD7E22}"/>
    <cellStyle name="$HK 0.000" xfId="88" xr:uid="{8254DA94-4BB6-462B-A0D1-81AA85D50F80}"/>
    <cellStyle name="_02a.  Appendix A to Protocol- Offer Form_0225_Final" xfId="89" xr:uid="{3D885FE9-3EFA-43D6-945C-CC5E1A64E04E}"/>
    <cellStyle name="_02b   Appendix B to Protocol - Developer Experience_0225_Final" xfId="90" xr:uid="{B88D1F6A-19F2-497F-9023-13A33C0F3C73}"/>
    <cellStyle name="_Appendix I.1_WatsonvilleMaster_GenFacilityInfo_NonAsAvailable_0612_v4" xfId="91" xr:uid="{DD9FD6EF-7BA0-4711-83A8-416FB4FCA7DE}"/>
    <cellStyle name="_AppendixI1_GenFacilityInfo_NonAsAvailable_0707" xfId="92" xr:uid="{9537CB5E-9583-406F-A126-42E4DDEBBD82}"/>
    <cellStyle name="_CalPeak Model 5.24.06 - Final Equity Case v1" xfId="93" xr:uid="{F2A025FC-41CB-4AD4-AC6B-B542B903A9CE}"/>
    <cellStyle name="_CalPeak Pro Forma v33" xfId="94" xr:uid="{10D83C2A-42BF-44D0-AC2B-2F69E205405F}"/>
    <cellStyle name="_x0010_“+ˆÉ•?pý¤" xfId="95" xr:uid="{00A61077-8DBC-4D9C-8560-129CDC206CC5}"/>
    <cellStyle name="_x0010_“+ˆÉ•?pý¤ 2" xfId="443" xr:uid="{51431DD3-D286-4CF6-8C63-E499AD808BB4}"/>
    <cellStyle name="=C:\WINNT35\SYSTEM32\COMMAND.COM" xfId="222" xr:uid="{DF65B940-EE62-403E-AFB5-125ACCB483D8}"/>
    <cellStyle name="0" xfId="9" xr:uid="{9DAF2E44-6420-4594-A4A8-3B244EB62339}"/>
    <cellStyle name="0 2" xfId="10" xr:uid="{AFBBED11-181F-4616-9F67-A704FACA80A2}"/>
    <cellStyle name="0 2 2" xfId="60" xr:uid="{A2EABE8F-9D42-414D-B8D1-689B683C95BD}"/>
    <cellStyle name="0 2_1.02" xfId="223" xr:uid="{5F00BC6E-7499-496B-AD4F-620952DC4774}"/>
    <cellStyle name="0_dimon" xfId="11" xr:uid="{0A9B7034-1406-4365-8B48-0187E185E52D}"/>
    <cellStyle name="0_dimon 2" xfId="12" xr:uid="{FE174A57-9DA4-4F71-82E1-C8F60A2C3CF9}"/>
    <cellStyle name="0_dimon 2 2" xfId="61" xr:uid="{8F649D57-A4EE-486D-86D4-CF1BAA7F6497}"/>
    <cellStyle name="0_dimon 2_1.02" xfId="224" xr:uid="{B35D6130-77A9-4FDB-930A-A1BE016F10C9}"/>
    <cellStyle name="0_dimon 2_MSG 9.05 (Start Costs)" xfId="225" xr:uid="{13BE3C35-7F12-48A1-821E-73765D4E8D19}"/>
    <cellStyle name="0_dimon_1" xfId="13" xr:uid="{B5F184C8-6B6B-48B7-87FC-0298BAF4AAF2}"/>
    <cellStyle name="0_dimon_1 2" xfId="14" xr:uid="{43AE9041-9B3B-4E1A-B4F7-4460FEF00DCA}"/>
    <cellStyle name="0_dimon_1 2 2" xfId="62" xr:uid="{82C489C4-57F9-4D10-934C-DE7EF1592F81}"/>
    <cellStyle name="0_dimon_1 2_1.02" xfId="226" xr:uid="{E7FD3FFE-74AB-4DA5-890E-426D890FFD50}"/>
    <cellStyle name="0_dimon_1 2_MSG 9.05 (Start Costs)" xfId="227" xr:uid="{9047C000-9EDB-42BD-A30F-F193702FBB66}"/>
    <cellStyle name="0_Price Forecast" xfId="15" xr:uid="{13E551CF-5404-4734-AFC1-CAC567C66CA6}"/>
    <cellStyle name="0_Price Forecast 2" xfId="16" xr:uid="{98CE7A44-AD36-4273-8904-0B186A619594}"/>
    <cellStyle name="0_Price Forecast 2 2" xfId="63" xr:uid="{B6678311-F154-4591-ACC5-6C7C3409C431}"/>
    <cellStyle name="0_Price Forecast 2_1.02" xfId="228" xr:uid="{2A467A32-C68C-424E-95FC-D284E033E231}"/>
    <cellStyle name="0_Price Forecast 2_MSG 9.05 (Start Costs)" xfId="229" xr:uid="{2B70DA55-5C3B-468C-9645-BF59668F5510}"/>
    <cellStyle name="20% - Accent1 2" xfId="230" xr:uid="{C913F7FF-C1A7-4D73-8E31-D07EFA3AB2C5}"/>
    <cellStyle name="20% - Accent1 2 2" xfId="231" xr:uid="{75A649E7-421C-4119-B85A-C92930DA7DA1}"/>
    <cellStyle name="20% - Accent1 3" xfId="232" xr:uid="{D84A6F54-40FD-40CE-8219-88CBE3133EC4}"/>
    <cellStyle name="20% - Accent2 2" xfId="233" xr:uid="{F934FE36-BA0E-471D-BE38-3B08696F9E0E}"/>
    <cellStyle name="20% - Accent2 2 2" xfId="234" xr:uid="{098E7C55-2DD7-4B7C-96EA-A91C4840AAD3}"/>
    <cellStyle name="20% - Accent2 3" xfId="235" xr:uid="{225D2B27-2C3D-4E82-BC33-B88CB4639AAB}"/>
    <cellStyle name="20% - Accent3 2" xfId="236" xr:uid="{0F3BBC82-7987-49B0-BE6B-35E314ACB93B}"/>
    <cellStyle name="20% - Accent3 2 2" xfId="237" xr:uid="{8D418D94-AFA2-45AF-8E29-77FF3D404AC1}"/>
    <cellStyle name="20% - Accent3 3" xfId="238" xr:uid="{1C8EA558-87A9-45E0-AAD6-5DE606E511E5}"/>
    <cellStyle name="20% - Accent4 2" xfId="239" xr:uid="{07ED7C4E-071A-4679-BD04-B2EB698E7946}"/>
    <cellStyle name="20% - Accent4 2 2" xfId="240" xr:uid="{2CAB7536-92A0-416E-B048-456B0A4AB58B}"/>
    <cellStyle name="20% - Accent4 3" xfId="241" xr:uid="{5D4B4A30-2945-47E8-B39B-CF88488D5ED5}"/>
    <cellStyle name="20% - Accent5 2" xfId="242" xr:uid="{B0381A64-6D1F-4A2B-AE5E-6C2F8755AB24}"/>
    <cellStyle name="20% - Accent5 2 2" xfId="243" xr:uid="{CB33CDAD-5DCE-41BB-81CF-FC35BFC5DA9B}"/>
    <cellStyle name="20% - Accent5 3" xfId="244" xr:uid="{F658D387-C681-4429-8A47-70B2B3902E7A}"/>
    <cellStyle name="20% - Accent6 2" xfId="245" xr:uid="{C4712469-478C-4548-A402-F3DF9881A643}"/>
    <cellStyle name="20% - Accent6 2 2" xfId="246" xr:uid="{CFC0EA25-68AD-4159-A87B-A62CBE18272B}"/>
    <cellStyle name="20% - Accent6 3" xfId="247" xr:uid="{9D936EDF-F276-4985-B889-16D38C1B4DC6}"/>
    <cellStyle name="40% - Accent1 2" xfId="248" xr:uid="{278880DB-86B6-41A8-9DCA-FD28C9D76746}"/>
    <cellStyle name="40% - Accent1 2 2" xfId="249" xr:uid="{2030222A-1F64-42C6-B4B0-E2A27CFC7798}"/>
    <cellStyle name="40% - Accent1 3" xfId="250" xr:uid="{11DC973E-984C-4E72-B355-71BCA6CACAC2}"/>
    <cellStyle name="40% - Accent2 2" xfId="251" xr:uid="{EDEFB6DD-7DF1-428E-B430-6EC8FB973270}"/>
    <cellStyle name="40% - Accent2 2 2" xfId="252" xr:uid="{B276D3B5-A3FB-4C9F-90D8-3CEBD521753D}"/>
    <cellStyle name="40% - Accent2 3" xfId="253" xr:uid="{996F25C4-B4BF-4B11-BE25-B773A99AA440}"/>
    <cellStyle name="40% - Accent3 2" xfId="254" xr:uid="{71DC89BC-1B97-4618-9B3E-978C27093F53}"/>
    <cellStyle name="40% - Accent3 2 2" xfId="255" xr:uid="{2F023FD7-EF75-45BD-9D24-A45C641C41A5}"/>
    <cellStyle name="40% - Accent3 3" xfId="256" xr:uid="{39F981F6-A0A5-48A3-8E2C-9255BBADECC3}"/>
    <cellStyle name="40% - Accent4 2" xfId="257" xr:uid="{0AB23C90-E1A7-42E2-8C33-008A13D2421C}"/>
    <cellStyle name="40% - Accent4 2 2" xfId="258" xr:uid="{2BD044F3-01B7-4BF5-9CED-0A2398DC3CA2}"/>
    <cellStyle name="40% - Accent4 3" xfId="259" xr:uid="{CC95C7F0-8A70-4914-8119-67EAF769F22B}"/>
    <cellStyle name="40% - Accent5 2" xfId="260" xr:uid="{8BD10834-C44D-4D25-95FF-3DE5ADDBCBDF}"/>
    <cellStyle name="40% - Accent5 2 2" xfId="261" xr:uid="{2957582D-7D18-4F64-AFC9-4F93A7A1DA45}"/>
    <cellStyle name="40% - Accent5 3" xfId="262" xr:uid="{DF261B5F-23A9-4E5D-A24E-0B81F25A5ADE}"/>
    <cellStyle name="40% - Accent6 2" xfId="263" xr:uid="{FB430C91-C986-4216-B81B-78577646D18B}"/>
    <cellStyle name="40% - Accent6 2 2" xfId="264" xr:uid="{113BF6C2-3CC8-4EC9-B0EB-431AFAEBC34F}"/>
    <cellStyle name="40% - Accent6 3" xfId="265" xr:uid="{B1730094-B2B5-4F28-A83C-1F10E553010D}"/>
    <cellStyle name="60% - Accent1 2" xfId="266" xr:uid="{BADB5803-184A-472D-B28D-C3F78F3C4F68}"/>
    <cellStyle name="60% - Accent1 2 2" xfId="267" xr:uid="{71960C22-BDF9-4A15-B1BC-6366C941BE63}"/>
    <cellStyle name="60% - Accent1 3" xfId="268" xr:uid="{E73F37B2-90EB-40C3-A55B-8B2B0730B4B5}"/>
    <cellStyle name="60% - Accent2 2" xfId="269" xr:uid="{F0442E5B-5695-41B0-BF20-7056DA631F0A}"/>
    <cellStyle name="60% - Accent2 2 2" xfId="270" xr:uid="{176A09D9-FDAF-4995-B954-FCA1AB75DBBD}"/>
    <cellStyle name="60% - Accent2 3" xfId="271" xr:uid="{ABAD2F75-29D4-4EC4-B6D6-C1DCD8F02AEC}"/>
    <cellStyle name="60% - Accent3 2" xfId="272" xr:uid="{57257A59-814E-43F7-BC7F-E8E6A732A010}"/>
    <cellStyle name="60% - Accent3 2 2" xfId="273" xr:uid="{15E868EE-749E-4300-9BCE-C3A18E4A4B6D}"/>
    <cellStyle name="60% - Accent3 3" xfId="274" xr:uid="{97554FB0-C27F-4FA5-A724-A878975DE8CB}"/>
    <cellStyle name="60% - Accent4 2" xfId="275" xr:uid="{291F7A35-F86E-4781-A48E-29E8E2D8B0E9}"/>
    <cellStyle name="60% - Accent4 2 2" xfId="276" xr:uid="{0555FFF0-B137-42F9-AAAC-F241CF90A17E}"/>
    <cellStyle name="60% - Accent4 3" xfId="277" xr:uid="{C64527F1-07E4-42D7-90C2-3B4B0AB21374}"/>
    <cellStyle name="60% - Accent5 2" xfId="278" xr:uid="{7E72D04C-BE39-4665-9FF0-5C786E582CEE}"/>
    <cellStyle name="60% - Accent5 2 2" xfId="279" xr:uid="{C993C8ED-2D54-4561-9002-DB8A83290EBA}"/>
    <cellStyle name="60% - Accent5 3" xfId="280" xr:uid="{97654DC2-7DD6-4668-A36F-CE57215386FF}"/>
    <cellStyle name="60% - Accent6 2" xfId="281" xr:uid="{A4F6606C-AC1A-4A4F-8915-D75DDF4E1C1F}"/>
    <cellStyle name="60% - Accent6 2 2" xfId="282" xr:uid="{F6EDA245-50B0-40B7-9EDD-9EC6C9F440C4}"/>
    <cellStyle name="60% - Accent6 3" xfId="283" xr:uid="{D4E8FD1B-1A7B-4F5D-B30F-F442DEBF3605}"/>
    <cellStyle name="A_green" xfId="96" xr:uid="{3A175F41-7D3F-4C73-8C31-066ED2851885}"/>
    <cellStyle name="A_green 2" xfId="206" xr:uid="{296B4BAE-3A12-48BB-916D-2A0524FAD7B1}"/>
    <cellStyle name="A_green 3" xfId="445" xr:uid="{1021AE11-6C47-4C2E-8B2B-9CEEB0EA3810}"/>
    <cellStyle name="A_green_NCSC1003" xfId="97" xr:uid="{37B5F892-30F6-4F1B-974D-67C4DC2195CA}"/>
    <cellStyle name="A_green_NCSC1003 2" xfId="207" xr:uid="{069F7520-4A60-408A-B14B-33F492148097}"/>
    <cellStyle name="A_green_NCSC1003 3" xfId="446" xr:uid="{4D98857A-43AA-41F4-B5DB-607A4F3AE72E}"/>
    <cellStyle name="Accent1 2" xfId="284" xr:uid="{4A33FFD5-3580-47B8-99B9-2F6B51B71782}"/>
    <cellStyle name="Accent1 2 2" xfId="285" xr:uid="{4A85FE66-EEC0-43E4-91E0-1BFAEE7324B8}"/>
    <cellStyle name="Accent1 3" xfId="286" xr:uid="{18DD42EA-30BA-4DDC-B7CF-D1F6163B9564}"/>
    <cellStyle name="Accent2 2" xfId="287" xr:uid="{77EC3E94-1094-46DB-B5B7-47E843B505C8}"/>
    <cellStyle name="Accent2 2 2" xfId="288" xr:uid="{A2C930AB-4DFF-426F-8545-ABFE47748230}"/>
    <cellStyle name="Accent2 3" xfId="289" xr:uid="{64680EC4-3355-4E2F-B2DB-0524BC81AF53}"/>
    <cellStyle name="Accent3 2" xfId="290" xr:uid="{861282AB-8F39-4C0D-BDA4-AFA6BE2E82FE}"/>
    <cellStyle name="Accent3 2 2" xfId="291" xr:uid="{962E3476-B68F-4E5B-85BB-101A0E5AB202}"/>
    <cellStyle name="Accent3 3" xfId="292" xr:uid="{7AEF06E2-760D-48DC-BC2C-AF2B912F2D2A}"/>
    <cellStyle name="Accent4 2" xfId="293" xr:uid="{9483DB74-C014-4548-AD5F-2F16A0573098}"/>
    <cellStyle name="Accent4 2 2" xfId="294" xr:uid="{AAF91F1A-D64A-43A2-8281-9F66DD4E3A69}"/>
    <cellStyle name="Accent4 3" xfId="295" xr:uid="{18C8C9B0-31DE-48AB-8F7A-B948CDEE8942}"/>
    <cellStyle name="Accent5 2" xfId="296" xr:uid="{C2C534FD-B70C-40A3-BD9C-F8FDFBF607AE}"/>
    <cellStyle name="Accent5 2 2" xfId="297" xr:uid="{D48278FA-6D80-4DA6-9A8D-FBACB48C41A7}"/>
    <cellStyle name="Accent5 3" xfId="298" xr:uid="{5FCEE93B-C6AA-40E2-8DA4-24503EA79EBB}"/>
    <cellStyle name="Accent6 2" xfId="299" xr:uid="{E2381986-C895-4CAE-9AE0-4CB83A68D5D8}"/>
    <cellStyle name="Accent6 2 2" xfId="300" xr:uid="{D0AA2722-9C6E-4F59-BE91-4AA6E35772E1}"/>
    <cellStyle name="Accent6 3" xfId="301" xr:uid="{18D0AFCB-9ED9-42C0-9380-ACBC15EF4703}"/>
    <cellStyle name="Actual Date" xfId="17" xr:uid="{1B4FAC85-C248-4BC3-8D52-4A885BC3C22C}"/>
    <cellStyle name="Actual Date 2" xfId="18" xr:uid="{33749AF6-2B25-4437-AB70-BDF7B7924CD4}"/>
    <cellStyle name="Actual Date 2 2" xfId="64" xr:uid="{51385CD6-3BCC-4EB2-9EB7-A4B7AC615501}"/>
    <cellStyle name="Actual Date 2_1.02" xfId="302" xr:uid="{E33099D5-A874-4E82-9A8D-29FDBB762D97}"/>
    <cellStyle name="Bad 2" xfId="303" xr:uid="{7C4E464C-CADF-48C0-84AF-DBADF6845561}"/>
    <cellStyle name="Bad 2 2" xfId="304" xr:uid="{2CDC0779-2C2E-4E86-A542-50DD66AD7481}"/>
    <cellStyle name="Bad 3" xfId="305" xr:uid="{0AE55B36-6563-42A4-AB72-05216F85F78A}"/>
    <cellStyle name="Black" xfId="98" xr:uid="{67BF8F40-41D7-4C74-8483-531090DE443E}"/>
    <cellStyle name="bli - Style6" xfId="99" xr:uid="{FEF9A563-3518-4674-82EF-DFF08B40EA75}"/>
    <cellStyle name="Blue" xfId="100" xr:uid="{145D4F9E-6044-4BEF-866A-DEE086EF3F41}"/>
    <cellStyle name="Calculation 2" xfId="306" xr:uid="{20213B06-8201-453F-B8A8-D79B5C59E90C}"/>
    <cellStyle name="Calculation 2 2" xfId="307" xr:uid="{A61DA4D2-0A65-4142-B6EF-EBD2A320A8E7}"/>
    <cellStyle name="Calculation 3" xfId="308" xr:uid="{C3B93602-D595-4A4C-BC94-1843D8668712}"/>
    <cellStyle name="Cents" xfId="101" xr:uid="{07A19145-43FE-4B2A-BDAB-FF3AC25BEEAD}"/>
    <cellStyle name="Check Cell 2" xfId="309" xr:uid="{92793A77-4621-4FA9-9B74-B856C85BF231}"/>
    <cellStyle name="Check Cell 2 2" xfId="310" xr:uid="{BC69E685-E405-4FEF-9573-1FF713DD5831}"/>
    <cellStyle name="Check Cell 3" xfId="311" xr:uid="{AC6FAE41-EB68-414F-92AF-0EAE9919C867}"/>
    <cellStyle name="Comma" xfId="511" builtinId="3"/>
    <cellStyle name="Comma [0] 2" xfId="312" xr:uid="{E3890FD9-DC25-43D8-8EA9-FB0772E7F320}"/>
    <cellStyle name="Comma [0] 2 2" xfId="313" xr:uid="{926B92AC-AAFE-4837-8957-9F2D49081DCA}"/>
    <cellStyle name="Comma [0] 3" xfId="314" xr:uid="{FBE0A934-2ACC-408F-8703-9918FD6DEDEF}"/>
    <cellStyle name="Comma [00]" xfId="102" xr:uid="{B814B48C-D4E8-4E0B-83BF-1DED6B454054}"/>
    <cellStyle name="Comma 2" xfId="4" xr:uid="{71EBF7B1-A8B9-4D9F-9CED-70EA5CA1D03A}"/>
    <cellStyle name="Comma 2 2" xfId="315" xr:uid="{7EBA1407-51AB-4797-9B45-CA523BB71959}"/>
    <cellStyle name="Comma 2 2 2" xfId="316" xr:uid="{564CBB9A-9393-44A9-84DE-068642640A08}"/>
    <cellStyle name="Comma 2 2 3" xfId="317" xr:uid="{FB32B458-3EBE-4001-9B3B-98EDE9128EE7}"/>
    <cellStyle name="Comma 2 3" xfId="82" xr:uid="{3E3A5AB0-DD09-4C36-8D0D-DBE1FB81DC20}"/>
    <cellStyle name="Comma 3" xfId="318" xr:uid="{7717EC44-CEDA-4F0F-9494-623A0496C2CF}"/>
    <cellStyle name="Comma 4" xfId="319" xr:uid="{9352E811-A56C-4E1A-BE89-FC1D325FAB09}"/>
    <cellStyle name="Comma 4 2" xfId="320" xr:uid="{321486D8-B274-4EE4-86CB-003CF5B2636C}"/>
    <cellStyle name="Comma 5" xfId="321" xr:uid="{20C5841C-1C5B-433B-A7DA-B4283ECEBC60}"/>
    <cellStyle name="Comma 6" xfId="322" xr:uid="{7633CB7E-2274-4F0C-92AD-0495A1F4DBC6}"/>
    <cellStyle name="Comma 7" xfId="323" xr:uid="{18C19169-35B2-45CC-9C12-03B7D8B6E271}"/>
    <cellStyle name="Comma 8" xfId="510" xr:uid="{6E19B4FD-C0E3-44FE-9405-FA3B1849E039}"/>
    <cellStyle name="Comma0" xfId="103" xr:uid="{600026C0-4C39-46B9-9A5A-D7BACF1A1DD4}"/>
    <cellStyle name="Comma0 - Style5" xfId="104" xr:uid="{9088AE17-C4A1-4BC2-9B9B-AE47F49DD15C}"/>
    <cellStyle name="Comma0_79CA8M.Salton_SolarP_1d11R" xfId="105" xr:uid="{F4345111-0C78-4135-A16D-95537D1A5853}"/>
    <cellStyle name="Comma1 - Style1" xfId="106" xr:uid="{5C43CC61-2C29-4E00-8485-CF2BF3415022}"/>
    <cellStyle name="Currency [0] 2" xfId="324" xr:uid="{EA3A638C-17D9-47A0-960B-4A281DB579BF}"/>
    <cellStyle name="Currency [0] 2 2" xfId="325" xr:uid="{E2199D29-314A-4669-9D2C-A7F176F33429}"/>
    <cellStyle name="Currency [00]" xfId="107" xr:uid="{B96455B0-6782-4505-8903-718750C464B5}"/>
    <cellStyle name="Currency [00] 2" xfId="198" xr:uid="{B2200EE0-7C2D-486E-A648-9AA70A28A3C2}"/>
    <cellStyle name="Currency [00] 2 2" xfId="451" xr:uid="{44B3E232-E69A-4D30-96B7-01E5E1DB6812}"/>
    <cellStyle name="Currency [00] 3" xfId="205" xr:uid="{D73B5298-795F-497B-BD39-BBEB7ED17774}"/>
    <cellStyle name="Currency [00] 3 2" xfId="220" xr:uid="{4EEE59E8-B163-4861-9C89-91B00434BDC2}"/>
    <cellStyle name="Currency [00] 3 2 2" xfId="459" xr:uid="{47C15DAA-B298-4BAF-87B5-F35AF3BC9E3C}"/>
    <cellStyle name="Currency [00] 4" xfId="447" xr:uid="{BC817E86-5591-4362-8E44-7D7A3F4CF1FB}"/>
    <cellStyle name="Currency 2" xfId="5" xr:uid="{EE48C28A-F29A-4F87-AE3D-6A84AF23CA20}"/>
    <cellStyle name="Currency 2 2" xfId="326" xr:uid="{C387213C-EAA2-48DE-8DFE-EFF29888116D}"/>
    <cellStyle name="Currency 2 3" xfId="327" xr:uid="{53CBAE02-77C4-43C8-9B85-9037C900DC70}"/>
    <cellStyle name="Currency 2 4" xfId="65" xr:uid="{B23F7017-3F9F-4006-844B-7AC76B75EF06}"/>
    <cellStyle name="Currency 3" xfId="328" xr:uid="{B7A68140-D8EF-4ADC-AAF1-A2B57AD19876}"/>
    <cellStyle name="Currency0" xfId="108" xr:uid="{41DD00E8-8D78-43E6-A1F2-7F47293E67E6}"/>
    <cellStyle name="Date" xfId="19" xr:uid="{F156D8E4-C4A6-4223-8947-4B0CA54C5CF1}"/>
    <cellStyle name="Dezimal [0]_Compiling Utility Macros" xfId="109" xr:uid="{895B2AB4-BA6E-4066-8F0B-0BC5EB17AA0C}"/>
    <cellStyle name="Dezimal_Compiling Utility Macros" xfId="110" xr:uid="{73125EBA-A5D7-4CEC-B0DC-5BD0F0EEFDF0}"/>
    <cellStyle name="Edge" xfId="111" xr:uid="{D57AA9DA-2513-41D3-AE4A-2C51CD590B1F}"/>
    <cellStyle name="Euro" xfId="112" xr:uid="{92650730-447F-402B-956E-3414302BB9A5}"/>
    <cellStyle name="Explanatory Text 2" xfId="329" xr:uid="{8F40C287-B4D1-4FEB-83BA-26C68D4BE3EC}"/>
    <cellStyle name="Explanatory Text 2 2" xfId="330" xr:uid="{9C76706F-F921-40D5-B195-63684F206EF4}"/>
    <cellStyle name="Explanatory Text 3" xfId="331" xr:uid="{B3D0AA71-8585-478D-988D-6DDD2501126D}"/>
    <cellStyle name="EY House" xfId="113" xr:uid="{E2144841-AC34-4C16-AA50-8958659BC967}"/>
    <cellStyle name="F2" xfId="114" xr:uid="{07288FED-1AED-45F2-BAE3-662651281C1F}"/>
    <cellStyle name="F3" xfId="115" xr:uid="{8B38FF1A-4967-4297-9C07-E40FDAEBC3F2}"/>
    <cellStyle name="F4" xfId="116" xr:uid="{01CB9394-DCA2-4D08-8DF3-EC0BF165D2E4}"/>
    <cellStyle name="F5" xfId="117" xr:uid="{76C3EF17-A924-4ADC-97F4-AC6D2B88B18B}"/>
    <cellStyle name="F6" xfId="118" xr:uid="{E31A3B33-15C0-4ACD-B7B3-C68654F36D6D}"/>
    <cellStyle name="F7" xfId="119" xr:uid="{6D109082-73E5-4535-9810-666FC15F7308}"/>
    <cellStyle name="F8" xfId="120" xr:uid="{0E3CA712-DD77-4DBC-909D-F238ED0E3F72}"/>
    <cellStyle name="Fixed" xfId="20" xr:uid="{8FF5C79F-57AA-4F5A-B336-149C6E849636}"/>
    <cellStyle name="Fixed 2" xfId="21" xr:uid="{E0E41FA3-032A-4760-9A9D-F46FDF5403B5}"/>
    <cellStyle name="Fixed 2 2" xfId="66" xr:uid="{9DC0F0AF-3CC1-4CC5-A194-EA91ECF88DCA}"/>
    <cellStyle name="Fixed 2_1.02" xfId="332" xr:uid="{8B86C40B-BAC1-42D1-A5A3-3795D85CFFBE}"/>
    <cellStyle name="Good 2" xfId="333" xr:uid="{B75A0CF8-0E82-4657-88CE-E47E6DE44C81}"/>
    <cellStyle name="Good 2 2" xfId="334" xr:uid="{8C25AA9A-FDE9-48F6-A350-9C0F650DD9A2}"/>
    <cellStyle name="Good 3" xfId="335" xr:uid="{F83CAF26-0A6C-4D09-A0E5-8CB574956719}"/>
    <cellStyle name="Green" xfId="121" xr:uid="{4372DCAE-C6F5-45B5-9D0E-0E22A85E1CC3}"/>
    <cellStyle name="Green 2" xfId="208" xr:uid="{56E403F1-E607-4FF1-8A34-5130B95DD8B2}"/>
    <cellStyle name="Green 3" xfId="448" xr:uid="{A23CB7AC-AF4D-4BFC-BF26-37472C5F116B}"/>
    <cellStyle name="Grey" xfId="22" xr:uid="{9D40B3FF-5670-409A-81FA-97D090A711C5}"/>
    <cellStyle name="Grey 2" xfId="23" xr:uid="{62202057-3890-4053-A54C-15D8A9577745}"/>
    <cellStyle name="Grey_1.02" xfId="336" xr:uid="{D6DF8EE6-296B-49A4-9F76-B2699B11F06E}"/>
    <cellStyle name="HEADER" xfId="24" xr:uid="{F84FB8C0-AE36-4219-8B06-7817ACC2DE1F}"/>
    <cellStyle name="HEADING" xfId="122" xr:uid="{61D584CB-45DB-42B8-B5DD-5245ED75B627}"/>
    <cellStyle name="Heading 1 2" xfId="337" xr:uid="{759885A9-A3C5-4300-8FE7-FBE4BC851FA1}"/>
    <cellStyle name="Heading 1 2 2" xfId="338" xr:uid="{D02FFC8F-8282-4AFD-A4AE-6D143072A179}"/>
    <cellStyle name="Heading 1 3" xfId="339" xr:uid="{2D4D6C01-9F76-4E58-95CE-487C98408463}"/>
    <cellStyle name="Heading 2 2" xfId="340" xr:uid="{62A73DF5-4D5D-41D1-B631-E6DFA2F9BCEE}"/>
    <cellStyle name="Heading 2 2 2" xfId="341" xr:uid="{86A4A40B-C3D5-4B25-89A6-171B34747C44}"/>
    <cellStyle name="Heading 2 3" xfId="342" xr:uid="{2540188F-D544-4C40-B56B-AC53C556F621}"/>
    <cellStyle name="Heading 3 2" xfId="343" xr:uid="{262D54C1-0209-4836-ADFB-DC5E530D003A}"/>
    <cellStyle name="Heading 3 2 2" xfId="344" xr:uid="{217881E7-21C4-4A6A-A935-3412E4AA69DF}"/>
    <cellStyle name="Heading 3 3" xfId="345" xr:uid="{F81D06D4-AFEF-4ECF-A832-50A3DA178C6A}"/>
    <cellStyle name="Heading 4 2" xfId="346" xr:uid="{E0B0B3D2-A0D8-483F-8AA1-5CEFD28D2559}"/>
    <cellStyle name="Heading 4 2 2" xfId="347" xr:uid="{E5AB8534-AE96-48CD-B383-2EB44AC0AEED}"/>
    <cellStyle name="Heading 4 3" xfId="348" xr:uid="{1FAB1547-BC7B-49A0-B254-4E27C7504C7A}"/>
    <cellStyle name="Heading1" xfId="25" xr:uid="{C5E78864-58E8-42C2-8486-41F84EB5F47A}"/>
    <cellStyle name="Heading1 2" xfId="26" xr:uid="{43791E4B-A8BF-4324-ADDE-E86CA119574D}"/>
    <cellStyle name="Heading1 2 2" xfId="67" xr:uid="{CB76E39B-D461-47A7-922A-DAF88DABEE4D}"/>
    <cellStyle name="Heading1 2_1.02" xfId="349" xr:uid="{4BD6C01D-ECF5-413A-941B-20E0A621989E}"/>
    <cellStyle name="Heading2" xfId="27" xr:uid="{B00A56D9-EE58-44CF-9AA2-EFF222067759}"/>
    <cellStyle name="Heading2 2" xfId="28" xr:uid="{F5A5BDFE-614E-4220-984F-51CA362BAF4F}"/>
    <cellStyle name="Heading2 2 2" xfId="68" xr:uid="{1B911F36-AF16-488E-8E4E-232EECA6E00B}"/>
    <cellStyle name="Heading2 2_1.02" xfId="350" xr:uid="{E368567C-849C-4948-AD8B-812F10B7B1B4}"/>
    <cellStyle name="HeadlineStyle" xfId="123" xr:uid="{827FC024-B1BF-4159-95A6-81E4E4ADF6DB}"/>
    <cellStyle name="HeadlineStyleJustified" xfId="124" xr:uid="{DD87C34F-E745-427B-85A4-AAAC539DF328}"/>
    <cellStyle name="HIGHLIGHT" xfId="29" xr:uid="{ADC32AE7-A950-4782-A049-4FD234D2FCFC}"/>
    <cellStyle name="Hyperlink 2" xfId="30" xr:uid="{9052F98F-BC9D-4113-A5AB-F3D17FA90E27}"/>
    <cellStyle name="Hyperlink 2 2" xfId="126" xr:uid="{A37DD455-CC6D-42C0-94CE-423EF0E073F7}"/>
    <cellStyle name="Hyperlink 2 2 2" xfId="351" xr:uid="{6AA9C06C-A699-42EE-B8B1-D8A9F8439EFB}"/>
    <cellStyle name="Hyperlink 2 3" xfId="193" xr:uid="{1B4B3ED1-DA0A-4A26-9CD7-F220C099D83D}"/>
    <cellStyle name="Hyperlink 2 4" xfId="352" xr:uid="{5206EC5C-1471-487C-B71D-DB9203F62C6B}"/>
    <cellStyle name="Hyperlink 2 5" xfId="125" xr:uid="{26D81DCB-B68F-4007-B8E4-5EA3FDAD40DB}"/>
    <cellStyle name="Hyperlink 3" xfId="127" xr:uid="{2AF2D4D2-3906-46F9-BDEB-22250ECAE735}"/>
    <cellStyle name="Hyperlink 3 2" xfId="353" xr:uid="{2E64DDF7-18FF-423A-A579-43C4E04358A4}"/>
    <cellStyle name="Hyperlink 4" xfId="128" xr:uid="{4A7BDBD5-614A-425E-BDCF-B62ECB12AEA9}"/>
    <cellStyle name="Hyperlink 4 2" xfId="354" xr:uid="{367846EA-55E0-41B3-9CDF-647D5A7A1D32}"/>
    <cellStyle name="Hyperlink 5" xfId="355" xr:uid="{7E6E2A53-222E-4949-A67A-0B426E3EC55B}"/>
    <cellStyle name="Input [yellow]" xfId="31" xr:uid="{A10A7E42-2AA3-43A0-99B3-CF0BC4D8E266}"/>
    <cellStyle name="Input [yellow] 2" xfId="32" xr:uid="{9D2F6AB9-B8D8-41AE-9F9A-F05FAF2B22BA}"/>
    <cellStyle name="Input [yellow] 2 2" xfId="213" xr:uid="{379063F8-4533-4971-A678-7BE60C01E117}"/>
    <cellStyle name="Input [yellow] 2 3" xfId="449" xr:uid="{DBF500F7-DC05-41F4-BEB2-B926A6DC7E64}"/>
    <cellStyle name="Input [yellow] 3" xfId="214" xr:uid="{1591C677-8053-43B6-9A67-5BA3054BF463}"/>
    <cellStyle name="Input [yellow] 4" xfId="444" xr:uid="{C819D75E-BFAB-4F6F-B040-E69363E3B95D}"/>
    <cellStyle name="Input [yellow]_1.02" xfId="356" xr:uid="{47D42F63-7816-48D3-940B-257A903BA9FF}"/>
    <cellStyle name="Input 2" xfId="357" xr:uid="{3A0E25E1-B487-40DF-9E53-D623D60232C8}"/>
    <cellStyle name="Input 2 2" xfId="358" xr:uid="{E79FEA3E-87EE-412B-A73F-B1B3A9346E7B}"/>
    <cellStyle name="Input 3" xfId="359" xr:uid="{298B9342-26BB-47AC-A9A1-5830993E302D}"/>
    <cellStyle name="Input 4" xfId="360" xr:uid="{4D16FA15-327E-4570-BE7B-607E982976E3}"/>
    <cellStyle name="Input 5" xfId="361" xr:uid="{E3B83DEF-D32C-4317-9206-5A31DE737D3E}"/>
    <cellStyle name="Input 6" xfId="362" xr:uid="{D1E176C7-5BD4-431A-9395-92897D66A2F4}"/>
    <cellStyle name="Input 7" xfId="363" xr:uid="{7736643E-D236-4395-96A7-2EDCA920D961}"/>
    <cellStyle name="LeapYears" xfId="129" xr:uid="{CB54FCE0-C40B-4D75-AF99-6F2C0A03EB45}"/>
    <cellStyle name="Linked Cell 2" xfId="364" xr:uid="{24A12FD6-4F2C-4017-998D-9EC9CA8D22D8}"/>
    <cellStyle name="Linked Cell 2 2" xfId="365" xr:uid="{79C14D1C-DBEB-4F3F-BD2A-3ABA2285F9F1}"/>
    <cellStyle name="Linked Cell 3" xfId="366" xr:uid="{EABF2759-010E-4136-82C3-AE3956DFC68D}"/>
    <cellStyle name="Maintenance" xfId="130" xr:uid="{DB241542-C35D-4FF7-920B-8F2684657D40}"/>
    <cellStyle name="Milliers [0]_Open&amp;Close" xfId="131" xr:uid="{68E33327-2361-4179-B91C-B7A199AB10BF}"/>
    <cellStyle name="Milliers_Open&amp;Close" xfId="132" xr:uid="{55B20219-EA0F-4DB6-9F18-DB926E51D3BF}"/>
    <cellStyle name="Monétaire [0]_Open&amp;Close" xfId="133" xr:uid="{1821218F-1345-4264-B4A2-ECC7BB3C9A46}"/>
    <cellStyle name="Monétaire_Open&amp;Close" xfId="134" xr:uid="{04D877A9-38E8-4506-A0D2-8DE6D307D38D}"/>
    <cellStyle name="Neutral 2" xfId="367" xr:uid="{6835C169-3AB3-4DA5-B35C-CC5D8770F718}"/>
    <cellStyle name="Neutral 2 2" xfId="368" xr:uid="{E0DDF776-C812-40A3-B4B3-C4BD703132E8}"/>
    <cellStyle name="Neutral 3" xfId="369" xr:uid="{1044605E-CCF4-400E-982E-E272EEE55391}"/>
    <cellStyle name="NIS" xfId="135" xr:uid="{628F4525-3FE7-43FB-A5D7-5BAF488BF124}"/>
    <cellStyle name="no dec" xfId="33" xr:uid="{5AA58014-5E08-4BD1-9F29-21F04147399B}"/>
    <cellStyle name="Normal" xfId="0" builtinId="0"/>
    <cellStyle name="Normal - Style1" xfId="34" xr:uid="{B85D8E54-7078-4CB9-9DD6-FCC1EBEDE018}"/>
    <cellStyle name="Normal - Style1 2" xfId="35" xr:uid="{0BB5C845-3234-453D-816C-FB390F084D78}"/>
    <cellStyle name="Normal - Style1 2 2" xfId="69" xr:uid="{39FF3AE4-FE59-4A83-A381-1A4ED993470C}"/>
    <cellStyle name="Normal - Style1 2_1.02" xfId="370" xr:uid="{8DDDED43-F62B-4965-BC5A-941B62C80A3A}"/>
    <cellStyle name="Normal 10" xfId="136" xr:uid="{AAFD3539-5B6D-4BDB-B05B-AF0C84880402}"/>
    <cellStyle name="Normal 10 2" xfId="371" xr:uid="{BF7202C0-8355-4B69-B58A-2601D9ED5ED4}"/>
    <cellStyle name="Normal 11" xfId="137" xr:uid="{FF5BE3FD-4442-44F9-902A-5C5BE101A557}"/>
    <cellStyle name="Normal 11 2" xfId="372" xr:uid="{90E15113-0D31-4677-A866-F1CC13762B57}"/>
    <cellStyle name="Normal 12" xfId="138" xr:uid="{EF89F839-BB45-4428-BA26-306417EFB3D2}"/>
    <cellStyle name="Normal 12 2" xfId="373" xr:uid="{1D199FA2-49DC-424B-B103-C77BE01C90CA}"/>
    <cellStyle name="Normal 12 3" xfId="374" xr:uid="{0059321C-E1F6-4B28-B4AC-FE7AE3358ED7}"/>
    <cellStyle name="Normal 13" xfId="139" xr:uid="{7B04E719-64CB-4163-B746-A857E910B571}"/>
    <cellStyle name="Normal 13 2" xfId="375" xr:uid="{54EFB353-F135-46B4-8CA1-6603E999D2E1}"/>
    <cellStyle name="Normal 13 3" xfId="376" xr:uid="{63636D0B-0DF8-485E-B969-96A769E28C0E}"/>
    <cellStyle name="Normal 14" xfId="192" xr:uid="{C4B98949-DBA0-4D1B-A0E1-0C7682CC5AA4}"/>
    <cellStyle name="Normal 14 2" xfId="377" xr:uid="{2D3CEA5A-4D8D-4412-A707-0C067B5B580D}"/>
    <cellStyle name="Normal 14 3" xfId="378" xr:uid="{5300CEF9-EF20-4E22-A7E8-9E95289FE010}"/>
    <cellStyle name="Normal 15" xfId="200" xr:uid="{3173CFD5-5423-4D55-BEC2-00257325A881}"/>
    <cellStyle name="Normal 15 2" xfId="379" xr:uid="{15ABF0C6-2611-4F81-A694-07E2B38739E9}"/>
    <cellStyle name="Normal 16" xfId="199" xr:uid="{2AAB9E74-02B0-43A2-9D00-D67E23CD3EA5}"/>
    <cellStyle name="Normal 17" xfId="201" xr:uid="{FC690CA4-1F78-4CF5-BC97-78D7C9818BC4}"/>
    <cellStyle name="Normal 17 2" xfId="217" xr:uid="{3BAFA1C7-BB5A-46D0-BEA7-3A62639722F9}"/>
    <cellStyle name="Normal 17 2 2" xfId="456" xr:uid="{5509BFA5-76B5-4306-B38A-D28B635A6684}"/>
    <cellStyle name="Normal 17 2 2 2" xfId="494" xr:uid="{C536130C-D127-485B-A9C5-926DA3B0635E}"/>
    <cellStyle name="Normal 17 2 3" xfId="476" xr:uid="{8BA96403-0C1C-4041-8008-7A1AD70D764E}"/>
    <cellStyle name="Normal 17 3" xfId="452" xr:uid="{6498BC16-A60D-4525-BBAD-BE51E8E880F0}"/>
    <cellStyle name="Normal 17 3 2" xfId="491" xr:uid="{F001A854-803F-4631-A62E-6599260A2CC1}"/>
    <cellStyle name="Normal 17 4" xfId="473" xr:uid="{7175CD50-47B5-4118-80E1-B046E67A9A86}"/>
    <cellStyle name="Normal 18" xfId="202" xr:uid="{C1A7C94D-E082-43B8-A058-4C0FC23B0C35}"/>
    <cellStyle name="Normal 18 2" xfId="218" xr:uid="{8301CC2C-A0FB-491A-A690-4F24A04BC922}"/>
    <cellStyle name="Normal 18 2 2" xfId="457" xr:uid="{EE5D953C-6048-4C96-AD65-5D21012D03E9}"/>
    <cellStyle name="Normal 18 2 2 2" xfId="495" xr:uid="{3388D7E1-DD0B-4C3A-B87D-31FC67666C86}"/>
    <cellStyle name="Normal 18 2 3" xfId="477" xr:uid="{AA7F13D5-D6D8-4ED4-82BA-7E3BBC22536C}"/>
    <cellStyle name="Normal 18 3" xfId="453" xr:uid="{B5DF6F77-CFA6-4E6E-9419-6DE2B2BCDE0C}"/>
    <cellStyle name="Normal 18 3 2" xfId="492" xr:uid="{54D25FC4-2093-4974-A290-D7E0561D40E8}"/>
    <cellStyle name="Normal 18 4" xfId="474" xr:uid="{D600B0B7-215D-4E44-A330-BE1F7FB01B57}"/>
    <cellStyle name="Normal 19" xfId="203" xr:uid="{D174695B-AC64-4776-B1FC-AE1B628BA63E}"/>
    <cellStyle name="Normal 19 2" xfId="219" xr:uid="{21DADE72-2CEB-4BC0-9ADC-83B785E6CE4C}"/>
    <cellStyle name="Normal 19 2 2" xfId="458" xr:uid="{FB6A0E43-4B08-493B-83A8-0510EF504C6B}"/>
    <cellStyle name="Normal 19 2 2 2" xfId="496" xr:uid="{78085B7C-5031-46A1-80ED-43964941DBA5}"/>
    <cellStyle name="Normal 19 2 3" xfId="478" xr:uid="{A880C8A1-AD44-40EF-BBC3-C8F594864C74}"/>
    <cellStyle name="Normal 19 3" xfId="454" xr:uid="{4394CBE1-CBA7-40A5-8F9A-9560846DD864}"/>
    <cellStyle name="Normal 19 3 2" xfId="493" xr:uid="{F9A94913-ADF2-489E-B52D-10F4F272356F}"/>
    <cellStyle name="Normal 19 4" xfId="475" xr:uid="{8275841F-3DE6-466D-9760-01B96675F24E}"/>
    <cellStyle name="Normal 2" xfId="1" xr:uid="{F1A1A4BD-6711-481B-A254-D46158FBD0B9}"/>
    <cellStyle name="Normal 2 2" xfId="70" xr:uid="{15E04487-DCD4-4571-AA05-47477988499A}"/>
    <cellStyle name="Normal 2 2 2" xfId="380" xr:uid="{5C4FE7ED-2D77-4D06-A0FB-6BC947E593D2}"/>
    <cellStyle name="Normal 2 2 3" xfId="381" xr:uid="{4EF7B5EB-9489-4606-8D99-859910ABF045}"/>
    <cellStyle name="Normal 2 2 3 2" xfId="460" xr:uid="{AEF36F26-5C16-46A1-BECE-8EC24057DB2E}"/>
    <cellStyle name="Normal 2 2 3 2 2" xfId="497" xr:uid="{A076DB6E-F1BD-49AA-9D19-B7F1225D4853}"/>
    <cellStyle name="Normal 2 2 3 3" xfId="479" xr:uid="{316AA48C-6000-4D32-AB83-B4703720B037}"/>
    <cellStyle name="Normal 2 2 4" xfId="382" xr:uid="{537AE130-EEB7-4D5F-87E2-BCAB27FD7515}"/>
    <cellStyle name="Normal 2 2 4 2" xfId="461" xr:uid="{5221282C-4F7F-4500-B980-8E52423260C1}"/>
    <cellStyle name="Normal 2 2 4 2 2" xfId="498" xr:uid="{EABF941B-5F35-416C-887D-7C23B8378BFD}"/>
    <cellStyle name="Normal 2 2 4 3" xfId="480" xr:uid="{D453B17C-B0B1-4B3C-AEF6-8B79DF04ECE4}"/>
    <cellStyle name="Normal 2 2 5" xfId="140" xr:uid="{5F9FF300-0EB5-4919-A9D2-F9F85A42C6B4}"/>
    <cellStyle name="Normal 2 3" xfId="141" xr:uid="{5B44B6E0-6628-4F71-8B4F-3DCAB292872B}"/>
    <cellStyle name="Normal 2 3 2" xfId="383" xr:uid="{52AECED5-EAFE-44EE-A2F4-60E571E39F00}"/>
    <cellStyle name="Normal 2 4" xfId="142" xr:uid="{F3025F0D-5C82-46F7-BA79-9E074FD6A282}"/>
    <cellStyle name="Normal 2 4 2" xfId="384" xr:uid="{2F4C4320-EDE0-42DF-B731-411399E6759F}"/>
    <cellStyle name="Normal 2 5" xfId="212" xr:uid="{F216778C-95C1-4ED3-9C3B-97B91D72C3C7}"/>
    <cellStyle name="Normal 2 6" xfId="385" xr:uid="{EE466049-7E3B-4BFD-B0B3-73248A8A2DF2}"/>
    <cellStyle name="Normal 2 7" xfId="386" xr:uid="{DA6EB192-596C-42C4-9CF2-A5DA1584F506}"/>
    <cellStyle name="Normal 2 7 2" xfId="462" xr:uid="{A5894767-C5C6-4C64-9543-AECFE317E35F}"/>
    <cellStyle name="Normal 2 7 2 2" xfId="499" xr:uid="{A0E4DF72-C5BB-4992-A412-7190EE7FB961}"/>
    <cellStyle name="Normal 2 7 3" xfId="481" xr:uid="{0DC80CE0-A9EE-4BFF-977F-2B92E8A2761C}"/>
    <cellStyle name="Normal 2 8" xfId="79" xr:uid="{5ED084FB-F62B-4E75-BD75-F5570B735904}"/>
    <cellStyle name="Normal 2 9" xfId="36" xr:uid="{65CFCBE5-B471-42E7-B22B-1006B689F6CD}"/>
    <cellStyle name="Normal 2_1.02" xfId="387" xr:uid="{13B52791-5026-4F08-B159-DA24E6629AA6}"/>
    <cellStyle name="Normal 20" xfId="204" xr:uid="{BA4E8783-1B56-4562-9E94-832F804E6A0B}"/>
    <cellStyle name="Normal 20 2" xfId="388" xr:uid="{D5AC361E-0DFE-4BA6-B7F5-09B5362B18D4}"/>
    <cellStyle name="Normal 20 2 2" xfId="463" xr:uid="{542FAE4A-06BC-4010-BDED-800AB21829E2}"/>
    <cellStyle name="Normal 20 2 2 2" xfId="500" xr:uid="{60A11DC6-0CDA-4C1C-BECA-E197CBB8D798}"/>
    <cellStyle name="Normal 20 2 3" xfId="482" xr:uid="{9A862F2D-1026-48AA-A7EB-C743A8283409}"/>
    <cellStyle name="Normal 21" xfId="209" xr:uid="{E257F481-1EA9-4660-AB2E-227205B62FBA}"/>
    <cellStyle name="Normal 21 2" xfId="389" xr:uid="{3B894559-7C4B-4097-B182-17374C82F5C1}"/>
    <cellStyle name="Normal 21 2 2" xfId="464" xr:uid="{94423027-5119-49CA-86BE-AEF721E7E2DF}"/>
    <cellStyle name="Normal 21 2 2 2" xfId="501" xr:uid="{6CAA419B-1679-4CA8-9366-77D4CFD03127}"/>
    <cellStyle name="Normal 21 2 3" xfId="483" xr:uid="{FF122696-7866-410B-8F6D-32DB028C67DE}"/>
    <cellStyle name="Normal 22" xfId="210" xr:uid="{DE0E44C1-29D2-474D-A1D7-F2A03D05645A}"/>
    <cellStyle name="Normal 22 2" xfId="390" xr:uid="{C33F7AE4-12B8-4FBA-8788-E19253303591}"/>
    <cellStyle name="Normal 22 2 2" xfId="465" xr:uid="{E06F558B-7073-4EB3-A277-2E5CB4A69C50}"/>
    <cellStyle name="Normal 22 2 2 2" xfId="502" xr:uid="{95785AD5-CE11-4A81-B871-88216AC27E51}"/>
    <cellStyle name="Normal 22 2 3" xfId="484" xr:uid="{110F6858-DD33-4912-8986-89D7772AA20B}"/>
    <cellStyle name="Normal 23" xfId="391" xr:uid="{16337151-4263-4C91-ABD4-764A0EB0A444}"/>
    <cellStyle name="Normal 23 2" xfId="466" xr:uid="{64E68F8D-1E38-4F09-8212-BB69B9BE6BC0}"/>
    <cellStyle name="Normal 23 2 2" xfId="503" xr:uid="{60B58A82-B3BA-464C-B3BF-DCCBF01E7628}"/>
    <cellStyle name="Normal 23 3" xfId="485" xr:uid="{3CEB78AB-90F2-4E33-A175-1840622CF863}"/>
    <cellStyle name="Normal 24" xfId="392" xr:uid="{ED431671-6390-4AE2-AC4E-F81FE8DBCDE1}"/>
    <cellStyle name="Normal 24 2" xfId="393" xr:uid="{466427DF-6F9F-4F4F-AC77-001675A06DAD}"/>
    <cellStyle name="Normal 24 2 2" xfId="467" xr:uid="{385FBF6B-E269-4387-8CBB-A927EE68B892}"/>
    <cellStyle name="Normal 24 2 2 2" xfId="504" xr:uid="{CDEA299C-E806-4743-BC36-DB9E0249C0ED}"/>
    <cellStyle name="Normal 24 2 3" xfId="486" xr:uid="{5C548A07-0305-4849-8FF8-BACD02E64E93}"/>
    <cellStyle name="Normal 25" xfId="394" xr:uid="{545BDC9D-846C-4E53-8B29-3739B5B2A208}"/>
    <cellStyle name="Normal 25 2" xfId="468" xr:uid="{00286BB7-CF93-4B68-B809-D28A8A2F18A8}"/>
    <cellStyle name="Normal 25 2 2" xfId="505" xr:uid="{7A3393A6-C600-47B4-BCC7-1B0BA3401367}"/>
    <cellStyle name="Normal 25 3" xfId="487" xr:uid="{CD0EC16C-F5FB-4D39-963F-1395FA31F77A}"/>
    <cellStyle name="Normal 26" xfId="395" xr:uid="{DCA9B0AF-01C4-40B0-A76E-11293A96B404}"/>
    <cellStyle name="Normal 26 2" xfId="469" xr:uid="{7D86B69B-4943-4CB8-A6CC-CA08A1C646C2}"/>
    <cellStyle name="Normal 26 2 2" xfId="506" xr:uid="{4BCB3F93-466B-4B29-97F2-38316509CFEC}"/>
    <cellStyle name="Normal 26 3" xfId="488" xr:uid="{30808846-D49D-4C22-B042-892000203E02}"/>
    <cellStyle name="Normal 27" xfId="396" xr:uid="{6CDF6CEA-8D61-4A43-BF35-B3FA371DC1EC}"/>
    <cellStyle name="Normal 28" xfId="397" xr:uid="{6CADC368-4928-49E2-926C-9589BC711B57}"/>
    <cellStyle name="Normal 28 2" xfId="470" xr:uid="{1D124AB9-F6D2-4405-B283-493122B4647A}"/>
    <cellStyle name="Normal 28 2 2" xfId="507" xr:uid="{30EFE105-065D-4E5B-B7A8-033DE77DF0EA}"/>
    <cellStyle name="Normal 28 3" xfId="489" xr:uid="{C3A46202-9A32-4799-9FD0-EDC9455E7915}"/>
    <cellStyle name="Normal 29" xfId="78" xr:uid="{C2C7BB38-9C2C-412C-A845-E43AB366D434}"/>
    <cellStyle name="Normal 3" xfId="3" xr:uid="{EA53793D-C3D8-47AA-AC2D-58D6048250A3}"/>
    <cellStyle name="Normal 3 2" xfId="143" xr:uid="{F07E132F-72A0-4F46-8D5C-B9BB88D0FD6F}"/>
    <cellStyle name="Normal 3 2 2" xfId="398" xr:uid="{8ECC90E4-EEC9-479A-BBD8-A1C294CBC89A}"/>
    <cellStyle name="Normal 3 3" xfId="144" xr:uid="{354CAD3E-E940-4884-B035-6CE9DB250370}"/>
    <cellStyle name="Normal 3 3 2" xfId="399" xr:uid="{587C6438-091F-4C61-82C4-F268DE646C02}"/>
    <cellStyle name="Normal 3 4" xfId="211" xr:uid="{6EC898EB-0DE0-4FA1-B590-DCD07C5F7AA6}"/>
    <cellStyle name="Normal 3 5" xfId="80" xr:uid="{9232BB04-CB4C-4638-A218-578BE600DB58}"/>
    <cellStyle name="Normal 3 6" xfId="37" xr:uid="{8ABD49DA-73DE-4F79-ABA5-F094F9B4D546}"/>
    <cellStyle name="Normal 30" xfId="472" xr:uid="{6DEC37FC-A433-4AEA-A750-DB3684630896}"/>
    <cellStyle name="Normal 31" xfId="509" xr:uid="{F6998282-ED75-4DF1-908E-0E48976A2D4A}"/>
    <cellStyle name="Normal 32" xfId="8" xr:uid="{9B3B9055-BF4E-440A-BACB-B37CB4308B61}"/>
    <cellStyle name="Normal 4" xfId="7" xr:uid="{A071E3FD-C5D5-46DC-BECB-F84CDB4F367D}"/>
    <cellStyle name="Normal 4 2" xfId="145" xr:uid="{FA24617A-B3B7-4C7C-B651-BBFE8435B44E}"/>
    <cellStyle name="Normal 4 2 2" xfId="196" xr:uid="{6B726133-9A4D-446E-9657-F4034C89A1CA}"/>
    <cellStyle name="Normal 4 2 3" xfId="400" xr:uid="{1CBE17A9-92DF-4445-B1C0-EBC11C22D1A5}"/>
    <cellStyle name="Normal 4 3" xfId="401" xr:uid="{ED961858-D22E-421E-9340-A96DA2380BD5}"/>
    <cellStyle name="Normal 4 4" xfId="402" xr:uid="{F0403460-0DC2-437D-97DB-C8F018D7DC87}"/>
    <cellStyle name="Normal 4 5" xfId="81" xr:uid="{94A16255-D0B1-4312-BA78-840C7613BB68}"/>
    <cellStyle name="Normal 4 6" xfId="38" xr:uid="{BA64D5D8-4258-45DC-99A7-01CADF040404}"/>
    <cellStyle name="Normal 47" xfId="2" xr:uid="{073DE723-9FB5-49F9-A4CA-EAF48A3F6EB6}"/>
    <cellStyle name="Normal 5" xfId="39" xr:uid="{F8BE6B0D-37D2-4C2C-A1AB-0AB104DBCEE4}"/>
    <cellStyle name="Normal 5 2" xfId="147" xr:uid="{61EF15AC-754B-4B91-B7AA-EDDEAAD59643}"/>
    <cellStyle name="Normal 5 2 2" xfId="403" xr:uid="{C534CD8A-23E3-4169-B110-A86820285805}"/>
    <cellStyle name="Normal 5 3" xfId="404" xr:uid="{D4E66BF3-47CE-4914-9CDF-1D5DE9DC8081}"/>
    <cellStyle name="Normal 5 4" xfId="405" xr:uid="{AC276477-980D-4957-937F-CF30D474D069}"/>
    <cellStyle name="Normal 5 5" xfId="406" xr:uid="{431C211B-4322-44D4-8260-0C4A53DFF229}"/>
    <cellStyle name="Normal 5 6" xfId="146" xr:uid="{C36EB21D-3950-4197-8BF8-3D88ABC124D8}"/>
    <cellStyle name="Normal 6" xfId="40" xr:uid="{20329CEA-62B8-4E51-8662-53DE2DC2D745}"/>
    <cellStyle name="Normal 6 2" xfId="149" xr:uid="{8FCADA2E-BED1-40A6-AE4C-1C2F512E71BF}"/>
    <cellStyle name="Normal 6 2 2" xfId="407" xr:uid="{53E1A070-4EE8-4396-BE04-D2D0461BB917}"/>
    <cellStyle name="Normal 6 3" xfId="408" xr:uid="{08898AE5-B8B0-4AEF-A49D-EE3B34619379}"/>
    <cellStyle name="Normal 6 4" xfId="409" xr:uid="{0B488EEE-B2CB-4F47-BF4A-0644F9FCEF0A}"/>
    <cellStyle name="Normal 6 5" xfId="148" xr:uid="{73974218-EC53-4856-A323-40A9417CB6B8}"/>
    <cellStyle name="Normal 7" xfId="41" xr:uid="{0A6F5362-52EC-4282-B2E3-ADBDAC0AFAC7}"/>
    <cellStyle name="Normal 7 2" xfId="56" xr:uid="{0E794BC3-6D7C-476D-B7AC-C15D14465D43}"/>
    <cellStyle name="Normal 7 2 2" xfId="58" xr:uid="{A1984D70-DDA7-4D6F-A874-39084BE60568}"/>
    <cellStyle name="Normal 7 2 2 2" xfId="197" xr:uid="{95D3B747-6085-4776-8602-89BC367BFD3E}"/>
    <cellStyle name="Normal 7 2 2 3" xfId="410" xr:uid="{37907699-FE54-44C7-A228-72234494708F}"/>
    <cellStyle name="Normal 7 3" xfId="57" xr:uid="{8FFA2626-170C-4F2F-B23C-1619E0814B37}"/>
    <cellStyle name="Normal 7 4" xfId="411" xr:uid="{F196C1F3-405C-4AFD-9A84-02EC2FB4BE41}"/>
    <cellStyle name="Normal 7_1.02" xfId="412" xr:uid="{7BC9D205-F50B-438C-A909-FE06AAB3ED10}"/>
    <cellStyle name="Normal 8" xfId="59" xr:uid="{B8C396D3-3D1D-4F07-B41C-30068E9B21DF}"/>
    <cellStyle name="Normal 8 2" xfId="151" xr:uid="{04D70155-9AA2-4664-900D-CCD45DE06A87}"/>
    <cellStyle name="Normal 8 3" xfId="413" xr:uid="{13EA6AF5-ACFE-4E56-8EB0-6B0F7EC55D46}"/>
    <cellStyle name="Normal 8 4" xfId="150" xr:uid="{9ABF9474-C1D9-4E97-A8E1-EB2E53067715}"/>
    <cellStyle name="Normal 9" xfId="152" xr:uid="{1FBC0686-2B10-44E5-8C7D-EC8EAA740053}"/>
    <cellStyle name="Normal 9 2" xfId="414" xr:uid="{ED98B5B4-CF1F-43B9-8563-E8F4F03F0459}"/>
    <cellStyle name="Note 2" xfId="415" xr:uid="{7047F63F-10B7-4BB6-B4BA-71C37B6CE273}"/>
    <cellStyle name="Note 2 2" xfId="416" xr:uid="{10254085-66DD-471E-90BA-61C61279B454}"/>
    <cellStyle name="Note 2 3" xfId="417" xr:uid="{E58CD8AD-E8F1-4391-9424-362AC1286295}"/>
    <cellStyle name="Note 3" xfId="418" xr:uid="{D7FAF566-BBEB-4587-A14A-D9E0BCC920E1}"/>
    <cellStyle name="Note 4" xfId="419" xr:uid="{39CDBE6D-9BDA-4CCF-BCAE-0F6EE6A740B8}"/>
    <cellStyle name="Note 4 2" xfId="471" xr:uid="{2779DBB8-03FC-48D4-9728-2506D73A1224}"/>
    <cellStyle name="Note 4 2 2" xfId="508" xr:uid="{E6A1AAA8-80D7-4709-A4E0-A52C6F7B3351}"/>
    <cellStyle name="Note 4 3" xfId="490" xr:uid="{BF507A3C-6F81-48BD-A47F-B6910E7B2140}"/>
    <cellStyle name="Note 5" xfId="420" xr:uid="{FD5563F0-69D9-4DCF-BEBE-DC6198358ED5}"/>
    <cellStyle name="Output 2" xfId="421" xr:uid="{B523A5C0-AB44-44CD-9887-222F9CA81973}"/>
    <cellStyle name="Output 2 2" xfId="422" xr:uid="{210D5D1E-71A6-4B69-BCC2-847F917E69FE}"/>
    <cellStyle name="Output 3" xfId="423" xr:uid="{F1B721C7-4052-4F21-8D7A-685E0D1E8452}"/>
    <cellStyle name="Percen - Style2" xfId="153" xr:uid="{26D25A47-C1FC-4738-B787-7D9D72239030}"/>
    <cellStyle name="Percent" xfId="512" builtinId="5"/>
    <cellStyle name="Percent [0%]" xfId="154" xr:uid="{7C0203A4-4FCA-40AA-BE18-AEAE2E8E228D}"/>
    <cellStyle name="Percent [0.00%]" xfId="155" xr:uid="{5D3558F6-AF1A-419A-9BB6-8D8904F7E463}"/>
    <cellStyle name="Percent [2]" xfId="42" xr:uid="{F8FF9D83-C510-4D29-AAE8-37464AC3D31A}"/>
    <cellStyle name="Percent [2] 2" xfId="43" xr:uid="{D3E41C19-28A2-453A-B1A3-7E6D9E8A4DF7}"/>
    <cellStyle name="Percent [2] 2 2" xfId="71" xr:uid="{7E63C708-B84A-42E8-9731-0B8118603CF0}"/>
    <cellStyle name="Percent 0%" xfId="156" xr:uid="{A6366C83-07FD-487A-8C96-4661193307FD}"/>
    <cellStyle name="Percent 2" xfId="6" xr:uid="{6ED53DD0-3321-4AED-A6AF-53B759B930A2}"/>
    <cellStyle name="Percent 2 2" xfId="72" xr:uid="{B36F7516-3F60-426E-A79F-3E04A577848E}"/>
    <cellStyle name="Percent 2 2 2" xfId="157" xr:uid="{EF83AEF8-D4BD-40B6-A6A8-AFF3B2983DAF}"/>
    <cellStyle name="Percent 2 3" xfId="194" xr:uid="{09A08F1C-EBE5-4805-88C8-DBCAB5B0ADDF}"/>
    <cellStyle name="Percent 2 4" xfId="83" xr:uid="{CA9775DA-8A9B-4340-AA07-FE480BC8E678}"/>
    <cellStyle name="Percent 2 5" xfId="44" xr:uid="{3F51F087-D8AC-4099-98FF-68B196916DE2}"/>
    <cellStyle name="Percent 3" xfId="45" xr:uid="{6F388E56-BD00-414D-9146-7048C4C85B40}"/>
    <cellStyle name="Percent 3 2" xfId="73" xr:uid="{FDDB4A78-6320-459D-9AA1-4B47D1565D9B}"/>
    <cellStyle name="Percent 3 2 2" xfId="424" xr:uid="{F628A756-EA4E-4238-B9D4-F898B8BFD194}"/>
    <cellStyle name="Percent 3 3" xfId="425" xr:uid="{54D3EF29-F757-4932-B71D-8290E770DC60}"/>
    <cellStyle name="Percent 3 4" xfId="426" xr:uid="{6E9B9FEA-6C8C-4F75-94F8-80D647FABA47}"/>
    <cellStyle name="Percent 4" xfId="46" xr:uid="{A82432AB-E5D9-41EA-A0D7-5B537716B141}"/>
    <cellStyle name="Percent 4 2" xfId="74" xr:uid="{DA400729-3394-40EE-B2B1-2AA007307BCE}"/>
    <cellStyle name="Percent 5" xfId="47" xr:uid="{34B3BE9C-1224-41CB-BFA7-A34973DF2A57}"/>
    <cellStyle name="Percent 5 2" xfId="75" xr:uid="{7F83E091-BD19-4ABA-B227-3EAD5C8AFB75}"/>
    <cellStyle name="Percent 6" xfId="427" xr:uid="{57C9CBF1-9C06-42D5-8C10-32C3EA110EB1}"/>
    <cellStyle name="Percent 7" xfId="428" xr:uid="{8F82E620-4910-42DF-BFC2-8519F766B067}"/>
    <cellStyle name="Percent 8" xfId="429" xr:uid="{9B0B508F-25FB-4948-BCB6-07D427B7CBB9}"/>
    <cellStyle name="Percent 9" xfId="430" xr:uid="{D4AF47C5-B9D1-4718-948F-9BFE2A2F1F47}"/>
    <cellStyle name="Pink" xfId="158" xr:uid="{1B68F8D1-9E8E-44C4-9A2B-A9CD6FEA4066}"/>
    <cellStyle name="Red" xfId="159" xr:uid="{964A171A-6051-422A-B943-45F8D1B0FE5D}"/>
    <cellStyle name="RMB" xfId="160" xr:uid="{D51F6168-90AA-476A-A6C5-9C79B9A6CFB9}"/>
    <cellStyle name="Rmb [0]" xfId="161" xr:uid="{7716ABF0-79E6-477F-A3F6-E6D0EB6DDE1D}"/>
    <cellStyle name="RMB 0.00" xfId="162" xr:uid="{67D23C42-BC72-4EDE-9A14-5E208A7DBCEC}"/>
    <cellStyle name="Special" xfId="163" xr:uid="{1B1C70CA-CF77-4C32-BB01-AE9F75AC6C40}"/>
    <cellStyle name="Standard_Anpassen der Amortisation" xfId="164" xr:uid="{888C6897-13B2-4E83-8D7E-1739C152C444}"/>
    <cellStyle name="Style 1" xfId="48" xr:uid="{7C4B1465-3580-4C24-AD85-8E332BD00746}"/>
    <cellStyle name="Style 1 2" xfId="49" xr:uid="{82065D06-709C-4D77-A47E-A3EB1ED10BB5}"/>
    <cellStyle name="Style 1 2 2" xfId="76" xr:uid="{57B3FAC7-C30A-4C0B-9D9F-04F8EC3CA332}"/>
    <cellStyle name="Style 1 2_1.02" xfId="431" xr:uid="{14C15F88-E1A1-43DB-855E-F005BD9F2AEF}"/>
    <cellStyle name="Style 1 3" xfId="432" xr:uid="{D907235C-6D8B-4DAA-ACC0-4F3B050D1942}"/>
    <cellStyle name="Style 1 4" xfId="433" xr:uid="{C7206841-C508-472A-973D-067868DE629E}"/>
    <cellStyle name="Style 21" xfId="165" xr:uid="{5544FFD7-7D76-45B0-B9AB-AE90D540210E}"/>
    <cellStyle name="Style 22" xfId="166" xr:uid="{7D9865C9-56B8-469E-AABF-0B79B4EDDED8}"/>
    <cellStyle name="Style 23" xfId="167" xr:uid="{7AC3693D-471A-473E-B12D-6C94595996F7}"/>
    <cellStyle name="Style 24" xfId="168" xr:uid="{326C8434-C7C5-4C28-9CF6-84D6567A02C4}"/>
    <cellStyle name="Style 25" xfId="169" xr:uid="{0B71AC5F-5F7E-42B1-BCC4-530AD1A90166}"/>
    <cellStyle name="Style 26" xfId="170" xr:uid="{E6F8725A-5B44-4C77-BF90-DFFE1E89966A}"/>
    <cellStyle name="Style 26 2" xfId="171" xr:uid="{0B8FF999-9D4A-473D-A19D-5EFD204291BC}"/>
    <cellStyle name="Style 27" xfId="172" xr:uid="{E521E08D-4731-4E48-A2FA-5429122DA103}"/>
    <cellStyle name="Style 27 2" xfId="173" xr:uid="{1D077439-5638-4AEA-AF71-6103926BD56F}"/>
    <cellStyle name="Style 28" xfId="174" xr:uid="{E50BAB4A-B8CC-4BE8-BF21-1E5AC21B516B}"/>
    <cellStyle name="Style 29" xfId="175" xr:uid="{F46CEDC2-CCE1-4645-B330-2B9DBEFCB75C}"/>
    <cellStyle name="Style 30" xfId="176" xr:uid="{94C7C47F-A736-40AD-862F-0F80E5722FBE}"/>
    <cellStyle name="Style 31" xfId="177" xr:uid="{3ED52DCA-A1C8-4C63-96FE-748C90229E60}"/>
    <cellStyle name="Style 32" xfId="178" xr:uid="{4961B136-F8FD-46F8-847A-EB88EFBE8B34}"/>
    <cellStyle name="Style 33" xfId="179" xr:uid="{7AECA35A-94AB-4D1A-8798-D4FC1CF75D65}"/>
    <cellStyle name="Style 34" xfId="180" xr:uid="{7C2D2E22-652C-4FA0-986A-859C11A98485}"/>
    <cellStyle name="Style 35" xfId="181" xr:uid="{861F0E38-8F96-4848-9651-F72DE1743065}"/>
    <cellStyle name="Style 36" xfId="182" xr:uid="{B0665099-815C-4DC5-9F28-662BB56370EB}"/>
    <cellStyle name="Style 39" xfId="183" xr:uid="{0BD20138-5FA7-4912-A5ED-4DE8A2D9E78D}"/>
    <cellStyle name="Style 39 2" xfId="215" xr:uid="{11F11D65-08AC-4CA0-8D3D-E5F74D57ACA7}"/>
    <cellStyle name="STYLE1" xfId="184" xr:uid="{9261F9EE-E4A0-4150-9BD1-5EB464CA7324}"/>
    <cellStyle name="STYLE1 2" xfId="185" xr:uid="{A1927BE8-4A71-4A90-8112-E2EF092E2E04}"/>
    <cellStyle name="STYLE2" xfId="186" xr:uid="{BFC2289A-A29B-4B91-B856-C67BBA301F71}"/>
    <cellStyle name="STYLE2 2" xfId="187" xr:uid="{554563D8-7B33-4220-A8B2-45260596F402}"/>
    <cellStyle name="Times New Roman" xfId="188" xr:uid="{4074F294-3CC8-4060-9399-0C52EA6914DF}"/>
    <cellStyle name="Title 2" xfId="434" xr:uid="{84636D2B-847F-4A5B-B503-52049A575507}"/>
    <cellStyle name="Total 2" xfId="51" xr:uid="{C6AA8C0D-3FF4-4B4D-A923-47FD3889ADE0}"/>
    <cellStyle name="Total 2 2" xfId="77" xr:uid="{A9249C18-D86C-4540-9FDC-B55D2B4ECB89}"/>
    <cellStyle name="Total 2 2 2" xfId="455" xr:uid="{ECA678DD-BCC5-4AE6-89E1-5A750936193B}"/>
    <cellStyle name="Total 2 3" xfId="216" xr:uid="{F3669CA0-2B7F-4F85-96CD-B49753DB9D7F}"/>
    <cellStyle name="Total 2_1.02" xfId="435" xr:uid="{0C53D5F5-9D0D-4575-9509-9A39641A967D}"/>
    <cellStyle name="Total 3" xfId="436" xr:uid="{F18A1AF1-8A99-400F-882D-92C6C66461B5}"/>
    <cellStyle name="Total 3 2" xfId="437" xr:uid="{0BD8D083-19BD-4239-B91D-CA0157A67B16}"/>
    <cellStyle name="Total 4" xfId="438" xr:uid="{84C97A44-F54F-4E45-A7B9-A571F0D1FAA3}"/>
    <cellStyle name="Total 5" xfId="50" xr:uid="{D8CFCDB4-1F31-4636-ABE3-BF7129839BCC}"/>
    <cellStyle name="Unprot" xfId="52" xr:uid="{EC0EBD36-480B-4688-8B6F-DB9A1602AF37}"/>
    <cellStyle name="Unprot 2" xfId="53" xr:uid="{9CDB8489-D578-4E5D-8B9F-D35EFE432C06}"/>
    <cellStyle name="Unprot$" xfId="54" xr:uid="{37EADE76-037A-44B2-A550-BB8F70089FA8}"/>
    <cellStyle name="Unprot$ 2" xfId="195" xr:uid="{CC528A94-09D3-468F-BE27-968FDD69ADFF}"/>
    <cellStyle name="Unprot_1.02" xfId="439" xr:uid="{F26FB3C4-4447-407D-8FAA-A037A3659A82}"/>
    <cellStyle name="Unprotect" xfId="55" xr:uid="{323F704F-96DD-4D02-A8B3-C45A887E52C8}"/>
    <cellStyle name="Währung [0]_Compiling Utility Macros" xfId="189" xr:uid="{D88F323B-3D40-4CB3-A53B-2BE183674E60}"/>
    <cellStyle name="Währung_Compiling Utility Macros" xfId="190" xr:uid="{75D572EC-7A75-4A3D-BB3C-5225FB0F4C09}"/>
    <cellStyle name="Warning Text 2" xfId="440" xr:uid="{56FEF6A0-3BB1-46BF-8242-99E88C0BEDE1}"/>
    <cellStyle name="Warning Text 2 2" xfId="441" xr:uid="{F0F6BDD9-E639-49DB-8115-ED2549E17C99}"/>
    <cellStyle name="Warning Text 3" xfId="442" xr:uid="{B36C6AB8-F9F4-45AF-8F49-48F949857047}"/>
    <cellStyle name="Yellow" xfId="191" xr:uid="{D7AF12EF-95AF-4230-A569-59086CDAF2A5}"/>
    <cellStyle name="Yellow 2" xfId="221" xr:uid="{05C06907-7CF0-4804-BB75-33BB014C189F}"/>
    <cellStyle name="Yellow 3" xfId="450" xr:uid="{20A8D7FF-10ED-4DB6-8F98-CF95A8B2E01C}"/>
  </cellStyles>
  <dxfs count="0"/>
  <tableStyles count="0" defaultTableStyle="TableStyleMedium2" defaultPivotStyle="PivotStyleLight16"/>
  <colors>
    <mruColors>
      <color rgb="FFB51B8D"/>
      <color rgb="FFCD4747"/>
      <color rgb="FF49A5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1110148</xdr:colOff>
      <xdr:row>0</xdr:row>
      <xdr:rowOff>847417</xdr:rowOff>
    </xdr:to>
    <xdr:pic>
      <xdr:nvPicPr>
        <xdr:cNvPr id="2" name="Picture 1">
          <a:extLst>
            <a:ext uri="{FF2B5EF4-FFF2-40B4-BE49-F238E27FC236}">
              <a16:creationId xmlns:a16="http://schemas.microsoft.com/office/drawing/2014/main" id="{ECA129BD-10EC-4A4F-967B-57A963FAAA4C}"/>
            </a:ext>
          </a:extLst>
        </xdr:cNvPr>
        <xdr:cNvPicPr>
          <a:picLocks noChangeAspect="1"/>
        </xdr:cNvPicPr>
      </xdr:nvPicPr>
      <xdr:blipFill>
        <a:blip xmlns:r="http://schemas.openxmlformats.org/officeDocument/2006/relationships" r:embed="rId1"/>
        <a:stretch>
          <a:fillRect/>
        </a:stretch>
      </xdr:blipFill>
      <xdr:spPr>
        <a:xfrm>
          <a:off x="0" y="0"/>
          <a:ext cx="3401863" cy="847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F0F63-0743-43D0-9BCC-96338C980D01}">
  <dimension ref="A1:AA34"/>
  <sheetViews>
    <sheetView tabSelected="1" zoomScaleNormal="100" workbookViewId="0">
      <selection activeCell="F4" sqref="F4"/>
    </sheetView>
  </sheetViews>
  <sheetFormatPr defaultColWidth="13.7109375" defaultRowHeight="15"/>
  <cols>
    <col min="1" max="1" width="15.7109375" style="1" customWidth="1"/>
    <col min="2" max="2" width="19" style="1" customWidth="1"/>
    <col min="3" max="3" width="21.28515625" style="1" customWidth="1"/>
    <col min="4" max="4" width="22.85546875" style="1" customWidth="1"/>
    <col min="5" max="10" width="21.28515625" style="1" customWidth="1"/>
    <col min="11" max="14" width="13.7109375" style="2"/>
    <col min="15" max="16" width="11.7109375" style="2" customWidth="1"/>
    <col min="17" max="27" width="13.7109375" style="2"/>
    <col min="28" max="16384" width="13.7109375" style="1"/>
  </cols>
  <sheetData>
    <row r="1" spans="1:27" s="3" customFormat="1" ht="76.5" customHeight="1">
      <c r="A1" s="32"/>
      <c r="B1" s="32"/>
    </row>
    <row r="2" spans="1:27">
      <c r="A2" s="33" t="s">
        <v>0</v>
      </c>
      <c r="B2" s="33"/>
    </row>
    <row r="3" spans="1:27" ht="15.95" customHeight="1">
      <c r="A3" s="14" t="s">
        <v>1</v>
      </c>
      <c r="B3" s="12"/>
    </row>
    <row r="4" spans="1:27" ht="15.95" customHeight="1"/>
    <row r="5" spans="1:27" ht="15.95" customHeight="1">
      <c r="A5" s="8"/>
      <c r="K5" s="1"/>
      <c r="L5" s="1"/>
      <c r="M5" s="1"/>
      <c r="N5" s="1"/>
      <c r="O5" s="1"/>
      <c r="P5" s="1"/>
      <c r="Q5" s="1"/>
      <c r="R5" s="1"/>
      <c r="S5" s="1"/>
      <c r="T5" s="1"/>
      <c r="U5" s="1"/>
      <c r="V5" s="1"/>
      <c r="W5" s="1"/>
      <c r="X5" s="1"/>
      <c r="Y5" s="1"/>
      <c r="Z5" s="1"/>
      <c r="AA5" s="1"/>
    </row>
    <row r="6" spans="1:27" ht="105">
      <c r="A6" s="6" t="s">
        <v>2</v>
      </c>
      <c r="B6" s="6" t="s">
        <v>3</v>
      </c>
      <c r="C6" s="13" t="s">
        <v>4</v>
      </c>
      <c r="D6" s="6" t="s">
        <v>5</v>
      </c>
      <c r="E6" s="6" t="s">
        <v>6</v>
      </c>
      <c r="F6" s="6" t="s">
        <v>7</v>
      </c>
      <c r="G6" s="6" t="s">
        <v>8</v>
      </c>
      <c r="H6" s="6" t="s">
        <v>9</v>
      </c>
      <c r="I6" s="6" t="s">
        <v>10</v>
      </c>
      <c r="J6" s="6" t="s">
        <v>11</v>
      </c>
      <c r="K6" s="1"/>
      <c r="L6" s="1"/>
      <c r="M6" s="1"/>
      <c r="N6" s="1"/>
      <c r="O6" s="1"/>
      <c r="P6" s="1"/>
      <c r="Q6" s="1"/>
      <c r="R6" s="1"/>
      <c r="S6" s="1"/>
      <c r="T6" s="1"/>
      <c r="U6" s="1"/>
      <c r="V6" s="1"/>
      <c r="W6" s="1"/>
      <c r="X6" s="1"/>
      <c r="Y6" s="1"/>
      <c r="Z6" s="1"/>
      <c r="AA6" s="1"/>
    </row>
    <row r="7" spans="1:27" ht="15.95" customHeight="1">
      <c r="B7" s="1">
        <v>700</v>
      </c>
      <c r="D7" s="1">
        <v>20</v>
      </c>
      <c r="E7" s="31">
        <f>AVERAGE('Updated Enrollment Forecast'!J13:J14)</f>
        <v>21.5</v>
      </c>
      <c r="F7" s="1">
        <v>1.89</v>
      </c>
      <c r="G7" s="16">
        <f>'Updated Enrollment Forecast'!J5*'QC Update Worksheet'!E7</f>
        <v>6880</v>
      </c>
      <c r="H7" s="16">
        <f>'Updated Enrollment Forecast'!J7*'QC Update Worksheet'!E7</f>
        <v>17630</v>
      </c>
      <c r="I7" s="17">
        <f>($H7-$G7)/$G7</f>
        <v>1.5625</v>
      </c>
      <c r="J7" s="27">
        <f>($H7-$G7)/1000</f>
        <v>10.75</v>
      </c>
      <c r="K7" s="1"/>
      <c r="L7" s="1"/>
      <c r="M7" s="1"/>
      <c r="N7" s="1"/>
      <c r="O7" s="1"/>
      <c r="P7" s="1"/>
      <c r="Q7" s="1"/>
      <c r="R7" s="1"/>
      <c r="S7" s="1"/>
      <c r="T7" s="1"/>
      <c r="U7" s="1"/>
      <c r="V7" s="1"/>
      <c r="W7" s="1"/>
      <c r="X7" s="1"/>
      <c r="Y7" s="1"/>
      <c r="Z7" s="1"/>
      <c r="AA7" s="1"/>
    </row>
    <row r="8" spans="1:27" ht="15.95" customHeight="1">
      <c r="K8" s="1"/>
      <c r="L8" s="1"/>
      <c r="M8" s="1"/>
      <c r="N8" s="1"/>
      <c r="O8" s="1"/>
      <c r="P8" s="1"/>
      <c r="Q8" s="1"/>
      <c r="R8" s="1"/>
      <c r="S8" s="1"/>
      <c r="T8" s="1"/>
      <c r="U8" s="1"/>
      <c r="V8" s="1"/>
      <c r="W8" s="1"/>
      <c r="X8" s="1"/>
      <c r="Y8" s="1"/>
      <c r="Z8" s="1"/>
      <c r="AA8" s="1"/>
    </row>
    <row r="9" spans="1:27" ht="15.95" customHeight="1">
      <c r="K9" s="1"/>
      <c r="L9" s="1"/>
      <c r="M9" s="1"/>
      <c r="N9" s="1"/>
      <c r="O9" s="1"/>
      <c r="P9" s="1"/>
      <c r="Q9" s="1"/>
      <c r="R9" s="1"/>
      <c r="S9" s="1"/>
      <c r="T9" s="1"/>
      <c r="U9" s="1"/>
      <c r="V9" s="1"/>
      <c r="W9" s="1"/>
      <c r="X9" s="1"/>
      <c r="Y9" s="1"/>
      <c r="Z9" s="1"/>
      <c r="AA9" s="1"/>
    </row>
    <row r="10" spans="1:27" ht="15.95" customHeight="1">
      <c r="K10" s="1"/>
      <c r="L10" s="1"/>
      <c r="M10" s="1"/>
      <c r="N10" s="1"/>
      <c r="O10" s="1"/>
      <c r="P10" s="1"/>
      <c r="Q10" s="1"/>
      <c r="R10" s="1"/>
      <c r="S10" s="1"/>
      <c r="T10" s="1"/>
      <c r="U10" s="1"/>
      <c r="V10" s="1"/>
      <c r="W10" s="1"/>
      <c r="X10" s="1"/>
      <c r="Y10" s="1"/>
      <c r="Z10" s="1"/>
      <c r="AA10" s="1"/>
    </row>
    <row r="11" spans="1:27" customFormat="1">
      <c r="A11" s="7"/>
      <c r="B11" s="7"/>
      <c r="C11" s="7"/>
      <c r="D11" s="7"/>
      <c r="E11" s="7"/>
      <c r="F11" s="7"/>
      <c r="G11" s="7"/>
      <c r="H11" s="7"/>
      <c r="I11" s="7"/>
      <c r="J11" s="7"/>
    </row>
    <row r="12" spans="1:27">
      <c r="H12" s="2"/>
      <c r="I12" s="2"/>
      <c r="J12" s="2"/>
      <c r="U12" s="1"/>
      <c r="V12" s="1"/>
      <c r="W12" s="1"/>
      <c r="X12" s="1"/>
      <c r="Y12" s="1"/>
      <c r="Z12" s="1"/>
      <c r="AA12" s="1"/>
    </row>
    <row r="13" spans="1:27">
      <c r="H13" s="2"/>
      <c r="I13" s="2"/>
      <c r="J13" s="2"/>
      <c r="U13" s="1"/>
      <c r="V13" s="1"/>
      <c r="W13" s="1"/>
      <c r="X13" s="1"/>
      <c r="Y13" s="1"/>
      <c r="Z13" s="1"/>
      <c r="AA13" s="1"/>
    </row>
    <row r="14" spans="1:27">
      <c r="H14" s="2"/>
      <c r="I14" s="2"/>
      <c r="J14" s="2"/>
      <c r="U14" s="1"/>
      <c r="V14" s="1"/>
      <c r="W14" s="1"/>
      <c r="X14" s="1"/>
      <c r="Y14" s="1"/>
      <c r="Z14" s="1"/>
      <c r="AA14" s="1"/>
    </row>
    <row r="15" spans="1:27">
      <c r="H15" s="2"/>
      <c r="I15" s="2"/>
      <c r="J15" s="2"/>
      <c r="U15" s="1"/>
      <c r="V15" s="1"/>
      <c r="W15" s="1"/>
      <c r="X15" s="1"/>
      <c r="Y15" s="1"/>
      <c r="Z15" s="1"/>
      <c r="AA15" s="1"/>
    </row>
    <row r="16" spans="1:27">
      <c r="H16" s="2"/>
      <c r="I16" s="2"/>
      <c r="J16" s="2"/>
      <c r="U16" s="1"/>
      <c r="V16" s="1"/>
      <c r="W16" s="1"/>
      <c r="X16" s="1"/>
      <c r="Y16" s="1"/>
      <c r="Z16" s="1"/>
      <c r="AA16" s="1"/>
    </row>
    <row r="17" spans="8:27">
      <c r="H17" s="2"/>
      <c r="I17" s="2"/>
      <c r="J17" s="2"/>
      <c r="U17" s="1"/>
      <c r="V17" s="1"/>
      <c r="W17" s="1"/>
      <c r="X17" s="1"/>
      <c r="Y17" s="1"/>
      <c r="Z17" s="1"/>
      <c r="AA17" s="1"/>
    </row>
    <row r="18" spans="8:27">
      <c r="H18" s="2"/>
      <c r="I18" s="2"/>
      <c r="J18" s="2"/>
      <c r="U18" s="1"/>
      <c r="V18" s="1"/>
      <c r="W18" s="1"/>
      <c r="X18" s="1"/>
      <c r="Y18" s="1"/>
      <c r="Z18" s="1"/>
      <c r="AA18" s="1"/>
    </row>
    <row r="19" spans="8:27">
      <c r="H19" s="2"/>
      <c r="I19" s="2"/>
      <c r="J19" s="2"/>
      <c r="U19" s="1"/>
      <c r="V19" s="1"/>
      <c r="W19" s="1"/>
      <c r="X19" s="1"/>
      <c r="Y19" s="1"/>
      <c r="Z19" s="1"/>
      <c r="AA19" s="1"/>
    </row>
    <row r="20" spans="8:27">
      <c r="H20" s="2"/>
      <c r="I20" s="2"/>
      <c r="J20" s="2"/>
      <c r="U20" s="1"/>
      <c r="V20" s="1"/>
      <c r="W20" s="1"/>
      <c r="X20" s="1"/>
      <c r="Y20" s="1"/>
      <c r="Z20" s="1"/>
      <c r="AA20" s="1"/>
    </row>
    <row r="21" spans="8:27" s="2" customFormat="1">
      <c r="H21" s="4"/>
      <c r="I21" s="5"/>
      <c r="Z21" s="1"/>
    </row>
    <row r="22" spans="8:27">
      <c r="J22" s="2"/>
      <c r="Z22" s="1"/>
      <c r="AA22" s="1"/>
    </row>
    <row r="23" spans="8:27">
      <c r="J23" s="2"/>
      <c r="Z23" s="1"/>
      <c r="AA23" s="1"/>
    </row>
    <row r="24" spans="8:27">
      <c r="J24" s="2"/>
      <c r="Z24" s="1"/>
      <c r="AA24" s="1"/>
    </row>
    <row r="25" spans="8:27">
      <c r="J25" s="2"/>
      <c r="Z25" s="1"/>
      <c r="AA25" s="1"/>
    </row>
    <row r="26" spans="8:27">
      <c r="J26" s="2"/>
      <c r="Z26" s="1"/>
      <c r="AA26" s="1"/>
    </row>
    <row r="27" spans="8:27">
      <c r="J27" s="2"/>
      <c r="Z27" s="1"/>
      <c r="AA27" s="1"/>
    </row>
    <row r="28" spans="8:27">
      <c r="J28" s="2"/>
      <c r="Z28" s="1"/>
      <c r="AA28" s="1"/>
    </row>
    <row r="29" spans="8:27">
      <c r="J29" s="2"/>
      <c r="Z29" s="1"/>
      <c r="AA29" s="1"/>
    </row>
    <row r="30" spans="8:27">
      <c r="J30" s="2"/>
      <c r="Z30" s="1"/>
      <c r="AA30" s="1"/>
    </row>
    <row r="31" spans="8:27">
      <c r="J31" s="2"/>
      <c r="Z31" s="1"/>
      <c r="AA31" s="1"/>
    </row>
    <row r="32" spans="8:27">
      <c r="J32" s="2"/>
      <c r="Z32" s="1"/>
      <c r="AA32" s="1"/>
    </row>
    <row r="33" spans="10:27">
      <c r="J33" s="2"/>
      <c r="Z33" s="1"/>
      <c r="AA33" s="1"/>
    </row>
    <row r="34" spans="10:27">
      <c r="J34" s="2"/>
      <c r="AA34" s="1"/>
    </row>
  </sheetData>
  <mergeCells count="2">
    <mergeCell ref="A1:B1"/>
    <mergeCell ref="A2:B2"/>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1F616-E31B-4251-8C56-B66A15EF94BA}">
  <dimension ref="A2:P59"/>
  <sheetViews>
    <sheetView topLeftCell="A10" workbookViewId="0">
      <selection activeCell="P10" sqref="P10"/>
    </sheetView>
  </sheetViews>
  <sheetFormatPr defaultRowHeight="15"/>
  <cols>
    <col min="1" max="1" width="8.85546875" customWidth="1"/>
    <col min="2" max="2" width="37.7109375" customWidth="1"/>
    <col min="3" max="14" width="11.140625" style="9" customWidth="1"/>
  </cols>
  <sheetData>
    <row r="2" spans="1:16" ht="28.9" customHeight="1">
      <c r="B2" s="37" t="s">
        <v>12</v>
      </c>
      <c r="C2" s="37"/>
      <c r="D2" s="37"/>
      <c r="E2" s="37"/>
      <c r="F2" s="37"/>
      <c r="G2" s="37"/>
      <c r="H2" s="37"/>
      <c r="I2" s="37"/>
      <c r="J2" s="37"/>
      <c r="K2" s="37"/>
      <c r="L2" s="37"/>
      <c r="M2" s="37"/>
      <c r="N2" s="37"/>
    </row>
    <row r="4" spans="1:16">
      <c r="C4" s="10" t="s">
        <v>13</v>
      </c>
      <c r="D4" s="10" t="s">
        <v>14</v>
      </c>
      <c r="E4" s="10" t="s">
        <v>15</v>
      </c>
      <c r="F4" s="10" t="s">
        <v>16</v>
      </c>
      <c r="G4" s="10" t="s">
        <v>17</v>
      </c>
      <c r="H4" s="10" t="s">
        <v>18</v>
      </c>
      <c r="I4" s="10" t="s">
        <v>19</v>
      </c>
      <c r="J4" s="10" t="s">
        <v>20</v>
      </c>
      <c r="K4" s="10" t="s">
        <v>21</v>
      </c>
      <c r="L4" s="10" t="s">
        <v>22</v>
      </c>
      <c r="M4" s="10" t="s">
        <v>23</v>
      </c>
      <c r="N4" s="10" t="s">
        <v>24</v>
      </c>
    </row>
    <row r="5" spans="1:16" ht="45">
      <c r="B5" s="6" t="s">
        <v>25</v>
      </c>
      <c r="C5" s="9">
        <v>175</v>
      </c>
      <c r="D5" s="9">
        <v>200</v>
      </c>
      <c r="E5" s="9">
        <v>225</v>
      </c>
      <c r="F5" s="9">
        <v>250</v>
      </c>
      <c r="G5" s="9">
        <v>275</v>
      </c>
      <c r="H5" s="9">
        <v>300</v>
      </c>
      <c r="I5" s="9">
        <v>310</v>
      </c>
      <c r="J5" s="9">
        <v>320</v>
      </c>
      <c r="K5" s="9">
        <v>330</v>
      </c>
      <c r="L5" s="9">
        <v>330</v>
      </c>
      <c r="M5" s="9">
        <v>330</v>
      </c>
      <c r="N5" s="9">
        <v>330</v>
      </c>
    </row>
    <row r="6" spans="1:16" ht="60">
      <c r="B6" s="6" t="s">
        <v>26</v>
      </c>
      <c r="C6" s="15"/>
      <c r="D6" s="15"/>
      <c r="E6" s="15"/>
      <c r="F6" s="15"/>
      <c r="G6" s="15"/>
      <c r="H6" s="9">
        <v>400</v>
      </c>
      <c r="I6" s="9">
        <v>425</v>
      </c>
      <c r="J6" s="9">
        <v>500</v>
      </c>
      <c r="K6" s="9">
        <v>520</v>
      </c>
      <c r="L6" s="9">
        <v>520</v>
      </c>
      <c r="M6" s="9">
        <v>520</v>
      </c>
      <c r="N6" s="9">
        <v>520</v>
      </c>
    </row>
    <row r="7" spans="1:16" ht="60">
      <c r="B7" s="6" t="s">
        <v>27</v>
      </c>
      <c r="C7" s="9">
        <f>C$5+C$6</f>
        <v>175</v>
      </c>
      <c r="D7" s="9">
        <f t="shared" ref="D7:N7" si="0">D$5+D$6</f>
        <v>200</v>
      </c>
      <c r="E7" s="9">
        <f t="shared" si="0"/>
        <v>225</v>
      </c>
      <c r="F7" s="9">
        <f t="shared" si="0"/>
        <v>250</v>
      </c>
      <c r="G7" s="9">
        <f t="shared" si="0"/>
        <v>275</v>
      </c>
      <c r="H7" s="9">
        <f t="shared" si="0"/>
        <v>700</v>
      </c>
      <c r="I7" s="9">
        <f t="shared" si="0"/>
        <v>735</v>
      </c>
      <c r="J7" s="9">
        <f t="shared" si="0"/>
        <v>820</v>
      </c>
      <c r="K7" s="9">
        <f t="shared" si="0"/>
        <v>850</v>
      </c>
      <c r="L7" s="9">
        <f t="shared" si="0"/>
        <v>850</v>
      </c>
      <c r="M7" s="9">
        <f t="shared" si="0"/>
        <v>850</v>
      </c>
      <c r="N7" s="9">
        <f t="shared" si="0"/>
        <v>850</v>
      </c>
    </row>
    <row r="11" spans="1:16">
      <c r="C11" s="34" t="s">
        <v>28</v>
      </c>
      <c r="D11" s="35"/>
      <c r="E11" s="35"/>
      <c r="F11" s="35"/>
      <c r="G11" s="35"/>
      <c r="H11" s="35"/>
      <c r="I11" s="35"/>
      <c r="J11" s="35"/>
      <c r="K11" s="35"/>
      <c r="L11" s="35"/>
      <c r="M11" s="35"/>
      <c r="N11" s="36"/>
    </row>
    <row r="12" spans="1:16" ht="57" customHeight="1">
      <c r="A12" s="18" t="s">
        <v>29</v>
      </c>
      <c r="B12" s="19" t="s">
        <v>30</v>
      </c>
      <c r="C12" s="10" t="s">
        <v>13</v>
      </c>
      <c r="D12" s="10" t="s">
        <v>14</v>
      </c>
      <c r="E12" s="10" t="s">
        <v>15</v>
      </c>
      <c r="F12" s="10" t="s">
        <v>16</v>
      </c>
      <c r="G12" s="10" t="s">
        <v>17</v>
      </c>
      <c r="H12" s="10" t="s">
        <v>18</v>
      </c>
      <c r="I12" s="10" t="s">
        <v>19</v>
      </c>
      <c r="J12" s="10" t="s">
        <v>20</v>
      </c>
      <c r="K12" s="10" t="s">
        <v>21</v>
      </c>
      <c r="L12" s="10" t="s">
        <v>22</v>
      </c>
      <c r="M12" s="10" t="s">
        <v>23</v>
      </c>
      <c r="N12" s="10" t="s">
        <v>24</v>
      </c>
      <c r="O12" s="9"/>
      <c r="P12" s="9"/>
    </row>
    <row r="13" spans="1:16">
      <c r="A13" s="11" t="s">
        <v>31</v>
      </c>
      <c r="B13" s="20" t="s">
        <v>32</v>
      </c>
      <c r="C13" s="21">
        <v>15</v>
      </c>
      <c r="D13" s="22">
        <v>16</v>
      </c>
      <c r="E13" s="22">
        <v>17</v>
      </c>
      <c r="F13" s="22">
        <v>18</v>
      </c>
      <c r="G13" s="22">
        <v>19</v>
      </c>
      <c r="H13" s="22">
        <v>20</v>
      </c>
      <c r="I13" s="22">
        <v>21</v>
      </c>
      <c r="J13" s="22">
        <v>22</v>
      </c>
      <c r="K13" s="22">
        <v>22</v>
      </c>
      <c r="L13" s="22">
        <v>21</v>
      </c>
      <c r="M13" s="22">
        <v>18</v>
      </c>
      <c r="N13" s="23">
        <v>15</v>
      </c>
      <c r="O13" s="9"/>
      <c r="P13" s="9"/>
    </row>
    <row r="14" spans="1:16">
      <c r="A14" s="11" t="s">
        <v>31</v>
      </c>
      <c r="B14" s="20" t="s">
        <v>33</v>
      </c>
      <c r="C14" s="21">
        <v>17.5</v>
      </c>
      <c r="D14" s="22">
        <v>18</v>
      </c>
      <c r="E14" s="22">
        <v>18.5</v>
      </c>
      <c r="F14" s="22">
        <v>19</v>
      </c>
      <c r="G14" s="22">
        <v>19.5</v>
      </c>
      <c r="H14" s="22">
        <v>20</v>
      </c>
      <c r="I14" s="22">
        <v>20.5</v>
      </c>
      <c r="J14" s="22">
        <v>21</v>
      </c>
      <c r="K14" s="22">
        <v>21</v>
      </c>
      <c r="L14" s="22">
        <v>20</v>
      </c>
      <c r="M14" s="22">
        <v>18</v>
      </c>
      <c r="N14" s="23">
        <v>17.5</v>
      </c>
      <c r="O14" s="9"/>
      <c r="P14" s="9"/>
    </row>
    <row r="15" spans="1:16">
      <c r="A15" s="11" t="s">
        <v>31</v>
      </c>
      <c r="B15" s="20" t="s">
        <v>34</v>
      </c>
      <c r="C15" s="21"/>
      <c r="D15" s="22"/>
      <c r="E15" s="22"/>
      <c r="F15" s="22"/>
      <c r="G15" s="22"/>
      <c r="H15" s="22"/>
      <c r="I15" s="22"/>
      <c r="J15" s="22"/>
      <c r="K15" s="22"/>
      <c r="L15" s="22"/>
      <c r="M15" s="22"/>
      <c r="N15" s="23"/>
      <c r="O15" s="9"/>
      <c r="P15" s="9"/>
    </row>
    <row r="16" spans="1:16">
      <c r="A16" s="11" t="s">
        <v>31</v>
      </c>
      <c r="B16" s="20" t="s">
        <v>35</v>
      </c>
      <c r="C16" s="21"/>
      <c r="D16" s="22"/>
      <c r="E16" s="22"/>
      <c r="F16" s="22"/>
      <c r="G16" s="22"/>
      <c r="H16" s="22"/>
      <c r="I16" s="22"/>
      <c r="J16" s="22"/>
      <c r="K16" s="22"/>
      <c r="L16" s="22"/>
      <c r="M16" s="22"/>
      <c r="N16" s="23"/>
      <c r="O16" s="9"/>
      <c r="P16" s="9"/>
    </row>
    <row r="17" spans="1:16">
      <c r="A17" s="11" t="s">
        <v>31</v>
      </c>
      <c r="B17" s="20" t="s">
        <v>36</v>
      </c>
      <c r="C17" s="21"/>
      <c r="D17" s="22"/>
      <c r="E17" s="22"/>
      <c r="F17" s="22"/>
      <c r="G17" s="22"/>
      <c r="H17" s="22"/>
      <c r="I17" s="22"/>
      <c r="J17" s="22"/>
      <c r="K17" s="22"/>
      <c r="L17" s="22"/>
      <c r="M17" s="22"/>
      <c r="N17" s="23"/>
      <c r="O17" s="9"/>
      <c r="P17" s="9"/>
    </row>
    <row r="18" spans="1:16">
      <c r="A18" s="11" t="s">
        <v>31</v>
      </c>
      <c r="B18" s="20" t="s">
        <v>37</v>
      </c>
      <c r="C18" s="21"/>
      <c r="D18" s="22"/>
      <c r="E18" s="22"/>
      <c r="F18" s="22"/>
      <c r="G18" s="22"/>
      <c r="H18" s="22"/>
      <c r="I18" s="22"/>
      <c r="J18" s="22"/>
      <c r="K18" s="22"/>
      <c r="L18" s="22"/>
      <c r="M18" s="22"/>
      <c r="N18" s="23"/>
      <c r="O18" s="9"/>
      <c r="P18" s="9"/>
    </row>
    <row r="19" spans="1:16">
      <c r="A19" s="11" t="s">
        <v>31</v>
      </c>
      <c r="B19" s="20" t="s">
        <v>38</v>
      </c>
      <c r="C19" s="21"/>
      <c r="D19" s="22"/>
      <c r="E19" s="22"/>
      <c r="F19" s="22"/>
      <c r="G19" s="22"/>
      <c r="H19" s="22"/>
      <c r="I19" s="22"/>
      <c r="J19" s="22"/>
      <c r="K19" s="22"/>
      <c r="L19" s="22"/>
      <c r="M19" s="22"/>
      <c r="N19" s="23"/>
      <c r="O19" s="9"/>
      <c r="P19" s="9"/>
    </row>
    <row r="20" spans="1:16">
      <c r="A20" s="11" t="s">
        <v>31</v>
      </c>
      <c r="B20" s="20" t="s">
        <v>39</v>
      </c>
      <c r="C20" s="21"/>
      <c r="D20" s="22"/>
      <c r="E20" s="22"/>
      <c r="F20" s="22"/>
      <c r="G20" s="22"/>
      <c r="H20" s="22"/>
      <c r="I20" s="22"/>
      <c r="J20" s="22"/>
      <c r="K20" s="22"/>
      <c r="L20" s="22"/>
      <c r="M20" s="22"/>
      <c r="N20" s="23"/>
      <c r="O20" s="9"/>
      <c r="P20" s="9"/>
    </row>
    <row r="21" spans="1:16">
      <c r="A21" s="11" t="s">
        <v>31</v>
      </c>
      <c r="B21" s="20" t="s">
        <v>40</v>
      </c>
      <c r="C21" s="21"/>
      <c r="D21" s="22"/>
      <c r="E21" s="22"/>
      <c r="F21" s="22"/>
      <c r="G21" s="22"/>
      <c r="H21" s="22"/>
      <c r="I21" s="22"/>
      <c r="J21" s="22"/>
      <c r="K21" s="22"/>
      <c r="L21" s="22"/>
      <c r="M21" s="22"/>
      <c r="N21" s="23"/>
      <c r="O21" s="9"/>
      <c r="P21" s="9"/>
    </row>
    <row r="22" spans="1:16">
      <c r="A22" s="11" t="s">
        <v>31</v>
      </c>
      <c r="B22" s="20" t="s">
        <v>41</v>
      </c>
      <c r="C22" s="21"/>
      <c r="D22" s="22"/>
      <c r="E22" s="22"/>
      <c r="F22" s="22"/>
      <c r="G22" s="22"/>
      <c r="H22" s="22"/>
      <c r="I22" s="22"/>
      <c r="J22" s="22"/>
      <c r="K22" s="22"/>
      <c r="L22" s="22"/>
      <c r="M22" s="22"/>
      <c r="N22" s="23"/>
      <c r="O22" s="9"/>
      <c r="P22" s="9"/>
    </row>
    <row r="23" spans="1:16">
      <c r="A23" s="11" t="s">
        <v>31</v>
      </c>
      <c r="B23" s="20" t="s">
        <v>42</v>
      </c>
      <c r="C23" s="21"/>
      <c r="D23" s="22"/>
      <c r="E23" s="22"/>
      <c r="F23" s="22"/>
      <c r="G23" s="22"/>
      <c r="H23" s="22"/>
      <c r="I23" s="22"/>
      <c r="J23" s="22"/>
      <c r="K23" s="22"/>
      <c r="L23" s="22"/>
      <c r="M23" s="22"/>
      <c r="N23" s="23"/>
      <c r="O23" s="9"/>
      <c r="P23" s="9"/>
    </row>
    <row r="24" spans="1:16">
      <c r="A24" s="11" t="s">
        <v>31</v>
      </c>
      <c r="B24" s="20" t="s">
        <v>43</v>
      </c>
      <c r="C24" s="21"/>
      <c r="D24" s="22"/>
      <c r="E24" s="22"/>
      <c r="F24" s="22"/>
      <c r="G24" s="22"/>
      <c r="H24" s="22"/>
      <c r="I24" s="22"/>
      <c r="J24" s="22"/>
      <c r="K24" s="22"/>
      <c r="L24" s="22"/>
      <c r="M24" s="22"/>
      <c r="N24" s="23"/>
      <c r="O24" s="9"/>
      <c r="P24" s="9"/>
    </row>
    <row r="25" spans="1:16">
      <c r="A25" s="11" t="s">
        <v>31</v>
      </c>
      <c r="B25" s="20" t="s">
        <v>44</v>
      </c>
      <c r="C25" s="21"/>
      <c r="D25" s="22"/>
      <c r="E25" s="22"/>
      <c r="F25" s="22"/>
      <c r="G25" s="22"/>
      <c r="H25" s="22"/>
      <c r="I25" s="22"/>
      <c r="J25" s="22"/>
      <c r="K25" s="22"/>
      <c r="L25" s="22"/>
      <c r="M25" s="22"/>
      <c r="N25" s="23"/>
      <c r="O25" s="9"/>
      <c r="P25" s="9"/>
    </row>
    <row r="26" spans="1:16">
      <c r="A26" s="11" t="s">
        <v>31</v>
      </c>
      <c r="B26" s="20" t="s">
        <v>45</v>
      </c>
      <c r="C26" s="21"/>
      <c r="D26" s="22"/>
      <c r="E26" s="22"/>
      <c r="F26" s="22"/>
      <c r="G26" s="22"/>
      <c r="H26" s="22"/>
      <c r="I26" s="22"/>
      <c r="J26" s="22"/>
      <c r="K26" s="22"/>
      <c r="L26" s="22"/>
      <c r="M26" s="22"/>
      <c r="N26" s="23"/>
      <c r="O26" s="9"/>
      <c r="P26" s="9"/>
    </row>
    <row r="27" spans="1:16">
      <c r="A27" s="11" t="s">
        <v>31</v>
      </c>
      <c r="B27" s="20" t="s">
        <v>46</v>
      </c>
      <c r="C27" s="21"/>
      <c r="D27" s="22"/>
      <c r="E27" s="22"/>
      <c r="F27" s="22"/>
      <c r="G27" s="22"/>
      <c r="H27" s="22"/>
      <c r="I27" s="22"/>
      <c r="J27" s="22"/>
      <c r="K27" s="22"/>
      <c r="L27" s="22"/>
      <c r="M27" s="22"/>
      <c r="N27" s="23"/>
      <c r="O27" s="9"/>
      <c r="P27" s="9"/>
    </row>
    <row r="28" spans="1:16">
      <c r="A28" s="11" t="s">
        <v>47</v>
      </c>
      <c r="B28" s="20" t="s">
        <v>48</v>
      </c>
      <c r="C28" s="21"/>
      <c r="D28" s="22"/>
      <c r="E28" s="22"/>
      <c r="F28" s="22"/>
      <c r="G28" s="22"/>
      <c r="H28" s="22"/>
      <c r="I28" s="22"/>
      <c r="J28" s="22"/>
      <c r="K28" s="22"/>
      <c r="L28" s="22"/>
      <c r="M28" s="22"/>
      <c r="N28" s="23"/>
      <c r="O28" s="9"/>
      <c r="P28" s="9"/>
    </row>
    <row r="29" spans="1:16">
      <c r="A29" s="11" t="s">
        <v>47</v>
      </c>
      <c r="B29" s="20" t="s">
        <v>49</v>
      </c>
      <c r="C29" s="21"/>
      <c r="D29" s="22"/>
      <c r="E29" s="22"/>
      <c r="F29" s="22"/>
      <c r="G29" s="22"/>
      <c r="H29" s="22"/>
      <c r="I29" s="22"/>
      <c r="J29" s="22"/>
      <c r="K29" s="22"/>
      <c r="L29" s="22"/>
      <c r="M29" s="22"/>
      <c r="N29" s="23"/>
      <c r="O29" s="9"/>
      <c r="P29" s="9"/>
    </row>
    <row r="30" spans="1:16">
      <c r="A30" s="11" t="s">
        <v>47</v>
      </c>
      <c r="B30" s="20" t="s">
        <v>50</v>
      </c>
      <c r="C30" s="21"/>
      <c r="D30" s="22"/>
      <c r="E30" s="22"/>
      <c r="F30" s="22"/>
      <c r="G30" s="22"/>
      <c r="H30" s="22"/>
      <c r="I30" s="22"/>
      <c r="J30" s="22"/>
      <c r="K30" s="22"/>
      <c r="L30" s="22"/>
      <c r="M30" s="22"/>
      <c r="N30" s="23"/>
      <c r="O30" s="9"/>
      <c r="P30" s="9"/>
    </row>
    <row r="31" spans="1:16">
      <c r="A31" s="11" t="s">
        <v>47</v>
      </c>
      <c r="B31" s="20" t="s">
        <v>51</v>
      </c>
      <c r="C31" s="21"/>
      <c r="D31" s="22"/>
      <c r="E31" s="22"/>
      <c r="F31" s="22"/>
      <c r="G31" s="22"/>
      <c r="H31" s="22"/>
      <c r="I31" s="22"/>
      <c r="J31" s="22"/>
      <c r="K31" s="22"/>
      <c r="L31" s="22"/>
      <c r="M31" s="22"/>
      <c r="N31" s="23"/>
      <c r="O31" s="9"/>
      <c r="P31" s="9"/>
    </row>
    <row r="32" spans="1:16">
      <c r="A32" s="11" t="s">
        <v>47</v>
      </c>
      <c r="B32" s="20" t="s">
        <v>52</v>
      </c>
      <c r="C32" s="21"/>
      <c r="D32" s="22"/>
      <c r="E32" s="22"/>
      <c r="F32" s="22"/>
      <c r="G32" s="22"/>
      <c r="H32" s="22"/>
      <c r="I32" s="22"/>
      <c r="J32" s="22"/>
      <c r="K32" s="22"/>
      <c r="L32" s="22"/>
      <c r="M32" s="22"/>
      <c r="N32" s="23"/>
      <c r="O32" s="9"/>
      <c r="P32" s="9"/>
    </row>
    <row r="33" spans="1:16">
      <c r="A33" s="11" t="s">
        <v>47</v>
      </c>
      <c r="B33" s="20" t="s">
        <v>53</v>
      </c>
      <c r="C33" s="21"/>
      <c r="D33" s="22"/>
      <c r="E33" s="22"/>
      <c r="F33" s="22"/>
      <c r="G33" s="22"/>
      <c r="H33" s="22"/>
      <c r="I33" s="22"/>
      <c r="J33" s="22"/>
      <c r="K33" s="22"/>
      <c r="L33" s="22"/>
      <c r="M33" s="22"/>
      <c r="N33" s="23"/>
      <c r="O33" s="9"/>
      <c r="P33" s="9"/>
    </row>
    <row r="34" spans="1:16">
      <c r="A34" s="11" t="s">
        <v>54</v>
      </c>
      <c r="B34" s="20" t="s">
        <v>55</v>
      </c>
      <c r="C34" s="21"/>
      <c r="D34" s="22"/>
      <c r="E34" s="22"/>
      <c r="F34" s="22"/>
      <c r="G34" s="22"/>
      <c r="H34" s="22"/>
      <c r="I34" s="22"/>
      <c r="J34" s="22"/>
      <c r="K34" s="22"/>
      <c r="L34" s="22"/>
      <c r="M34" s="22"/>
      <c r="N34" s="23"/>
      <c r="O34" s="9"/>
      <c r="P34" s="9"/>
    </row>
    <row r="36" spans="1:16">
      <c r="C36" s="34" t="s">
        <v>56</v>
      </c>
      <c r="D36" s="35"/>
      <c r="E36" s="35"/>
      <c r="F36" s="35"/>
      <c r="G36" s="35"/>
      <c r="H36" s="35"/>
      <c r="I36" s="35"/>
      <c r="J36" s="35"/>
      <c r="K36" s="35"/>
      <c r="L36" s="35"/>
      <c r="M36" s="35"/>
      <c r="N36" s="36"/>
    </row>
    <row r="37" spans="1:16">
      <c r="A37" s="18" t="s">
        <v>29</v>
      </c>
      <c r="B37" s="19" t="s">
        <v>30</v>
      </c>
      <c r="C37" s="10" t="s">
        <v>13</v>
      </c>
      <c r="D37" s="10" t="s">
        <v>14</v>
      </c>
      <c r="E37" s="10" t="s">
        <v>15</v>
      </c>
      <c r="F37" s="10" t="s">
        <v>16</v>
      </c>
      <c r="G37" s="10" t="s">
        <v>17</v>
      </c>
      <c r="H37" s="10" t="s">
        <v>18</v>
      </c>
      <c r="I37" s="10" t="s">
        <v>19</v>
      </c>
      <c r="J37" s="10" t="s">
        <v>20</v>
      </c>
      <c r="K37" s="10" t="s">
        <v>21</v>
      </c>
      <c r="L37" s="10" t="s">
        <v>22</v>
      </c>
      <c r="M37" s="10" t="s">
        <v>23</v>
      </c>
      <c r="N37" s="10" t="s">
        <v>24</v>
      </c>
    </row>
    <row r="38" spans="1:16">
      <c r="A38" s="11" t="s">
        <v>31</v>
      </c>
      <c r="B38" s="20" t="s">
        <v>32</v>
      </c>
      <c r="C38" s="24">
        <v>100</v>
      </c>
      <c r="D38" s="25">
        <v>110</v>
      </c>
      <c r="E38" s="25">
        <v>120</v>
      </c>
      <c r="F38" s="25">
        <v>130</v>
      </c>
      <c r="G38" s="25">
        <v>150</v>
      </c>
      <c r="H38" s="25">
        <v>400</v>
      </c>
      <c r="I38" s="25">
        <v>425</v>
      </c>
      <c r="J38" s="25">
        <v>470</v>
      </c>
      <c r="K38" s="25">
        <v>480</v>
      </c>
      <c r="L38" s="25">
        <v>480</v>
      </c>
      <c r="M38" s="25">
        <v>480</v>
      </c>
      <c r="N38" s="25">
        <v>480</v>
      </c>
    </row>
    <row r="39" spans="1:16">
      <c r="A39" s="11" t="s">
        <v>31</v>
      </c>
      <c r="B39" s="20" t="s">
        <v>33</v>
      </c>
      <c r="C39" s="24">
        <v>75</v>
      </c>
      <c r="D39" s="25">
        <v>90</v>
      </c>
      <c r="E39" s="25">
        <v>105</v>
      </c>
      <c r="F39" s="25">
        <v>120</v>
      </c>
      <c r="G39" s="25">
        <v>125</v>
      </c>
      <c r="H39" s="25">
        <v>300</v>
      </c>
      <c r="I39" s="25">
        <v>310</v>
      </c>
      <c r="J39" s="25">
        <v>350</v>
      </c>
      <c r="K39" s="25">
        <v>370</v>
      </c>
      <c r="L39" s="25">
        <v>370</v>
      </c>
      <c r="M39" s="25">
        <v>370</v>
      </c>
      <c r="N39" s="25">
        <v>370</v>
      </c>
    </row>
    <row r="40" spans="1:16">
      <c r="A40" s="11" t="s">
        <v>31</v>
      </c>
      <c r="B40" s="20" t="s">
        <v>34</v>
      </c>
      <c r="C40" s="24"/>
      <c r="D40" s="25"/>
      <c r="E40" s="25"/>
      <c r="F40" s="25"/>
      <c r="G40" s="25"/>
      <c r="H40" s="25"/>
      <c r="I40" s="25"/>
      <c r="J40" s="25"/>
      <c r="K40" s="25"/>
      <c r="L40" s="25"/>
      <c r="M40" s="25"/>
      <c r="N40" s="26"/>
    </row>
    <row r="41" spans="1:16">
      <c r="A41" s="11" t="s">
        <v>31</v>
      </c>
      <c r="B41" s="20" t="s">
        <v>35</v>
      </c>
      <c r="C41" s="24"/>
      <c r="D41" s="25"/>
      <c r="E41" s="25"/>
      <c r="F41" s="25"/>
      <c r="G41" s="25"/>
      <c r="H41" s="25"/>
      <c r="I41" s="25"/>
      <c r="J41" s="25"/>
      <c r="K41" s="25"/>
      <c r="L41" s="25"/>
      <c r="M41" s="25"/>
      <c r="N41" s="26"/>
    </row>
    <row r="42" spans="1:16">
      <c r="A42" s="11" t="s">
        <v>31</v>
      </c>
      <c r="B42" s="20" t="s">
        <v>36</v>
      </c>
      <c r="C42" s="24"/>
      <c r="D42" s="25"/>
      <c r="E42" s="25"/>
      <c r="F42" s="25"/>
      <c r="G42" s="25"/>
      <c r="H42" s="25"/>
      <c r="I42" s="25"/>
      <c r="J42" s="25"/>
      <c r="K42" s="25"/>
      <c r="L42" s="25"/>
      <c r="M42" s="25"/>
      <c r="N42" s="26"/>
    </row>
    <row r="43" spans="1:16">
      <c r="A43" s="11" t="s">
        <v>31</v>
      </c>
      <c r="B43" s="20" t="s">
        <v>37</v>
      </c>
      <c r="C43" s="24"/>
      <c r="D43" s="25"/>
      <c r="E43" s="25"/>
      <c r="F43" s="25"/>
      <c r="G43" s="25"/>
      <c r="H43" s="25"/>
      <c r="I43" s="25"/>
      <c r="J43" s="25"/>
      <c r="K43" s="25"/>
      <c r="L43" s="25"/>
      <c r="M43" s="25"/>
      <c r="N43" s="26"/>
    </row>
    <row r="44" spans="1:16">
      <c r="A44" s="11" t="s">
        <v>31</v>
      </c>
      <c r="B44" s="20" t="s">
        <v>38</v>
      </c>
      <c r="C44" s="24"/>
      <c r="D44" s="25"/>
      <c r="E44" s="25"/>
      <c r="F44" s="25"/>
      <c r="G44" s="25"/>
      <c r="H44" s="25"/>
      <c r="I44" s="25"/>
      <c r="J44" s="25"/>
      <c r="K44" s="25"/>
      <c r="L44" s="25"/>
      <c r="M44" s="25"/>
      <c r="N44" s="26"/>
    </row>
    <row r="45" spans="1:16">
      <c r="A45" s="11" t="s">
        <v>31</v>
      </c>
      <c r="B45" s="20" t="s">
        <v>39</v>
      </c>
      <c r="C45" s="24"/>
      <c r="D45" s="25"/>
      <c r="E45" s="25"/>
      <c r="F45" s="25"/>
      <c r="G45" s="25"/>
      <c r="H45" s="25"/>
      <c r="I45" s="25"/>
      <c r="J45" s="25"/>
      <c r="K45" s="25"/>
      <c r="L45" s="25"/>
      <c r="M45" s="25"/>
      <c r="N45" s="26"/>
    </row>
    <row r="46" spans="1:16">
      <c r="A46" s="11" t="s">
        <v>31</v>
      </c>
      <c r="B46" s="20" t="s">
        <v>40</v>
      </c>
      <c r="C46" s="24"/>
      <c r="D46" s="25"/>
      <c r="E46" s="25"/>
      <c r="F46" s="25"/>
      <c r="G46" s="25"/>
      <c r="H46" s="25"/>
      <c r="I46" s="25"/>
      <c r="J46" s="25"/>
      <c r="K46" s="25"/>
      <c r="L46" s="25"/>
      <c r="M46" s="25"/>
      <c r="N46" s="26"/>
    </row>
    <row r="47" spans="1:16">
      <c r="A47" s="11" t="s">
        <v>31</v>
      </c>
      <c r="B47" s="20" t="s">
        <v>41</v>
      </c>
      <c r="C47" s="24"/>
      <c r="D47" s="25"/>
      <c r="E47" s="25"/>
      <c r="F47" s="25"/>
      <c r="G47" s="25"/>
      <c r="H47" s="25"/>
      <c r="I47" s="25"/>
      <c r="J47" s="25"/>
      <c r="K47" s="25"/>
      <c r="L47" s="25"/>
      <c r="M47" s="25"/>
      <c r="N47" s="26"/>
    </row>
    <row r="48" spans="1:16">
      <c r="A48" s="11" t="s">
        <v>31</v>
      </c>
      <c r="B48" s="20" t="s">
        <v>42</v>
      </c>
      <c r="C48" s="24"/>
      <c r="D48" s="25"/>
      <c r="E48" s="25"/>
      <c r="F48" s="25"/>
      <c r="G48" s="25"/>
      <c r="H48" s="25"/>
      <c r="I48" s="25"/>
      <c r="J48" s="25"/>
      <c r="K48" s="25"/>
      <c r="L48" s="25"/>
      <c r="M48" s="25"/>
      <c r="N48" s="26"/>
    </row>
    <row r="49" spans="1:14">
      <c r="A49" s="11" t="s">
        <v>31</v>
      </c>
      <c r="B49" s="20" t="s">
        <v>43</v>
      </c>
      <c r="C49" s="24"/>
      <c r="D49" s="25"/>
      <c r="E49" s="25"/>
      <c r="F49" s="25"/>
      <c r="G49" s="25"/>
      <c r="H49" s="25"/>
      <c r="I49" s="25"/>
      <c r="J49" s="25"/>
      <c r="K49" s="25"/>
      <c r="L49" s="25"/>
      <c r="M49" s="25"/>
      <c r="N49" s="26"/>
    </row>
    <row r="50" spans="1:14">
      <c r="A50" s="11" t="s">
        <v>31</v>
      </c>
      <c r="B50" s="20" t="s">
        <v>44</v>
      </c>
      <c r="C50" s="24"/>
      <c r="D50" s="25"/>
      <c r="E50" s="25"/>
      <c r="F50" s="25"/>
      <c r="G50" s="25"/>
      <c r="H50" s="25"/>
      <c r="I50" s="25"/>
      <c r="J50" s="25"/>
      <c r="K50" s="25"/>
      <c r="L50" s="25"/>
      <c r="M50" s="25"/>
      <c r="N50" s="26"/>
    </row>
    <row r="51" spans="1:14">
      <c r="A51" s="11" t="s">
        <v>31</v>
      </c>
      <c r="B51" s="20" t="s">
        <v>45</v>
      </c>
      <c r="C51" s="24"/>
      <c r="D51" s="25"/>
      <c r="E51" s="25"/>
      <c r="F51" s="25"/>
      <c r="G51" s="25"/>
      <c r="H51" s="25"/>
      <c r="I51" s="25"/>
      <c r="J51" s="25"/>
      <c r="K51" s="25"/>
      <c r="L51" s="25"/>
      <c r="M51" s="25"/>
      <c r="N51" s="26"/>
    </row>
    <row r="52" spans="1:14">
      <c r="A52" s="11" t="s">
        <v>31</v>
      </c>
      <c r="B52" s="20" t="s">
        <v>46</v>
      </c>
      <c r="C52" s="24"/>
      <c r="D52" s="25"/>
      <c r="E52" s="25"/>
      <c r="F52" s="25"/>
      <c r="G52" s="25"/>
      <c r="H52" s="25"/>
      <c r="I52" s="25"/>
      <c r="J52" s="25"/>
      <c r="K52" s="25"/>
      <c r="L52" s="25"/>
      <c r="M52" s="25"/>
      <c r="N52" s="26"/>
    </row>
    <row r="53" spans="1:14">
      <c r="A53" s="11" t="s">
        <v>47</v>
      </c>
      <c r="B53" s="20" t="s">
        <v>48</v>
      </c>
      <c r="C53" s="24"/>
      <c r="D53" s="25"/>
      <c r="E53" s="25"/>
      <c r="F53" s="25"/>
      <c r="G53" s="25"/>
      <c r="H53" s="25"/>
      <c r="I53" s="25"/>
      <c r="J53" s="25"/>
      <c r="K53" s="25"/>
      <c r="L53" s="25"/>
      <c r="M53" s="25"/>
      <c r="N53" s="26"/>
    </row>
    <row r="54" spans="1:14">
      <c r="A54" s="11" t="s">
        <v>47</v>
      </c>
      <c r="B54" s="20" t="s">
        <v>49</v>
      </c>
      <c r="C54" s="24"/>
      <c r="D54" s="25"/>
      <c r="E54" s="25"/>
      <c r="F54" s="25"/>
      <c r="G54" s="25"/>
      <c r="H54" s="25"/>
      <c r="I54" s="25"/>
      <c r="J54" s="25"/>
      <c r="K54" s="25"/>
      <c r="L54" s="25"/>
      <c r="M54" s="25"/>
      <c r="N54" s="26"/>
    </row>
    <row r="55" spans="1:14">
      <c r="A55" s="11" t="s">
        <v>47</v>
      </c>
      <c r="B55" s="20" t="s">
        <v>50</v>
      </c>
      <c r="C55" s="24"/>
      <c r="D55" s="25"/>
      <c r="E55" s="25"/>
      <c r="F55" s="25"/>
      <c r="G55" s="25"/>
      <c r="H55" s="25"/>
      <c r="I55" s="25"/>
      <c r="J55" s="25"/>
      <c r="K55" s="25"/>
      <c r="L55" s="25"/>
      <c r="M55" s="25"/>
      <c r="N55" s="26"/>
    </row>
    <row r="56" spans="1:14">
      <c r="A56" s="11" t="s">
        <v>47</v>
      </c>
      <c r="B56" s="20" t="s">
        <v>51</v>
      </c>
      <c r="C56" s="24"/>
      <c r="D56" s="25"/>
      <c r="E56" s="25"/>
      <c r="F56" s="25"/>
      <c r="G56" s="25"/>
      <c r="H56" s="25"/>
      <c r="I56" s="25"/>
      <c r="J56" s="25"/>
      <c r="K56" s="25"/>
      <c r="L56" s="25"/>
      <c r="M56" s="25"/>
      <c r="N56" s="26"/>
    </row>
    <row r="57" spans="1:14">
      <c r="A57" s="11" t="s">
        <v>47</v>
      </c>
      <c r="B57" s="20" t="s">
        <v>52</v>
      </c>
      <c r="C57" s="24"/>
      <c r="D57" s="25"/>
      <c r="E57" s="25"/>
      <c r="F57" s="25"/>
      <c r="G57" s="25"/>
      <c r="H57" s="25"/>
      <c r="I57" s="25"/>
      <c r="J57" s="25"/>
      <c r="K57" s="25"/>
      <c r="L57" s="25"/>
      <c r="M57" s="25"/>
      <c r="N57" s="26"/>
    </row>
    <row r="58" spans="1:14">
      <c r="A58" s="11" t="s">
        <v>47</v>
      </c>
      <c r="B58" s="20" t="s">
        <v>53</v>
      </c>
      <c r="C58" s="24"/>
      <c r="D58" s="25"/>
      <c r="E58" s="25"/>
      <c r="F58" s="25"/>
      <c r="G58" s="25"/>
      <c r="H58" s="25"/>
      <c r="I58" s="25"/>
      <c r="J58" s="25"/>
      <c r="K58" s="25"/>
      <c r="L58" s="25"/>
      <c r="M58" s="25"/>
      <c r="N58" s="26"/>
    </row>
    <row r="59" spans="1:14">
      <c r="A59" s="11" t="s">
        <v>54</v>
      </c>
      <c r="B59" s="20" t="s">
        <v>55</v>
      </c>
      <c r="C59" s="24"/>
      <c r="D59" s="25"/>
      <c r="E59" s="25"/>
      <c r="F59" s="25"/>
      <c r="G59" s="25"/>
      <c r="H59" s="25"/>
      <c r="I59" s="25"/>
      <c r="J59" s="25"/>
      <c r="K59" s="25"/>
      <c r="L59" s="25"/>
      <c r="M59" s="25"/>
      <c r="N59" s="26"/>
    </row>
  </sheetData>
  <mergeCells count="3">
    <mergeCell ref="C11:N11"/>
    <mergeCell ref="C36:N36"/>
    <mergeCell ref="B2:N2"/>
  </mergeCells>
  <phoneticPr fontId="8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7B0EC-6F84-4D77-88AB-5DC25EAAB132}">
  <dimension ref="A2:O28"/>
  <sheetViews>
    <sheetView workbookViewId="0">
      <selection activeCell="K6" sqref="K6"/>
    </sheetView>
  </sheetViews>
  <sheetFormatPr defaultRowHeight="15"/>
  <cols>
    <col min="1" max="3" width="15.5703125" customWidth="1"/>
    <col min="4" max="15" width="10.7109375" customWidth="1"/>
  </cols>
  <sheetData>
    <row r="2" spans="1:15" ht="28.9" customHeight="1">
      <c r="A2" s="37" t="s">
        <v>57</v>
      </c>
      <c r="B2" s="37"/>
      <c r="C2" s="37"/>
      <c r="D2" s="37"/>
      <c r="E2" s="37"/>
      <c r="F2" s="37"/>
      <c r="G2" s="37"/>
      <c r="H2" s="37"/>
      <c r="I2" s="37"/>
      <c r="J2" s="37"/>
      <c r="K2" s="37"/>
      <c r="L2" s="37"/>
      <c r="M2" s="37"/>
      <c r="N2" s="37"/>
      <c r="O2" s="37"/>
    </row>
    <row r="4" spans="1:15" ht="28.9" customHeight="1">
      <c r="B4" s="34" t="s">
        <v>58</v>
      </c>
      <c r="C4" s="35"/>
      <c r="D4" s="35"/>
      <c r="E4" s="35"/>
      <c r="F4" s="35"/>
      <c r="G4" s="35"/>
      <c r="H4" s="35"/>
      <c r="I4" s="35"/>
      <c r="J4" s="35"/>
      <c r="K4" s="35"/>
      <c r="L4" s="35"/>
      <c r="M4" s="35"/>
      <c r="N4" s="35"/>
      <c r="O4" s="36"/>
    </row>
    <row r="5" spans="1:15" ht="88.9" customHeight="1">
      <c r="A5" s="6" t="s">
        <v>59</v>
      </c>
      <c r="B5" s="6" t="s">
        <v>30</v>
      </c>
      <c r="C5" s="6" t="s">
        <v>60</v>
      </c>
      <c r="D5" s="6" t="s">
        <v>13</v>
      </c>
      <c r="E5" s="6" t="s">
        <v>14</v>
      </c>
      <c r="F5" s="6" t="s">
        <v>15</v>
      </c>
      <c r="G5" s="6" t="s">
        <v>16</v>
      </c>
      <c r="H5" s="6" t="s">
        <v>17</v>
      </c>
      <c r="I5" s="6" t="s">
        <v>18</v>
      </c>
      <c r="J5" s="6" t="s">
        <v>19</v>
      </c>
      <c r="K5" s="6" t="s">
        <v>20</v>
      </c>
      <c r="L5" s="6" t="s">
        <v>21</v>
      </c>
      <c r="M5" s="6" t="s">
        <v>22</v>
      </c>
      <c r="N5" s="6" t="s">
        <v>23</v>
      </c>
      <c r="O5" s="6" t="s">
        <v>24</v>
      </c>
    </row>
    <row r="6" spans="1:15">
      <c r="A6" s="11" t="s">
        <v>31</v>
      </c>
      <c r="B6" s="11" t="s">
        <v>32</v>
      </c>
      <c r="C6" s="11" t="s">
        <v>61</v>
      </c>
      <c r="D6" s="28">
        <f>('Updated Enrollment Forecast'!C$13*'Updated Enrollment Forecast'!C$38)</f>
        <v>1500</v>
      </c>
      <c r="E6" s="28">
        <f>('Updated Enrollment Forecast'!D$13*'Updated Enrollment Forecast'!D$38)</f>
        <v>1760</v>
      </c>
      <c r="F6" s="28">
        <f>('Updated Enrollment Forecast'!E$13*'Updated Enrollment Forecast'!E$38)</f>
        <v>2040</v>
      </c>
      <c r="G6" s="28">
        <f>('Updated Enrollment Forecast'!F$13*'Updated Enrollment Forecast'!F$38)</f>
        <v>2340</v>
      </c>
      <c r="H6" s="28">
        <f>('Updated Enrollment Forecast'!G$13*'Updated Enrollment Forecast'!G$38)</f>
        <v>2850</v>
      </c>
      <c r="I6" s="28">
        <f>('Updated Enrollment Forecast'!H$13*'Updated Enrollment Forecast'!H$38)</f>
        <v>8000</v>
      </c>
      <c r="J6" s="28">
        <f>('Updated Enrollment Forecast'!I$13*'Updated Enrollment Forecast'!I$38)</f>
        <v>8925</v>
      </c>
      <c r="K6" s="28">
        <f>('Updated Enrollment Forecast'!J$13*'Updated Enrollment Forecast'!J$38)</f>
        <v>10340</v>
      </c>
      <c r="L6" s="28">
        <f>('Updated Enrollment Forecast'!K$13*'Updated Enrollment Forecast'!K$38)</f>
        <v>10560</v>
      </c>
      <c r="M6" s="28">
        <f>('Updated Enrollment Forecast'!L$13*'Updated Enrollment Forecast'!L$38)</f>
        <v>10080</v>
      </c>
      <c r="N6" s="28">
        <f>('Updated Enrollment Forecast'!M$13*'Updated Enrollment Forecast'!M$38)</f>
        <v>8640</v>
      </c>
      <c r="O6" s="28">
        <f>('Updated Enrollment Forecast'!N$13*'Updated Enrollment Forecast'!N$38)</f>
        <v>7200</v>
      </c>
    </row>
    <row r="7" spans="1:15">
      <c r="A7" s="11" t="s">
        <v>31</v>
      </c>
      <c r="B7" s="11" t="s">
        <v>33</v>
      </c>
      <c r="C7" s="11" t="s">
        <v>62</v>
      </c>
      <c r="D7" s="29">
        <f>('Updated Enrollment Forecast'!C$14*'Updated Enrollment Forecast'!C$39)</f>
        <v>1312.5</v>
      </c>
      <c r="E7" s="29">
        <f>('Updated Enrollment Forecast'!D$14*'Updated Enrollment Forecast'!D$39)</f>
        <v>1620</v>
      </c>
      <c r="F7" s="29">
        <f>('Updated Enrollment Forecast'!E$14*'Updated Enrollment Forecast'!E$39)</f>
        <v>1942.5</v>
      </c>
      <c r="G7" s="29">
        <f>('Updated Enrollment Forecast'!F$14*'Updated Enrollment Forecast'!F$39)</f>
        <v>2280</v>
      </c>
      <c r="H7" s="29">
        <f>('Updated Enrollment Forecast'!G$14*'Updated Enrollment Forecast'!G$39)</f>
        <v>2437.5</v>
      </c>
      <c r="I7" s="29">
        <f>('Updated Enrollment Forecast'!H$14*'Updated Enrollment Forecast'!H$39)</f>
        <v>6000</v>
      </c>
      <c r="J7" s="29">
        <f>('Updated Enrollment Forecast'!I$14*'Updated Enrollment Forecast'!I$39)</f>
        <v>6355</v>
      </c>
      <c r="K7" s="29">
        <f>('Updated Enrollment Forecast'!J$14*'Updated Enrollment Forecast'!J$39)</f>
        <v>7350</v>
      </c>
      <c r="L7" s="29">
        <f>('Updated Enrollment Forecast'!K$14*'Updated Enrollment Forecast'!K$39)</f>
        <v>7770</v>
      </c>
      <c r="M7" s="29">
        <f>('Updated Enrollment Forecast'!L$14*'Updated Enrollment Forecast'!L$39)</f>
        <v>7400</v>
      </c>
      <c r="N7" s="29">
        <f>('Updated Enrollment Forecast'!M$14*'Updated Enrollment Forecast'!M$39)</f>
        <v>6660</v>
      </c>
      <c r="O7" s="29">
        <f>('Updated Enrollment Forecast'!N$14*'Updated Enrollment Forecast'!N$39)</f>
        <v>6475</v>
      </c>
    </row>
    <row r="8" spans="1:15">
      <c r="A8" s="11" t="s">
        <v>31</v>
      </c>
      <c r="B8" s="11" t="s">
        <v>34</v>
      </c>
      <c r="C8" s="11"/>
      <c r="D8" s="29"/>
      <c r="E8" s="29"/>
      <c r="F8" s="29"/>
      <c r="G8" s="29"/>
      <c r="H8" s="29"/>
      <c r="I8" s="29"/>
      <c r="J8" s="29"/>
      <c r="K8" s="29"/>
      <c r="L8" s="29"/>
      <c r="M8" s="29"/>
      <c r="N8" s="29"/>
      <c r="O8" s="29"/>
    </row>
    <row r="9" spans="1:15">
      <c r="A9" s="11" t="s">
        <v>31</v>
      </c>
      <c r="B9" s="11" t="s">
        <v>35</v>
      </c>
      <c r="C9" s="11"/>
      <c r="D9" s="29"/>
      <c r="E9" s="29"/>
      <c r="F9" s="29"/>
      <c r="G9" s="29"/>
      <c r="H9" s="29"/>
      <c r="I9" s="29"/>
      <c r="J9" s="29"/>
      <c r="K9" s="29"/>
      <c r="L9" s="29"/>
      <c r="M9" s="29"/>
      <c r="N9" s="29"/>
      <c r="O9" s="29"/>
    </row>
    <row r="10" spans="1:15">
      <c r="A10" s="11" t="s">
        <v>31</v>
      </c>
      <c r="B10" s="11" t="s">
        <v>36</v>
      </c>
      <c r="C10" s="11"/>
      <c r="D10" s="29"/>
      <c r="E10" s="29"/>
      <c r="F10" s="29"/>
      <c r="G10" s="29"/>
      <c r="H10" s="29"/>
      <c r="I10" s="29"/>
      <c r="J10" s="29"/>
      <c r="K10" s="29"/>
      <c r="L10" s="29"/>
      <c r="M10" s="29"/>
      <c r="N10" s="29"/>
      <c r="O10" s="29"/>
    </row>
    <row r="11" spans="1:15">
      <c r="A11" s="11" t="s">
        <v>31</v>
      </c>
      <c r="B11" s="11" t="s">
        <v>37</v>
      </c>
      <c r="C11" s="11"/>
      <c r="D11" s="29"/>
      <c r="E11" s="29"/>
      <c r="F11" s="29"/>
      <c r="G11" s="29"/>
      <c r="H11" s="29"/>
      <c r="I11" s="29"/>
      <c r="J11" s="29"/>
      <c r="K11" s="29"/>
      <c r="L11" s="29"/>
      <c r="M11" s="29"/>
      <c r="N11" s="29"/>
      <c r="O11" s="29"/>
    </row>
    <row r="12" spans="1:15">
      <c r="A12" s="11" t="s">
        <v>31</v>
      </c>
      <c r="B12" s="11" t="s">
        <v>38</v>
      </c>
      <c r="C12" s="11"/>
      <c r="D12" s="29"/>
      <c r="E12" s="29"/>
      <c r="F12" s="29"/>
      <c r="G12" s="29"/>
      <c r="H12" s="29"/>
      <c r="I12" s="29"/>
      <c r="J12" s="29"/>
      <c r="K12" s="29"/>
      <c r="L12" s="29"/>
      <c r="M12" s="29"/>
      <c r="N12" s="29"/>
      <c r="O12" s="29"/>
    </row>
    <row r="13" spans="1:15">
      <c r="A13" s="11" t="s">
        <v>31</v>
      </c>
      <c r="B13" s="11" t="s">
        <v>39</v>
      </c>
      <c r="C13" s="11"/>
      <c r="D13" s="29"/>
      <c r="E13" s="29"/>
      <c r="F13" s="29"/>
      <c r="G13" s="29"/>
      <c r="H13" s="29"/>
      <c r="I13" s="29"/>
      <c r="J13" s="29"/>
      <c r="K13" s="29"/>
      <c r="L13" s="29"/>
      <c r="M13" s="29"/>
      <c r="N13" s="29"/>
      <c r="O13" s="29"/>
    </row>
    <row r="14" spans="1:15">
      <c r="A14" s="11" t="s">
        <v>31</v>
      </c>
      <c r="B14" s="11" t="s">
        <v>40</v>
      </c>
      <c r="C14" s="11"/>
      <c r="D14" s="29"/>
      <c r="E14" s="29"/>
      <c r="F14" s="29"/>
      <c r="G14" s="29"/>
      <c r="H14" s="29"/>
      <c r="I14" s="29"/>
      <c r="J14" s="29"/>
      <c r="K14" s="29"/>
      <c r="L14" s="29"/>
      <c r="M14" s="29"/>
      <c r="N14" s="29"/>
      <c r="O14" s="29"/>
    </row>
    <row r="15" spans="1:15">
      <c r="A15" s="11" t="s">
        <v>31</v>
      </c>
      <c r="B15" s="11" t="s">
        <v>41</v>
      </c>
      <c r="C15" s="11"/>
      <c r="D15" s="29"/>
      <c r="E15" s="29"/>
      <c r="F15" s="29"/>
      <c r="G15" s="29"/>
      <c r="H15" s="29"/>
      <c r="I15" s="29"/>
      <c r="J15" s="29"/>
      <c r="K15" s="29"/>
      <c r="L15" s="29"/>
      <c r="M15" s="29"/>
      <c r="N15" s="29"/>
      <c r="O15" s="29"/>
    </row>
    <row r="16" spans="1:15">
      <c r="A16" s="11" t="s">
        <v>31</v>
      </c>
      <c r="B16" s="11" t="s">
        <v>42</v>
      </c>
      <c r="C16" s="11"/>
      <c r="D16" s="29"/>
      <c r="E16" s="29"/>
      <c r="F16" s="29"/>
      <c r="G16" s="29"/>
      <c r="H16" s="29"/>
      <c r="I16" s="29"/>
      <c r="J16" s="29"/>
      <c r="K16" s="29"/>
      <c r="L16" s="29"/>
      <c r="M16" s="29"/>
      <c r="N16" s="29"/>
      <c r="O16" s="29"/>
    </row>
    <row r="17" spans="1:15">
      <c r="A17" s="11" t="s">
        <v>31</v>
      </c>
      <c r="B17" s="11" t="s">
        <v>43</v>
      </c>
      <c r="C17" s="11"/>
      <c r="D17" s="29"/>
      <c r="E17" s="29"/>
      <c r="F17" s="29"/>
      <c r="G17" s="29"/>
      <c r="H17" s="29"/>
      <c r="I17" s="29"/>
      <c r="J17" s="29"/>
      <c r="K17" s="29"/>
      <c r="L17" s="29"/>
      <c r="M17" s="29"/>
      <c r="N17" s="29"/>
      <c r="O17" s="29"/>
    </row>
    <row r="18" spans="1:15">
      <c r="A18" s="11" t="s">
        <v>31</v>
      </c>
      <c r="B18" s="11" t="s">
        <v>44</v>
      </c>
      <c r="C18" s="11"/>
      <c r="D18" s="29"/>
      <c r="E18" s="29"/>
      <c r="F18" s="29"/>
      <c r="G18" s="29"/>
      <c r="H18" s="29"/>
      <c r="I18" s="29"/>
      <c r="J18" s="29"/>
      <c r="K18" s="29"/>
      <c r="L18" s="29"/>
      <c r="M18" s="29"/>
      <c r="N18" s="29"/>
      <c r="O18" s="29"/>
    </row>
    <row r="19" spans="1:15">
      <c r="A19" s="11" t="s">
        <v>31</v>
      </c>
      <c r="B19" s="11" t="s">
        <v>45</v>
      </c>
      <c r="C19" s="11"/>
      <c r="D19" s="29"/>
      <c r="E19" s="29"/>
      <c r="F19" s="29"/>
      <c r="G19" s="29"/>
      <c r="H19" s="29"/>
      <c r="I19" s="29"/>
      <c r="J19" s="29"/>
      <c r="K19" s="29"/>
      <c r="L19" s="29"/>
      <c r="M19" s="29"/>
      <c r="N19" s="29"/>
      <c r="O19" s="29"/>
    </row>
    <row r="20" spans="1:15">
      <c r="A20" s="11" t="s">
        <v>31</v>
      </c>
      <c r="B20" s="11" t="s">
        <v>46</v>
      </c>
      <c r="C20" s="11"/>
      <c r="D20" s="29"/>
      <c r="E20" s="29"/>
      <c r="F20" s="29"/>
      <c r="G20" s="29"/>
      <c r="H20" s="29"/>
      <c r="I20" s="29"/>
      <c r="J20" s="29"/>
      <c r="K20" s="29"/>
      <c r="L20" s="29"/>
      <c r="M20" s="29"/>
      <c r="N20" s="29"/>
      <c r="O20" s="29"/>
    </row>
    <row r="21" spans="1:15">
      <c r="A21" s="11" t="s">
        <v>47</v>
      </c>
      <c r="B21" s="11" t="s">
        <v>48</v>
      </c>
      <c r="C21" s="11"/>
      <c r="D21" s="29"/>
      <c r="E21" s="29"/>
      <c r="F21" s="29"/>
      <c r="G21" s="29"/>
      <c r="H21" s="29"/>
      <c r="I21" s="29"/>
      <c r="J21" s="29"/>
      <c r="K21" s="29"/>
      <c r="L21" s="29"/>
      <c r="M21" s="29"/>
      <c r="N21" s="29"/>
      <c r="O21" s="29"/>
    </row>
    <row r="22" spans="1:15">
      <c r="A22" s="11" t="s">
        <v>47</v>
      </c>
      <c r="B22" s="11" t="s">
        <v>49</v>
      </c>
      <c r="C22" s="11"/>
      <c r="D22" s="29"/>
      <c r="E22" s="29"/>
      <c r="F22" s="29"/>
      <c r="G22" s="29"/>
      <c r="H22" s="29"/>
      <c r="I22" s="29"/>
      <c r="J22" s="29"/>
      <c r="K22" s="29"/>
      <c r="L22" s="29"/>
      <c r="M22" s="29"/>
      <c r="N22" s="29"/>
      <c r="O22" s="29"/>
    </row>
    <row r="23" spans="1:15">
      <c r="A23" s="11" t="s">
        <v>47</v>
      </c>
      <c r="B23" s="11" t="s">
        <v>50</v>
      </c>
      <c r="C23" s="11"/>
      <c r="D23" s="29"/>
      <c r="E23" s="29"/>
      <c r="F23" s="29"/>
      <c r="G23" s="29"/>
      <c r="H23" s="29"/>
      <c r="I23" s="29"/>
      <c r="J23" s="29"/>
      <c r="K23" s="29"/>
      <c r="L23" s="29"/>
      <c r="M23" s="29"/>
      <c r="N23" s="29"/>
      <c r="O23" s="29"/>
    </row>
    <row r="24" spans="1:15">
      <c r="A24" s="11" t="s">
        <v>47</v>
      </c>
      <c r="B24" s="11" t="s">
        <v>51</v>
      </c>
      <c r="C24" s="11"/>
      <c r="D24" s="29"/>
      <c r="E24" s="29"/>
      <c r="F24" s="29"/>
      <c r="G24" s="29"/>
      <c r="H24" s="29"/>
      <c r="I24" s="29"/>
      <c r="J24" s="29"/>
      <c r="K24" s="29"/>
      <c r="L24" s="29"/>
      <c r="M24" s="29"/>
      <c r="N24" s="29"/>
      <c r="O24" s="29"/>
    </row>
    <row r="25" spans="1:15">
      <c r="A25" s="11" t="s">
        <v>47</v>
      </c>
      <c r="B25" s="11" t="s">
        <v>52</v>
      </c>
      <c r="C25" s="11"/>
      <c r="D25" s="29"/>
      <c r="E25" s="29"/>
      <c r="F25" s="29"/>
      <c r="G25" s="29"/>
      <c r="H25" s="29"/>
      <c r="I25" s="29"/>
      <c r="J25" s="29"/>
      <c r="K25" s="29"/>
      <c r="L25" s="29"/>
      <c r="M25" s="29"/>
      <c r="N25" s="29"/>
      <c r="O25" s="29"/>
    </row>
    <row r="26" spans="1:15">
      <c r="A26" s="11" t="s">
        <v>47</v>
      </c>
      <c r="B26" s="11" t="s">
        <v>53</v>
      </c>
      <c r="C26" s="11"/>
      <c r="D26" s="29"/>
      <c r="E26" s="29"/>
      <c r="F26" s="29"/>
      <c r="G26" s="29"/>
      <c r="H26" s="29"/>
      <c r="I26" s="29"/>
      <c r="J26" s="29"/>
      <c r="K26" s="29"/>
      <c r="L26" s="29"/>
      <c r="M26" s="29"/>
      <c r="N26" s="29"/>
      <c r="O26" s="29"/>
    </row>
    <row r="27" spans="1:15">
      <c r="A27" s="11" t="s">
        <v>54</v>
      </c>
      <c r="B27" s="11" t="s">
        <v>55</v>
      </c>
      <c r="C27" s="11"/>
      <c r="D27" s="29"/>
      <c r="E27" s="29"/>
      <c r="F27" s="29"/>
      <c r="G27" s="29"/>
      <c r="H27" s="29"/>
      <c r="I27" s="29"/>
      <c r="J27" s="29"/>
      <c r="K27" s="29"/>
      <c r="L27" s="29"/>
      <c r="M27" s="29"/>
      <c r="N27" s="29"/>
      <c r="O27" s="29"/>
    </row>
    <row r="28" spans="1:15">
      <c r="B28" s="30"/>
    </row>
  </sheetData>
  <mergeCells count="2">
    <mergeCell ref="B4:O4"/>
    <mergeCell ref="A2:O2"/>
  </mergeCells>
  <phoneticPr fontId="81"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QC Update Worksheet</vt:lpstr>
      <vt:lpstr>Updated Enrollment Forecast</vt:lpstr>
      <vt:lpstr>Updated QC by Resource &amp; Month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Energy Division</dc:creator>
  <cp:keywords/>
  <dc:description/>
  <cp:lastModifiedBy>Magie, Andrew</cp:lastModifiedBy>
  <cp:revision/>
  <dcterms:created xsi:type="dcterms:W3CDTF">2020-01-06T21:15:16Z</dcterms:created>
  <dcterms:modified xsi:type="dcterms:W3CDTF">2022-05-31T20:24:20Z</dcterms:modified>
  <cp:category/>
  <cp:contentStatus/>
</cp:coreProperties>
</file>