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<sst xmlns="http://schemas.openxmlformats.org/spreadsheetml/2006/main" count="107" uniqueCount="42">
  <si>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</si>
  <si>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</si>
  <si>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</si>
  <si>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</si>
  <si>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</si>
  <si>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</si>
  <si>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</si>
  <si>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</si>
  <si>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</si>
  <si>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</si>
  <si>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</si>
  <si>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</si>
  <si>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</si>
  <si>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</si>
  <si>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</si>
  <si>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</si>
  <si>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</si>
  <si>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</si>
  <si>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</si>
  <si>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</si>
  <si>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</si>
  <si>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</si>
  <si>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</si>
  <si>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</si>
  <si>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</si>
  <si>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</si>
  <si>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</si>
  <si>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</si>
  <si>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</si>
  <si>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</si>
  <si>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</si>
  <si>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</si>
  <si>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</si>
  <si>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</si>
  <si>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</si>
  <si>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</si>
  <si>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</si>
  <si>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</si>
  <si>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</si>
  <si>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</si>
  <si>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</si>
  <si>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December 1, 2019 to December 31, 2019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</si>
</sst>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3">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37" xfId="0" applyNumberFormat="1" applyFont="1" applyBorder="1" applyAlignment="1">
      <alignment horizontal="right"/>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0" fontId="0" fillId="0" borderId="38" xfId="0" applyNumberFormat="1" applyBorder="1" applyAlignment="1" applyProtection="1">
      <alignment/>
      <protection locked="0"/>
    </xf>
    <xf numFmtId="3" fontId="0" fillId="0" borderId="38" xfId="0" applyNumberFormat="1" applyBorder="1" applyAlignment="1" applyProtection="1">
      <alignment/>
      <protection locked="0"/>
    </xf>
    <xf numFmtId="3" fontId="0" fillId="0" borderId="8" xfId="0" applyNumberFormat="1" applyFont="1" applyBorder="1" applyAlignment="1" applyProtection="1">
      <alignment/>
      <protection locked="0"/>
    </xf>
    <xf numFmtId="0" fontId="0" fillId="0" borderId="8" xfId="0" applyNumberFormat="1" applyFont="1" applyBorder="1" applyAlignment="1" applyProtection="1">
      <alignment/>
      <protection locked="0"/>
    </xf>
    <xf numFmtId="3" fontId="0" fillId="0" borderId="38" xfId="0" applyNumberFormat="1" applyFont="1" applyBorder="1" applyAlignment="1" applyProtection="1">
      <alignment/>
      <protection locked="0"/>
    </xf>
    <xf numFmtId="0" fontId="0" fillId="0" borderId="38" xfId="0" applyNumberFormat="1" applyFont="1" applyBorder="1" applyAlignment="1" applyProtection="1">
      <alignment/>
      <protection locked="0"/>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S15" sqref="S15"/>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43845</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3</v>
      </c>
      <c r="C7" s="68">
        <f>'Each UDC'!C46</f>
        <v>120</v>
      </c>
      <c r="D7" s="68">
        <f>'Each UDC'!D46</f>
        <v>785</v>
      </c>
      <c r="E7" s="68">
        <f>'Each UDC'!E46</f>
        <v>19</v>
      </c>
      <c r="F7" s="68">
        <f>'Each UDC'!F46</f>
        <v>23</v>
      </c>
      <c r="G7" s="68">
        <f>'Each UDC'!G46</f>
        <v>0</v>
      </c>
      <c r="H7" s="65">
        <f aca="true" t="shared" si="0" ref="H7:H12">SUM(B7:G7)</f>
        <v>950</v>
      </c>
    </row>
    <row r="8" spans="1:8" ht="25.5" customHeight="1" thickBot="1">
      <c r="A8" s="63" t="s">
        <v>11</v>
      </c>
      <c r="B8" s="68">
        <f>'Each UDC'!B47</f>
        <v>3</v>
      </c>
      <c r="C8" s="68">
        <f>'Each UDC'!C47</f>
        <v>116</v>
      </c>
      <c r="D8" s="68">
        <f>'Each UDC'!D47</f>
        <v>779</v>
      </c>
      <c r="E8" s="68">
        <f>'Each UDC'!E47</f>
        <v>17</v>
      </c>
      <c r="F8" s="68">
        <f>'Each UDC'!F47</f>
        <v>23</v>
      </c>
      <c r="G8" s="68">
        <f>'Each UDC'!G47</f>
        <v>0</v>
      </c>
      <c r="H8" s="66">
        <f t="shared" si="0"/>
        <v>938</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2</v>
      </c>
      <c r="D10" s="68">
        <f>'Each UDC'!D49</f>
        <v>30</v>
      </c>
      <c r="E10" s="68">
        <f>'Each UDC'!E49</f>
        <v>1</v>
      </c>
      <c r="F10" s="68">
        <f>'Each UDC'!F49</f>
        <v>1</v>
      </c>
      <c r="G10" s="68">
        <f>'Each UDC'!G49</f>
        <v>0</v>
      </c>
      <c r="H10" s="66">
        <f t="shared" si="0"/>
        <v>34</v>
      </c>
    </row>
    <row r="11" spans="1:8" ht="25.5" customHeight="1" thickBot="1">
      <c r="A11" s="63" t="s">
        <v>14</v>
      </c>
      <c r="B11" s="68">
        <f>'Each UDC'!B50</f>
        <v>2</v>
      </c>
      <c r="C11" s="68">
        <f>'Each UDC'!C50</f>
        <v>37</v>
      </c>
      <c r="D11" s="68">
        <f>'Each UDC'!D50</f>
        <v>349</v>
      </c>
      <c r="E11" s="68">
        <f>'Each UDC'!E50</f>
        <v>5</v>
      </c>
      <c r="F11" s="68">
        <f>'Each UDC'!F50</f>
        <v>0</v>
      </c>
      <c r="G11" s="68">
        <f>'Each UDC'!G50</f>
        <v>0</v>
      </c>
      <c r="H11" s="66">
        <f t="shared" si="0"/>
        <v>393</v>
      </c>
    </row>
    <row r="12" spans="1:8" ht="25.5" customHeight="1" thickBot="1">
      <c r="A12" s="64" t="s">
        <v>15</v>
      </c>
      <c r="B12" s="68">
        <f>'Each UDC'!B51</f>
        <v>14</v>
      </c>
      <c r="C12" s="68">
        <f>'Each UDC'!C51</f>
        <v>4</v>
      </c>
      <c r="D12" s="68">
        <f>'Each UDC'!D51</f>
        <v>4</v>
      </c>
      <c r="E12" s="68">
        <f>'Each UDC'!E51</f>
        <v>0</v>
      </c>
      <c r="F12" s="68">
        <f>'Each UDC'!F51</f>
        <v>0</v>
      </c>
      <c r="G12" s="68">
        <f>'Each UDC'!G51</f>
        <v>0</v>
      </c>
      <c r="H12" s="67">
        <f t="shared" si="0"/>
        <v>22</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L10" sqref="L10"/>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43845</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December 1, 2019 to December 31,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2"/>
      <c r="C7" s="112">
        <v>31</v>
      </c>
      <c r="D7" s="113">
        <v>493</v>
      </c>
      <c r="E7" s="113">
        <v>10</v>
      </c>
      <c r="F7" s="112"/>
      <c r="G7" s="89">
        <v>0</v>
      </c>
      <c r="H7" s="92">
        <f aca="true" t="shared" si="0" ref="H7:H12">SUM(B7:G7)</f>
        <v>534</v>
      </c>
    </row>
    <row r="8" spans="1:8" ht="23.25" thickBot="1">
      <c r="A8" s="73" t="s">
        <v>11</v>
      </c>
      <c r="B8" s="112"/>
      <c r="C8" s="112">
        <v>31</v>
      </c>
      <c r="D8" s="113">
        <v>493</v>
      </c>
      <c r="E8" s="113">
        <v>10</v>
      </c>
      <c r="F8" s="112"/>
      <c r="G8" s="90">
        <v>0</v>
      </c>
      <c r="H8" s="92">
        <f t="shared" si="0"/>
        <v>534</v>
      </c>
    </row>
    <row r="9" spans="1:8" ht="34.5" thickBot="1">
      <c r="A9" s="73" t="s">
        <v>12</v>
      </c>
      <c r="B9" s="112"/>
      <c r="C9" s="112"/>
      <c r="D9" s="113">
        <v>0</v>
      </c>
      <c r="E9" s="112"/>
      <c r="F9" s="113"/>
      <c r="G9" s="90">
        <v>0</v>
      </c>
      <c r="H9" s="92">
        <f t="shared" si="0"/>
        <v>0</v>
      </c>
    </row>
    <row r="10" spans="1:8" ht="29.25" customHeight="1" thickBot="1">
      <c r="A10" s="73" t="s">
        <v>13</v>
      </c>
      <c r="B10" s="112"/>
      <c r="C10" s="112"/>
      <c r="D10" s="113">
        <v>2</v>
      </c>
      <c r="E10" s="112"/>
      <c r="F10" s="113"/>
      <c r="G10" s="90">
        <v>0</v>
      </c>
      <c r="H10" s="92">
        <f t="shared" si="0"/>
        <v>2</v>
      </c>
    </row>
    <row r="11" spans="1:8" ht="28.5" customHeight="1" thickBot="1">
      <c r="A11" s="73" t="s">
        <v>14</v>
      </c>
      <c r="B11" s="112">
        <v>2</v>
      </c>
      <c r="C11" s="112">
        <v>18</v>
      </c>
      <c r="D11" s="112">
        <v>159</v>
      </c>
      <c r="E11" s="112">
        <v>3</v>
      </c>
      <c r="F11" s="113"/>
      <c r="G11" s="90">
        <v>0</v>
      </c>
      <c r="H11" s="92">
        <f t="shared" si="0"/>
        <v>182</v>
      </c>
    </row>
    <row r="12" spans="1:8" ht="29.25" customHeight="1" thickBot="1">
      <c r="A12" s="74" t="s">
        <v>15</v>
      </c>
      <c r="B12" s="115">
        <v>4</v>
      </c>
      <c r="C12" s="115">
        <v>1</v>
      </c>
      <c r="D12" s="114"/>
      <c r="E12" s="114"/>
      <c r="F12" s="114"/>
      <c r="G12" s="91">
        <v>0</v>
      </c>
      <c r="H12" s="92">
        <f t="shared" si="0"/>
        <v>5</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43845</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December 1, 2019 to December 31,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6">
        <v>0</v>
      </c>
      <c r="C20" s="117">
        <v>70</v>
      </c>
      <c r="D20" s="117">
        <v>79</v>
      </c>
      <c r="E20" s="116">
        <v>7</v>
      </c>
      <c r="F20" s="116">
        <v>23</v>
      </c>
      <c r="G20" s="89">
        <v>0</v>
      </c>
      <c r="H20" s="93">
        <f aca="true" t="shared" si="1" ref="H20:H25">SUM(B20:G20)</f>
        <v>179</v>
      </c>
    </row>
    <row r="21" spans="1:8" ht="22.5">
      <c r="A21" s="63" t="s">
        <v>11</v>
      </c>
      <c r="B21" s="116">
        <v>0</v>
      </c>
      <c r="C21" s="117">
        <v>66</v>
      </c>
      <c r="D21" s="117">
        <v>73</v>
      </c>
      <c r="E21" s="116">
        <v>5</v>
      </c>
      <c r="F21" s="116">
        <v>23</v>
      </c>
      <c r="G21" s="90">
        <v>0</v>
      </c>
      <c r="H21" s="93">
        <f t="shared" si="1"/>
        <v>167</v>
      </c>
    </row>
    <row r="22" spans="1:8" ht="33.75">
      <c r="A22" s="63" t="s">
        <v>12</v>
      </c>
      <c r="B22" s="111">
        <v>0</v>
      </c>
      <c r="C22" s="90">
        <v>0</v>
      </c>
      <c r="D22" s="90">
        <v>0</v>
      </c>
      <c r="E22" s="90">
        <v>0</v>
      </c>
      <c r="F22" s="90">
        <v>0</v>
      </c>
      <c r="G22" s="90">
        <v>0</v>
      </c>
      <c r="H22" s="93">
        <f t="shared" si="1"/>
        <v>0</v>
      </c>
    </row>
    <row r="23" spans="1:8" ht="28.5" customHeight="1">
      <c r="A23" s="63" t="s">
        <v>13</v>
      </c>
      <c r="B23" s="116">
        <v>0</v>
      </c>
      <c r="C23" s="116">
        <v>1</v>
      </c>
      <c r="D23" s="116">
        <v>8</v>
      </c>
      <c r="E23" s="117">
        <v>1</v>
      </c>
      <c r="F23" s="117">
        <v>1</v>
      </c>
      <c r="G23" s="90">
        <v>0</v>
      </c>
      <c r="H23" s="93">
        <f t="shared" si="1"/>
        <v>11</v>
      </c>
    </row>
    <row r="24" spans="1:8" ht="29.25" customHeight="1">
      <c r="A24" s="63" t="s">
        <v>14</v>
      </c>
      <c r="B24" s="116">
        <v>0</v>
      </c>
      <c r="C24" s="116">
        <v>1</v>
      </c>
      <c r="D24" s="117">
        <v>0</v>
      </c>
      <c r="E24" s="116">
        <v>0</v>
      </c>
      <c r="F24" s="116">
        <v>0</v>
      </c>
      <c r="G24" s="90">
        <v>0</v>
      </c>
      <c r="H24" s="93">
        <f t="shared" si="1"/>
        <v>1</v>
      </c>
    </row>
    <row r="25" spans="1:8" ht="31.5" customHeight="1" thickBot="1">
      <c r="A25" s="64" t="s">
        <v>15</v>
      </c>
      <c r="B25" s="118">
        <v>7</v>
      </c>
      <c r="C25" s="118">
        <v>3</v>
      </c>
      <c r="D25" s="119">
        <v>1</v>
      </c>
      <c r="E25" s="119">
        <v>0</v>
      </c>
      <c r="F25" s="119">
        <v>0</v>
      </c>
      <c r="G25" s="91">
        <v>0</v>
      </c>
      <c r="H25" s="93">
        <f t="shared" si="1"/>
        <v>11</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20">
        <f>Summary!$A$3</f>
        <v>43845</v>
      </c>
      <c r="B29" s="121"/>
      <c r="C29" s="121"/>
      <c r="D29" s="121"/>
      <c r="E29" s="121"/>
      <c r="F29" s="121"/>
      <c r="G29" s="121"/>
      <c r="H29" s="122"/>
    </row>
    <row r="30" spans="1:8" ht="12.75" customHeight="1" thickBot="1">
      <c r="A30" s="48"/>
      <c r="B30" s="49"/>
      <c r="C30" s="49"/>
      <c r="D30" s="49"/>
      <c r="E30" s="49"/>
      <c r="F30" s="49"/>
      <c r="G30" s="49"/>
      <c r="H30" s="50"/>
    </row>
    <row r="31" spans="1:8" ht="18" customHeight="1" thickBot="1">
      <c r="A31" s="39" t="str">
        <f>Summary!$A$5</f>
        <v>Table 1 - Previous Month's Activities:  December 1, 2019 to December 31,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3</v>
      </c>
      <c r="C33" s="103">
        <v>19</v>
      </c>
      <c r="D33" s="103">
        <v>213</v>
      </c>
      <c r="E33" s="103">
        <v>2</v>
      </c>
      <c r="F33" s="103">
        <v>0</v>
      </c>
      <c r="G33" s="104">
        <v>0</v>
      </c>
      <c r="H33" s="94">
        <f aca="true" t="shared" si="2" ref="H33:H38">SUM(B33:G33)</f>
        <v>237</v>
      </c>
    </row>
    <row r="34" spans="1:8" ht="22.5">
      <c r="A34" s="63" t="s">
        <v>11</v>
      </c>
      <c r="B34" s="101">
        <v>3</v>
      </c>
      <c r="C34" s="98">
        <v>19</v>
      </c>
      <c r="D34" s="98">
        <v>213</v>
      </c>
      <c r="E34" s="98">
        <v>2</v>
      </c>
      <c r="F34" s="98">
        <v>0</v>
      </c>
      <c r="G34" s="105">
        <v>0</v>
      </c>
      <c r="H34" s="95">
        <f t="shared" si="2"/>
        <v>237</v>
      </c>
    </row>
    <row r="35" spans="1:8" ht="33.75">
      <c r="A35" s="63" t="s">
        <v>12</v>
      </c>
      <c r="B35" s="106">
        <v>0</v>
      </c>
      <c r="C35" s="110">
        <v>0</v>
      </c>
      <c r="D35" s="102">
        <v>0</v>
      </c>
      <c r="E35" s="102">
        <v>0</v>
      </c>
      <c r="F35" s="102">
        <v>0</v>
      </c>
      <c r="G35" s="107">
        <v>0</v>
      </c>
      <c r="H35" s="96">
        <f>SUM(B35:G35)</f>
        <v>0</v>
      </c>
    </row>
    <row r="36" spans="1:8" ht="24.75" customHeight="1">
      <c r="A36" s="63" t="s">
        <v>13</v>
      </c>
      <c r="B36" s="101">
        <v>0</v>
      </c>
      <c r="C36" s="98">
        <v>1</v>
      </c>
      <c r="D36" s="98">
        <v>20</v>
      </c>
      <c r="E36" s="98">
        <v>0</v>
      </c>
      <c r="F36" s="98">
        <v>0</v>
      </c>
      <c r="G36" s="107">
        <v>0</v>
      </c>
      <c r="H36" s="95">
        <f t="shared" si="2"/>
        <v>21</v>
      </c>
    </row>
    <row r="37" spans="1:8" ht="26.25" customHeight="1">
      <c r="A37" s="63" t="s">
        <v>14</v>
      </c>
      <c r="B37" s="101">
        <v>0</v>
      </c>
      <c r="C37" s="98">
        <v>18</v>
      </c>
      <c r="D37" s="98">
        <v>190</v>
      </c>
      <c r="E37" s="98">
        <v>2</v>
      </c>
      <c r="F37" s="98">
        <v>0</v>
      </c>
      <c r="G37" s="107">
        <v>0</v>
      </c>
      <c r="H37" s="95">
        <f t="shared" si="2"/>
        <v>210</v>
      </c>
    </row>
    <row r="38" spans="1:8" ht="27.75" customHeight="1" thickBot="1">
      <c r="A38" s="64" t="s">
        <v>15</v>
      </c>
      <c r="B38" s="99">
        <v>3</v>
      </c>
      <c r="C38" s="108">
        <v>0</v>
      </c>
      <c r="D38" s="108">
        <v>3</v>
      </c>
      <c r="E38" s="108">
        <v>0</v>
      </c>
      <c r="F38" s="108">
        <v>0</v>
      </c>
      <c r="G38" s="109">
        <v>0</v>
      </c>
      <c r="H38" s="97">
        <f t="shared" si="2"/>
        <v>6</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43845</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December 1, 2019 to December 31,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3</v>
      </c>
      <c r="C46" s="85">
        <f t="shared" si="3"/>
        <v>120</v>
      </c>
      <c r="D46" s="85">
        <f t="shared" si="3"/>
        <v>785</v>
      </c>
      <c r="E46" s="85">
        <f t="shared" si="3"/>
        <v>19</v>
      </c>
      <c r="F46" s="85">
        <f t="shared" si="3"/>
        <v>23</v>
      </c>
      <c r="G46" s="86">
        <f>G7+G20+G33</f>
        <v>0</v>
      </c>
      <c r="H46" s="80">
        <f aca="true" t="shared" si="4" ref="H46:H51">SUM(B46:G46)</f>
        <v>950</v>
      </c>
    </row>
    <row r="47" spans="1:8" ht="22.5">
      <c r="A47" s="73" t="s">
        <v>11</v>
      </c>
      <c r="B47" s="78">
        <f t="shared" si="3"/>
        <v>3</v>
      </c>
      <c r="C47" s="70">
        <f t="shared" si="3"/>
        <v>116</v>
      </c>
      <c r="D47" s="70">
        <f t="shared" si="3"/>
        <v>779</v>
      </c>
      <c r="E47" s="70">
        <f t="shared" si="3"/>
        <v>17</v>
      </c>
      <c r="F47" s="70">
        <f t="shared" si="3"/>
        <v>23</v>
      </c>
      <c r="G47" s="79">
        <f t="shared" si="3"/>
        <v>0</v>
      </c>
      <c r="H47" s="80">
        <f t="shared" si="4"/>
        <v>938</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2</v>
      </c>
      <c r="D49" s="70">
        <f t="shared" si="3"/>
        <v>30</v>
      </c>
      <c r="E49" s="70">
        <f t="shared" si="3"/>
        <v>1</v>
      </c>
      <c r="F49" s="70">
        <f t="shared" si="3"/>
        <v>1</v>
      </c>
      <c r="G49" s="79">
        <f t="shared" si="3"/>
        <v>0</v>
      </c>
      <c r="H49" s="82">
        <f t="shared" si="4"/>
        <v>34</v>
      </c>
    </row>
    <row r="50" spans="1:8" ht="26.25" customHeight="1">
      <c r="A50" s="73" t="s">
        <v>14</v>
      </c>
      <c r="B50" s="78">
        <f t="shared" si="3"/>
        <v>2</v>
      </c>
      <c r="C50" s="70">
        <f t="shared" si="3"/>
        <v>37</v>
      </c>
      <c r="D50" s="70">
        <f t="shared" si="3"/>
        <v>349</v>
      </c>
      <c r="E50" s="70">
        <f t="shared" si="3"/>
        <v>5</v>
      </c>
      <c r="F50" s="70">
        <f t="shared" si="3"/>
        <v>0</v>
      </c>
      <c r="G50" s="79">
        <f t="shared" si="3"/>
        <v>0</v>
      </c>
      <c r="H50" s="81">
        <f t="shared" si="4"/>
        <v>393</v>
      </c>
    </row>
    <row r="51" spans="1:8" ht="29.25" customHeight="1" thickBot="1">
      <c r="A51" s="74" t="s">
        <v>15</v>
      </c>
      <c r="B51" s="76">
        <f t="shared" si="3"/>
        <v>14</v>
      </c>
      <c r="C51" s="71">
        <f t="shared" si="3"/>
        <v>4</v>
      </c>
      <c r="D51" s="71">
        <f t="shared" si="3"/>
        <v>4</v>
      </c>
      <c r="E51" s="71">
        <f t="shared" si="3"/>
        <v>0</v>
      </c>
      <c r="F51" s="71">
        <f t="shared" si="3"/>
        <v>0</v>
      </c>
      <c r="G51" s="77">
        <f t="shared" si="3"/>
        <v>0</v>
      </c>
      <c r="H51" s="83">
        <f t="shared" si="4"/>
        <v>22</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2021-05-21T19:34:06Z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