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8" yWindow="300" windowWidth="16116" windowHeight="12420" tabRatio="518" activeTab="1"/>
  </bookViews>
  <sheets>
    <sheet name="Definitions" sheetId="1" r:id="rId1"/>
    <sheet name="DA Load - November 30" sheetId="2" r:id="rId2"/>
  </sheets>
  <definedNames>
    <definedName name="_Order1" hidden="1">0</definedName>
    <definedName name="_Order2" hidden="1">0</definedName>
    <definedName name="_xlnm.Print_Area" localSheetId="1">'DA Load - November 30'!$A$1:$M$21</definedName>
    <definedName name="_xlnm.Print_Titles" localSheetId="0">'Definitions'!$1:$1</definedName>
  </definedNames>
  <calcPr fullCalcOnLoad="1"/>
</workbook>
</file>

<file path=xl/sharedStrings.xml><?xml version="1.0" encoding="utf-8"?>
<sst xmlns="http://schemas.openxmlformats.org/spreadsheetml/2006/main" count="62" uniqueCount="59">
  <si>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</si>
  <si>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</si>
  <si>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</si>
  <si>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</si>
  <si>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</si>
  <si>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</si>
  <si>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</si>
  <si>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</si>
  <si>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</si>
  <si>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</si>
  <si>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</si>
  <si>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</si>
  <si>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</si>
  <si>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</si>
  <si>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</si>
  <si>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</si>
  <si>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</si>
  <si>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</si>
  <si>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</si>
  <si>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</si>
  <si>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</si>
  <si>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</si>
  <si>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</si>
  <si>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</si>
  <si>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</si>
  <si>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</si>
  <si>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</si>
  <si>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</si>
  <si>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</si>
  <si>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</si>
  <si>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</si>
  <si>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</si>
  <si>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</si>
  <si>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</si>
  <si>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</si>
  <si>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Agricultural</t>
  </si>
  <si>
    <t>Unknown</t>
  </si>
  <si>
    <t>Total</t>
  </si>
  <si>
    <t>1)  Total Direct Access Customers</t>
  </si>
  <si>
    <t>2)  Total UDC Customers</t>
  </si>
  <si>
    <t>3)  Percent Direct Access Customers</t>
  </si>
  <si>
    <t xml:space="preserve">4)  Total Direct Access Load (KWH)  </t>
  </si>
  <si>
    <t xml:space="preserve">5)  Total Affiliate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</si>
  <si>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</si>
  <si>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</si>
  <si>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</si>
  <si>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</si>
  <si>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</si>
  <si>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</si>
  <si>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</si>
  <si>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</si>
  <si>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</si>
  <si>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6)  Total UDC Load (KWH)  </t>
  </si>
  <si>
    <t xml:space="preserve"> </t>
  </si>
  <si>
    <t>2019 Cap</t>
  </si>
  <si>
    <t>(After SB 237)</t>
  </si>
  <si>
    <t>Industrial                &gt; 500 kW</t>
  </si>
  <si>
    <t>Commercial              20 - 500 kW</t>
  </si>
  <si>
    <t>Table 2 - Direct Access Load and Customers as of: December 31, 2021</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</si>
</sst>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0.0"/>
    <numFmt numFmtId="171" formatCode="_(&quot;$&quot;* #,##0.000_);_(&quot;$&quot;* \(#,##0.000\);_(&quot;$&quot;* &quot;-&quot;??_);_(@_)"/>
    <numFmt numFmtId="172" formatCode="_(&quot;$&quot;* #,##0.0000_);_(&quot;$&quot;* \(#,##0.0000\);_(&quot;$&quot;* &quot;-&quot;??_);_(@_)"/>
    <numFmt numFmtId="173" formatCode="_(&quot;$&quot;* #,##0.00000_);_(&quot;$&quot;* \(#,##0.00000\);_(&quot;$&quot;* &quot;-&quot;??_);_(@_)"/>
    <numFmt numFmtId="174" formatCode="_(&quot;$&quot;* #,##0.000000_);_(&quot;$&quot;* \(#,##0.000000\);_(&quot;$&quot;* &quot;-&quot;??_);_(@_)"/>
    <numFmt numFmtId="175" formatCode="_(&quot;$&quot;* #,##0.0_);_(&quot;$&quot;* \(#,##0.0\);_(&quot;$&quot;* &quot;-&quot;??_);_(@_)"/>
    <numFmt numFmtId="176" formatCode="_(&quot;$&quot;* #,##0_);_(&quot;$&quot;* \(#,##0\);_(&quot;$&quot;* &quot;-&quot;??_);_(@_)"/>
    <numFmt numFmtId="177" formatCode="0.000%"/>
    <numFmt numFmtId="178" formatCode="0.0000%"/>
    <numFmt numFmtId="179" formatCode="#,##0.0"/>
    <numFmt numFmtId="180" formatCode="0.00000%"/>
    <numFmt numFmtId="181" formatCode="_(* #,##0.000_);_(* \(#,##0.000\);_(* &quot;-&quot;??_);_(@_)"/>
    <numFmt numFmtId="182" formatCode="_(* #,##0.0000_);_(* \(#,##0.0000\);_(* &quot;-&quot;??_);_(@_)"/>
    <numFmt numFmtId="183" formatCode="_(* #,##0.00000_);_(* \(#,##0.00000\);_(* &quot;-&quot;??_);_(@_)"/>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2]\ #,##0.00_);[Red]\([$€-2]\ #,##0.00\)"/>
    <numFmt numFmtId="190" formatCode="_(* #,##0.0_);_(* \(#,##0.0\);_(* &quot;-&quot;?_);_(@_)"/>
    <numFmt numFmtId="191" formatCode="_(* #,##0.000000_);_(* \(#,##0.000000\);_(* &quot;-&quot;??_);_(@_)"/>
    <numFmt numFmtId="192" formatCode="[$-409]dddd\,\ mmmm\ dd\,\ yyyy"/>
    <numFmt numFmtId="193" formatCode="[$-409]h:mm:ss\ AM/PM"/>
    <numFmt numFmtId="194" formatCode="0.0000000%"/>
    <numFmt numFmtId="195" formatCode="[$-409]mmmm\ d\,\ yyyy;@"/>
  </numFmts>
  <fonts count="60">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9"/>
      <name val="Arial"/>
      <family val="2"/>
    </font>
    <font>
      <sz val="11"/>
      <name val="??"/>
      <family val="3"/>
    </font>
    <font>
      <b/>
      <u val="single"/>
      <sz val="11"/>
      <color indexed="37"/>
      <name val="Arial"/>
      <family val="2"/>
    </font>
    <font>
      <sz val="10"/>
      <color indexed="12"/>
      <name val="Arial"/>
      <family val="2"/>
    </font>
    <font>
      <u val="single"/>
      <sz val="8.4"/>
      <color indexed="12"/>
      <name val="Arial"/>
      <family val="2"/>
    </font>
    <font>
      <sz val="7"/>
      <name val="Small Fonts"/>
      <family val="2"/>
    </font>
    <font>
      <b/>
      <i/>
      <sz val="16"/>
      <name val="Helv"/>
      <family val="0"/>
    </font>
    <font>
      <sz val="8"/>
      <color indexed="12"/>
      <name val="Arial"/>
      <family val="2"/>
    </font>
    <font>
      <sz val="14"/>
      <name val="Arial"/>
      <family val="2"/>
    </font>
    <font>
      <b/>
      <sz val="12"/>
      <color indexed="9"/>
      <name val="Arial"/>
      <family val="2"/>
    </font>
    <font>
      <b/>
      <sz val="10"/>
      <color indexed="9"/>
      <name val="Arial"/>
      <family val="2"/>
    </font>
    <font>
      <b/>
      <sz val="14"/>
      <name val="Arial"/>
      <family val="2"/>
    </font>
    <font>
      <b/>
      <sz val="12"/>
      <name val="Arial"/>
      <family val="2"/>
    </font>
    <font>
      <b/>
      <i/>
      <sz val="14"/>
      <name val="Arial"/>
      <family val="2"/>
    </font>
    <font>
      <u val="single"/>
      <sz val="10"/>
      <color indexed="36"/>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9"/>
      <name val="Arial"/>
      <family val="2"/>
    </font>
    <font>
      <sz val="9"/>
      <color indexed="8"/>
      <name val="Arial"/>
      <family val="2"/>
    </font>
    <font>
      <b/>
      <u val="single"/>
      <sz val="8.4"/>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rgb="FFEAEAEA"/>
        <bgColor indexed="64"/>
      </patternFill>
    </fill>
    <fill>
      <patternFill patternType="solid">
        <fgColor indexed="9"/>
        <bgColor indexed="64"/>
      </patternFill>
    </fill>
  </fills>
  <borders count="42">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style="thin"/>
    </border>
    <border>
      <left>
        <color indexed="63"/>
      </left>
      <right>
        <color indexed="63"/>
      </right>
      <top style="medium"/>
      <bottom style="medium"/>
    </border>
    <border>
      <left style="medium"/>
      <right>
        <color indexed="63"/>
      </right>
      <top style="medium"/>
      <bottom style="medium"/>
    </border>
    <border>
      <left style="medium"/>
      <right style="medium"/>
      <top style="thin"/>
      <bottom>
        <color indexed="63"/>
      </bottom>
    </border>
    <border>
      <left style="medium"/>
      <right style="medium"/>
      <top>
        <color indexed="63"/>
      </top>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168" fontId="1" fillId="26" borderId="1">
      <alignment horizontal="center" vertical="center"/>
      <protection/>
    </xf>
    <xf numFmtId="0" fontId="46"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7" fillId="0" borderId="0">
      <alignment/>
      <protection locked="0"/>
    </xf>
    <xf numFmtId="0" fontId="49" fillId="0" borderId="0" applyNumberFormat="0" applyFill="0" applyBorder="0" applyAlignment="0" applyProtection="0"/>
    <xf numFmtId="167" fontId="0" fillId="0" borderId="0">
      <alignment/>
      <protection locked="0"/>
    </xf>
    <xf numFmtId="0" fontId="20" fillId="0" borderId="0" applyNumberFormat="0" applyFill="0" applyBorder="0" applyAlignment="0" applyProtection="0"/>
    <xf numFmtId="0" fontId="50" fillId="30" borderId="0" applyNumberFormat="0" applyBorder="0" applyAlignment="0" applyProtection="0"/>
    <xf numFmtId="38" fontId="4" fillId="31" borderId="0" applyNumberFormat="0" applyBorder="0" applyAlignment="0" applyProtection="0"/>
    <xf numFmtId="0" fontId="8"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166" fontId="0" fillId="0" borderId="0">
      <alignment/>
      <protection locked="0"/>
    </xf>
    <xf numFmtId="166" fontId="0" fillId="0" borderId="0">
      <alignment/>
      <protection locked="0"/>
    </xf>
    <xf numFmtId="0" fontId="9" fillId="0" borderId="7" applyNumberFormat="0" applyFill="0" applyAlignment="0" applyProtection="0"/>
    <xf numFmtId="0" fontId="10" fillId="0" borderId="0" applyNumberFormat="0" applyFill="0" applyBorder="0" applyAlignment="0" applyProtection="0"/>
    <xf numFmtId="0" fontId="54" fillId="32" borderId="2" applyNumberFormat="0" applyAlignment="0" applyProtection="0"/>
    <xf numFmtId="10" fontId="4" fillId="33" borderId="8" applyNumberFormat="0" applyBorder="0" applyAlignment="0" applyProtection="0"/>
    <xf numFmtId="0" fontId="55" fillId="0" borderId="9" applyNumberFormat="0" applyFill="0" applyAlignment="0" applyProtection="0"/>
    <xf numFmtId="0" fontId="56" fillId="34" borderId="0" applyNumberFormat="0" applyBorder="0" applyAlignment="0" applyProtection="0"/>
    <xf numFmtId="37" fontId="11" fillId="0" borderId="0">
      <alignment/>
      <protection/>
    </xf>
    <xf numFmtId="169" fontId="12"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35" borderId="10" applyNumberFormat="0" applyFont="0" applyAlignment="0" applyProtection="0"/>
    <xf numFmtId="0" fontId="57"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8" fillId="0" borderId="0" applyNumberFormat="0" applyFill="0" applyBorder="0" applyAlignment="0" applyProtection="0"/>
    <xf numFmtId="166" fontId="0" fillId="0" borderId="12">
      <alignment/>
      <protection locked="0"/>
    </xf>
    <xf numFmtId="37" fontId="4" fillId="36" borderId="0" applyNumberFormat="0" applyBorder="0" applyAlignment="0" applyProtection="0"/>
    <xf numFmtId="37" fontId="4" fillId="0" borderId="0">
      <alignment/>
      <protection/>
    </xf>
    <xf numFmtId="3" fontId="13" fillId="0" borderId="7" applyProtection="0">
      <alignment/>
    </xf>
    <xf numFmtId="0" fontId="59" fillId="0" borderId="0" applyNumberFormat="0" applyFill="0" applyBorder="0" applyAlignment="0" applyProtection="0"/>
  </cellStyleXfs>
  <cellXfs count="103">
    <xf numFmtId="0" fontId="0" fillId="0" borderId="0" xfId="0" applyAlignment="1">
      <alignment/>
    </xf>
    <xf numFmtId="3" fontId="4" fillId="0" borderId="0" xfId="0" applyNumberFormat="1" applyFont="1" applyAlignment="1">
      <alignment/>
    </xf>
    <xf numFmtId="0" fontId="4" fillId="0" borderId="0" xfId="0" applyFont="1" applyAlignment="1">
      <alignment/>
    </xf>
    <xf numFmtId="0" fontId="1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1" fillId="0" borderId="13" xfId="0" applyFont="1" applyBorder="1" applyAlignment="1">
      <alignment wrapText="1"/>
    </xf>
    <xf numFmtId="0" fontId="0" fillId="0" borderId="14" xfId="0" applyBorder="1" applyAlignment="1">
      <alignment wrapText="1"/>
    </xf>
    <xf numFmtId="0" fontId="15" fillId="37" borderId="13" xfId="0" applyFont="1" applyFill="1" applyBorder="1" applyAlignment="1">
      <alignment horizontal="centerContinuous"/>
    </xf>
    <xf numFmtId="0" fontId="16" fillId="37" borderId="14" xfId="0" applyFont="1" applyFill="1" applyBorder="1" applyAlignment="1">
      <alignment horizontal="centerContinuous"/>
    </xf>
    <xf numFmtId="0" fontId="15" fillId="37" borderId="15" xfId="0" applyFont="1" applyFill="1" applyBorder="1" applyAlignment="1">
      <alignment horizontal="centerContinuous"/>
    </xf>
    <xf numFmtId="0" fontId="15" fillId="37" borderId="16" xfId="0" applyFont="1" applyFill="1" applyBorder="1" applyAlignment="1">
      <alignment horizontal="centerContinuous"/>
    </xf>
    <xf numFmtId="0" fontId="1" fillId="0" borderId="17" xfId="0" applyFont="1" applyBorder="1" applyAlignment="1">
      <alignment wrapText="1"/>
    </xf>
    <xf numFmtId="0" fontId="0" fillId="0" borderId="18" xfId="0" applyBorder="1" applyAlignment="1">
      <alignment wrapText="1"/>
    </xf>
    <xf numFmtId="0" fontId="1" fillId="0" borderId="19" xfId="0" applyFont="1" applyBorder="1" applyAlignment="1">
      <alignment wrapText="1"/>
    </xf>
    <xf numFmtId="0" fontId="0" fillId="0" borderId="20" xfId="0" applyBorder="1" applyAlignment="1">
      <alignment wrapText="1"/>
    </xf>
    <xf numFmtId="0" fontId="0" fillId="0" borderId="19" xfId="0" applyBorder="1" applyAlignment="1">
      <alignment/>
    </xf>
    <xf numFmtId="0" fontId="0" fillId="0" borderId="20" xfId="0" applyBorder="1" applyAlignment="1">
      <alignment/>
    </xf>
    <xf numFmtId="0" fontId="1" fillId="0" borderId="15"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5" fillId="0" borderId="24" xfId="0" applyFont="1" applyBorder="1" applyAlignment="1">
      <alignment horizontal="left" vertical="center" wrapText="1"/>
    </xf>
    <xf numFmtId="3" fontId="6" fillId="38" borderId="25" xfId="0" applyNumberFormat="1" applyFont="1" applyFill="1" applyBorder="1" applyAlignment="1">
      <alignment horizontal="centerContinuous"/>
    </xf>
    <xf numFmtId="3" fontId="6" fillId="38" borderId="18" xfId="0" applyNumberFormat="1" applyFont="1" applyFill="1" applyBorder="1" applyAlignment="1">
      <alignment horizontal="centerContinuous"/>
    </xf>
    <xf numFmtId="3" fontId="1" fillId="38" borderId="26" xfId="0" applyNumberFormat="1" applyFont="1" applyFill="1" applyBorder="1" applyAlignment="1">
      <alignment horizontal="centerContinuous" vertical="center"/>
    </xf>
    <xf numFmtId="176" fontId="0" fillId="0" borderId="0" xfId="45" applyNumberFormat="1" applyFont="1" applyAlignment="1">
      <alignment/>
    </xf>
    <xf numFmtId="3" fontId="0" fillId="0" borderId="0" xfId="0" applyNumberFormat="1" applyAlignment="1">
      <alignment/>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39" borderId="18" xfId="0" applyFont="1" applyFill="1" applyBorder="1" applyAlignment="1">
      <alignment horizontal="left" vertical="center" wrapText="1"/>
    </xf>
    <xf numFmtId="0" fontId="17" fillId="39" borderId="15" xfId="0" applyFont="1" applyFill="1" applyBorder="1" applyAlignment="1">
      <alignment horizontal="centerContinuous"/>
    </xf>
    <xf numFmtId="3" fontId="4" fillId="39" borderId="29" xfId="0" applyNumberFormat="1" applyFont="1" applyFill="1" applyBorder="1" applyAlignment="1">
      <alignment horizontal="centerContinuous"/>
    </xf>
    <xf numFmtId="3" fontId="4" fillId="39" borderId="16" xfId="0" applyNumberFormat="1" applyFont="1" applyFill="1" applyBorder="1" applyAlignment="1">
      <alignment horizontal="centerContinuous"/>
    </xf>
    <xf numFmtId="0" fontId="19" fillId="39" borderId="19" xfId="0" applyFont="1" applyFill="1" applyBorder="1" applyAlignment="1">
      <alignment horizontal="centerContinuous"/>
    </xf>
    <xf numFmtId="3" fontId="4" fillId="39" borderId="0" xfId="0" applyNumberFormat="1" applyFont="1" applyFill="1" applyAlignment="1">
      <alignment horizontal="centerContinuous"/>
    </xf>
    <xf numFmtId="3" fontId="4" fillId="39" borderId="30" xfId="0" applyNumberFormat="1" applyFont="1" applyFill="1" applyBorder="1" applyAlignment="1">
      <alignment horizontal="centerContinuous"/>
    </xf>
    <xf numFmtId="165" fontId="18" fillId="39" borderId="22" xfId="0" applyNumberFormat="1" applyFont="1" applyFill="1" applyBorder="1" applyAlignment="1">
      <alignment horizontal="centerContinuous"/>
    </xf>
    <xf numFmtId="3" fontId="4" fillId="39" borderId="31" xfId="0" applyNumberFormat="1" applyFont="1" applyFill="1" applyBorder="1" applyAlignment="1">
      <alignment horizontal="centerContinuous"/>
    </xf>
    <xf numFmtId="3" fontId="4" fillId="39" borderId="32" xfId="0" applyNumberFormat="1" applyFont="1" applyFill="1" applyBorder="1" applyAlignment="1">
      <alignment horizontal="centerContinuous"/>
    </xf>
    <xf numFmtId="176" fontId="21" fillId="0" borderId="0" xfId="45" applyNumberFormat="1" applyFont="1" applyAlignment="1">
      <alignment/>
    </xf>
    <xf numFmtId="185" fontId="23" fillId="40" borderId="18" xfId="43" applyNumberFormat="1" applyFont="1" applyFill="1" applyBorder="1" applyAlignment="1">
      <alignment/>
    </xf>
    <xf numFmtId="185" fontId="23" fillId="40" borderId="18" xfId="0" applyNumberFormat="1" applyFont="1" applyFill="1" applyBorder="1" applyAlignment="1">
      <alignment/>
    </xf>
    <xf numFmtId="185" fontId="24" fillId="37" borderId="18" xfId="43" applyNumberFormat="1" applyFont="1" applyFill="1" applyBorder="1" applyAlignment="1">
      <alignment/>
    </xf>
    <xf numFmtId="185" fontId="24" fillId="37" borderId="18" xfId="0" applyNumberFormat="1" applyFont="1" applyFill="1" applyBorder="1" applyAlignment="1">
      <alignment/>
    </xf>
    <xf numFmtId="185" fontId="24" fillId="41" borderId="18" xfId="43" applyNumberFormat="1" applyFont="1" applyFill="1" applyBorder="1" applyAlignment="1">
      <alignment/>
    </xf>
    <xf numFmtId="185" fontId="24" fillId="41" borderId="18" xfId="0" applyNumberFormat="1" applyFont="1" applyFill="1" applyBorder="1" applyAlignment="1">
      <alignment/>
    </xf>
    <xf numFmtId="185" fontId="5" fillId="39" borderId="18" xfId="43" applyNumberFormat="1" applyFont="1" applyFill="1" applyBorder="1" applyAlignment="1">
      <alignment horizontal="centerContinuous"/>
    </xf>
    <xf numFmtId="185" fontId="24" fillId="37" borderId="23" xfId="43" applyNumberFormat="1" applyFont="1" applyFill="1" applyBorder="1" applyAlignment="1">
      <alignment/>
    </xf>
    <xf numFmtId="185" fontId="24" fillId="41" borderId="23" xfId="43" applyNumberFormat="1" applyFont="1" applyFill="1" applyBorder="1" applyAlignment="1">
      <alignment/>
    </xf>
    <xf numFmtId="0" fontId="0" fillId="0" borderId="0" xfId="0" applyAlignment="1">
      <alignment wrapText="1"/>
    </xf>
    <xf numFmtId="0" fontId="1" fillId="0" borderId="0" xfId="0" applyFont="1" applyAlignment="1">
      <alignment horizontal="center" vertical="center" wrapText="1"/>
    </xf>
    <xf numFmtId="185" fontId="5" fillId="0" borderId="0" xfId="43" applyNumberFormat="1" applyFont="1" applyAlignment="1">
      <alignment/>
    </xf>
    <xf numFmtId="185" fontId="5" fillId="0" borderId="0" xfId="0" applyNumberFormat="1" applyFont="1" applyAlignment="1">
      <alignment/>
    </xf>
    <xf numFmtId="0" fontId="4" fillId="0" borderId="0" xfId="0" applyFont="1" applyAlignment="1">
      <alignment/>
    </xf>
    <xf numFmtId="0" fontId="0" fillId="0" borderId="0" xfId="0" applyFont="1" applyAlignment="1">
      <alignment wrapText="1"/>
    </xf>
    <xf numFmtId="190" fontId="4" fillId="0" borderId="0" xfId="0" applyNumberFormat="1" applyFont="1" applyAlignment="1">
      <alignment/>
    </xf>
    <xf numFmtId="43" fontId="4" fillId="0" borderId="0" xfId="0" applyNumberFormat="1" applyFont="1" applyAlignment="1">
      <alignment/>
    </xf>
    <xf numFmtId="10" fontId="4" fillId="0" borderId="0" xfId="0" applyNumberFormat="1" applyFont="1" applyAlignment="1">
      <alignment/>
    </xf>
    <xf numFmtId="3" fontId="26" fillId="0" borderId="14" xfId="0" applyNumberFormat="1" applyFont="1" applyBorder="1" applyAlignment="1">
      <alignment/>
    </xf>
    <xf numFmtId="3" fontId="27" fillId="0" borderId="8" xfId="0" applyNumberFormat="1" applyFont="1" applyBorder="1" applyAlignment="1" quotePrefix="1">
      <alignment/>
    </xf>
    <xf numFmtId="3" fontId="26" fillId="0" borderId="24" xfId="0" applyNumberFormat="1" applyFont="1" applyBorder="1" applyAlignment="1">
      <alignment horizontal="right" vertical="center"/>
    </xf>
    <xf numFmtId="0" fontId="0" fillId="0" borderId="0" xfId="0" applyFont="1" applyAlignment="1">
      <alignment/>
    </xf>
    <xf numFmtId="0" fontId="28" fillId="38" borderId="21" xfId="61" applyFont="1" applyFill="1" applyBorder="1" applyAlignment="1" applyProtection="1">
      <alignment horizontal="center" vertical="center" wrapText="1"/>
      <protection/>
    </xf>
    <xf numFmtId="0" fontId="28" fillId="38" borderId="20" xfId="61" applyFont="1" applyFill="1" applyBorder="1" applyAlignment="1" applyProtection="1">
      <alignment horizontal="center" vertical="center" wrapText="1"/>
      <protection/>
    </xf>
    <xf numFmtId="3" fontId="4" fillId="0" borderId="33" xfId="0" applyNumberFormat="1" applyFont="1" applyBorder="1" applyAlignment="1">
      <alignment horizontal="center" vertical="center"/>
    </xf>
    <xf numFmtId="3" fontId="4" fillId="0" borderId="34" xfId="0" applyNumberFormat="1" applyFont="1" applyBorder="1" applyAlignment="1">
      <alignment horizontal="center" vertical="center"/>
    </xf>
    <xf numFmtId="3" fontId="4" fillId="0" borderId="35" xfId="0" applyNumberFormat="1" applyFont="1" applyBorder="1" applyAlignment="1">
      <alignment horizontal="center" vertical="center"/>
    </xf>
    <xf numFmtId="3" fontId="5" fillId="0" borderId="36"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8"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5" fillId="0" borderId="20" xfId="0" applyNumberFormat="1" applyFont="1" applyBorder="1" applyAlignment="1">
      <alignment horizontal="center" vertical="center"/>
    </xf>
    <xf numFmtId="164" fontId="4" fillId="42" borderId="33" xfId="0" applyNumberFormat="1" applyFont="1" applyFill="1" applyBorder="1" applyAlignment="1">
      <alignment horizontal="center" vertical="center"/>
    </xf>
    <xf numFmtId="164" fontId="4" fillId="42" borderId="34" xfId="0" applyNumberFormat="1" applyFont="1" applyFill="1" applyBorder="1" applyAlignment="1">
      <alignment horizontal="center" vertical="center"/>
    </xf>
    <xf numFmtId="164" fontId="4" fillId="42" borderId="35" xfId="0" applyNumberFormat="1" applyFont="1" applyFill="1" applyBorder="1" applyAlignment="1">
      <alignment horizontal="center" vertical="center"/>
    </xf>
    <xf numFmtId="164" fontId="5" fillId="42" borderId="36" xfId="0" applyNumberFormat="1" applyFont="1" applyFill="1" applyBorder="1" applyAlignment="1">
      <alignment horizontal="center" vertical="center"/>
    </xf>
    <xf numFmtId="3" fontId="5" fillId="0" borderId="24" xfId="0" applyNumberFormat="1" applyFont="1" applyBorder="1" applyAlignment="1">
      <alignment horizontal="center" vertical="center"/>
    </xf>
    <xf numFmtId="3" fontId="4" fillId="0" borderId="37" xfId="0" applyNumberFormat="1" applyFont="1" applyBorder="1" applyAlignment="1">
      <alignment horizontal="center" vertical="center"/>
    </xf>
    <xf numFmtId="3" fontId="4" fillId="0" borderId="38" xfId="0" applyNumberFormat="1" applyFont="1" applyBorder="1" applyAlignment="1">
      <alignment horizontal="center" vertical="center"/>
    </xf>
    <xf numFmtId="3" fontId="4" fillId="0" borderId="39" xfId="0" applyNumberFormat="1" applyFont="1" applyBorder="1" applyAlignment="1">
      <alignment horizontal="center" vertical="center"/>
    </xf>
    <xf numFmtId="3" fontId="5" fillId="0" borderId="27" xfId="0" applyNumberFormat="1" applyFont="1" applyBorder="1" applyAlignment="1">
      <alignment horizontal="center" vertical="center"/>
    </xf>
    <xf numFmtId="164" fontId="4" fillId="42" borderId="17" xfId="0" applyNumberFormat="1" applyFont="1" applyFill="1" applyBorder="1" applyAlignment="1">
      <alignment horizontal="center" vertical="center"/>
    </xf>
    <xf numFmtId="164" fontId="4" fillId="42" borderId="40" xfId="0" applyNumberFormat="1" applyFont="1" applyFill="1" applyBorder="1" applyAlignment="1">
      <alignment horizontal="center" vertical="center"/>
    </xf>
    <xf numFmtId="164" fontId="4" fillId="42" borderId="41" xfId="0" applyNumberFormat="1" applyFont="1" applyFill="1" applyBorder="1" applyAlignment="1">
      <alignment horizontal="center" vertical="center"/>
    </xf>
    <xf numFmtId="194" fontId="5" fillId="42" borderId="18" xfId="0" applyNumberFormat="1" applyFont="1" applyFill="1" applyBorder="1" applyAlignment="1">
      <alignment horizontal="center" vertical="center"/>
    </xf>
    <xf numFmtId="0" fontId="5" fillId="39" borderId="18" xfId="0" applyFont="1" applyFill="1" applyBorder="1" applyAlignment="1">
      <alignment horizontal="center" vertical="center" wrapText="1"/>
    </xf>
    <xf numFmtId="3" fontId="5" fillId="39" borderId="40" xfId="0" applyNumberFormat="1" applyFont="1" applyFill="1" applyBorder="1" applyAlignment="1">
      <alignment horizontal="center" vertical="center" wrapText="1"/>
    </xf>
    <xf numFmtId="3" fontId="5" fillId="39" borderId="18" xfId="0" applyNumberFormat="1" applyFont="1" applyFill="1" applyBorder="1" applyAlignment="1">
      <alignment horizontal="center" vertical="center" wrapText="1"/>
    </xf>
    <xf numFmtId="0" fontId="5" fillId="43" borderId="21"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5" fillId="38" borderId="23" xfId="0" applyFont="1" applyFill="1" applyBorder="1" applyAlignment="1">
      <alignment horizontal="center" vertical="center" wrapText="1"/>
    </xf>
    <xf numFmtId="0" fontId="25" fillId="43" borderId="21" xfId="0" applyFont="1" applyFill="1" applyBorder="1" applyAlignment="1">
      <alignment horizontal="center" vertical="center" wrapText="1"/>
    </xf>
    <xf numFmtId="0" fontId="25" fillId="43" borderId="23"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0" fillId="0" borderId="25" xfId="0" applyBorder="1" applyAlignment="1">
      <alignment horizontal="center" vertical="center" wrapText="1"/>
    </xf>
    <xf numFmtId="3" fontId="5" fillId="38" borderId="15" xfId="0" applyNumberFormat="1" applyFont="1" applyFill="1" applyBorder="1" applyAlignment="1">
      <alignment horizontal="center" vertical="center" wrapText="1"/>
    </xf>
    <xf numFmtId="3" fontId="5" fillId="38" borderId="29" xfId="0" applyNumberFormat="1" applyFont="1" applyFill="1" applyBorder="1" applyAlignment="1">
      <alignment horizontal="center" vertical="center" wrapText="1"/>
    </xf>
    <xf numFmtId="3" fontId="5" fillId="38" borderId="16" xfId="0" applyNumberFormat="1" applyFont="1" applyFill="1" applyBorder="1" applyAlignment="1">
      <alignment horizontal="center" vertical="center" wrapText="1"/>
    </xf>
    <xf numFmtId="3" fontId="5" fillId="38" borderId="22" xfId="0" applyNumberFormat="1" applyFont="1" applyFill="1" applyBorder="1" applyAlignment="1">
      <alignment horizontal="center" vertical="center" wrapText="1"/>
    </xf>
    <xf numFmtId="3" fontId="5" fillId="38" borderId="31" xfId="0" applyNumberFormat="1" applyFont="1" applyFill="1" applyBorder="1" applyAlignment="1">
      <alignment horizontal="center" vertical="center" wrapText="1"/>
    </xf>
    <xf numFmtId="3" fontId="5" fillId="38" borderId="32" xfId="0" applyNumberFormat="1" applyFont="1" applyFill="1" applyBorder="1" applyAlignment="1">
      <alignment horizontal="center"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Followed Hyperlink" xfId="50"/>
    <cellStyle name="Good" xfId="51"/>
    <cellStyle name="Grey" xfId="52"/>
    <cellStyle name="HEADER" xfId="53"/>
    <cellStyle name="Heading 1" xfId="54"/>
    <cellStyle name="Heading 2" xfId="55"/>
    <cellStyle name="Heading 3" xfId="56"/>
    <cellStyle name="Heading 4" xfId="57"/>
    <cellStyle name="Heading1" xfId="58"/>
    <cellStyle name="Heading2" xfId="59"/>
    <cellStyle name="HIGHLIGHT" xfId="60"/>
    <cellStyle name="Hyperlink" xfId="61"/>
    <cellStyle name="Input" xfId="62"/>
    <cellStyle name="Input [yellow]" xfId="63"/>
    <cellStyle name="Linked Cell" xfId="64"/>
    <cellStyle name="Neutral" xfId="65"/>
    <cellStyle name="no dec" xfId="66"/>
    <cellStyle name="Normal - Style1" xfId="67"/>
    <cellStyle name="Normal 10" xfId="68"/>
    <cellStyle name="Normal 19" xfId="69"/>
    <cellStyle name="Normal 8" xfId="70"/>
    <cellStyle name="Normal 9" xfId="71"/>
    <cellStyle name="Note" xfId="72"/>
    <cellStyle name="Output" xfId="73"/>
    <cellStyle name="Percent" xfId="74"/>
    <cellStyle name="Percent [2]" xfId="75"/>
    <cellStyle name="Title" xfId="76"/>
    <cellStyle name="Total" xfId="77"/>
    <cellStyle name="Unprot" xfId="78"/>
    <cellStyle name="Unprot$" xfId="79"/>
    <cellStyle name="Unprotect"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3"/>
  <sheetViews>
    <sheetView showGridLines="0" zoomScalePageLayoutView="0" workbookViewId="0" topLeftCell="A1">
      <selection activeCell="A33" sqref="A33"/>
    </sheetView>
  </sheetViews>
  <sheetFormatPr defaultColWidth="9.140625" defaultRowHeight="12.75"/>
  <cols>
    <col min="1" max="1" width="30.421875" style="0" customWidth="1"/>
    <col min="2" max="2" width="85.00390625" style="0" customWidth="1"/>
  </cols>
  <sheetData>
    <row r="1" spans="1:2" ht="17.25">
      <c r="A1" s="3" t="s">
        <v>0</v>
      </c>
      <c r="B1" s="4"/>
    </row>
    <row r="2" ht="6" customHeight="1"/>
    <row r="3" spans="1:2" s="5" customFormat="1" ht="15">
      <c r="A3" s="8" t="s">
        <v>1</v>
      </c>
      <c r="B3" s="9"/>
    </row>
    <row r="4" spans="1:2" ht="26.25">
      <c r="A4" s="6" t="s">
        <v>2</v>
      </c>
      <c r="B4" s="7" t="s">
        <v>3</v>
      </c>
    </row>
    <row r="5" spans="1:2" ht="26.25">
      <c r="A5" s="6" t="s">
        <v>4</v>
      </c>
      <c r="B5" s="7" t="s">
        <v>5</v>
      </c>
    </row>
    <row r="6" spans="1:2" ht="26.25">
      <c r="A6" s="6" t="s">
        <v>6</v>
      </c>
      <c r="B6" s="7" t="s">
        <v>7</v>
      </c>
    </row>
    <row r="7" spans="1:2" ht="26.25">
      <c r="A7" s="6" t="s">
        <v>8</v>
      </c>
      <c r="B7" s="7" t="s">
        <v>9</v>
      </c>
    </row>
    <row r="8" spans="1:2" ht="26.25">
      <c r="A8" s="6" t="s">
        <v>10</v>
      </c>
      <c r="B8" s="7" t="s">
        <v>11</v>
      </c>
    </row>
    <row r="9" spans="1:2" ht="26.25">
      <c r="A9" s="6" t="s">
        <v>12</v>
      </c>
      <c r="B9" s="7" t="s">
        <v>13</v>
      </c>
    </row>
    <row r="10" spans="1:2" ht="26.25">
      <c r="A10" s="6" t="s">
        <v>14</v>
      </c>
      <c r="B10" s="7" t="s">
        <v>15</v>
      </c>
    </row>
    <row r="11" ht="13.5" thickBot="1"/>
    <row r="12" spans="1:2" s="5" customFormat="1" ht="15.75" thickBot="1">
      <c r="A12" s="10" t="s">
        <v>16</v>
      </c>
      <c r="B12" s="11"/>
    </row>
    <row r="13" spans="1:2" ht="27" thickBot="1">
      <c r="A13" s="12" t="s">
        <v>17</v>
      </c>
      <c r="B13" s="13" t="s">
        <v>18</v>
      </c>
    </row>
    <row r="14" spans="1:2" ht="26.25">
      <c r="A14" s="14" t="s">
        <v>19</v>
      </c>
      <c r="B14" s="15" t="s">
        <v>20</v>
      </c>
    </row>
    <row r="15" spans="1:2" ht="12.75">
      <c r="A15" s="16"/>
      <c r="B15" s="17" t="s">
        <v>21</v>
      </c>
    </row>
    <row r="16" spans="1:2" ht="12.75">
      <c r="A16" s="16"/>
      <c r="B16" s="17" t="s">
        <v>22</v>
      </c>
    </row>
    <row r="17" spans="1:2" ht="12.75">
      <c r="A17" s="16"/>
      <c r="B17" s="17" t="s">
        <v>23</v>
      </c>
    </row>
    <row r="18" spans="1:2" ht="12.75">
      <c r="A18" s="16"/>
      <c r="B18" s="17" t="s">
        <v>24</v>
      </c>
    </row>
    <row r="19" spans="1:2" ht="12.75">
      <c r="A19" s="16"/>
      <c r="B19" s="17" t="s">
        <v>25</v>
      </c>
    </row>
    <row r="20" spans="1:2" ht="13.5" thickBot="1">
      <c r="A20" s="16"/>
      <c r="B20" s="17"/>
    </row>
    <row r="21" spans="1:2" ht="12.75">
      <c r="A21" s="18" t="s">
        <v>26</v>
      </c>
      <c r="B21" s="19" t="s">
        <v>27</v>
      </c>
    </row>
    <row r="22" spans="1:2" ht="12.75">
      <c r="A22" s="16"/>
      <c r="B22" s="17" t="s">
        <v>28</v>
      </c>
    </row>
    <row r="23" spans="1:2" ht="13.5" thickBot="1">
      <c r="A23" s="20"/>
      <c r="B23" s="21" t="s">
        <v>29</v>
      </c>
    </row>
  </sheetData>
  <sheetProtection/>
  <printOptions horizontalCentered="1"/>
  <pageMargins left="0.5" right="0.5" top="1" bottom="1" header="0.25" footer="0.25"/>
  <pageSetup horizontalDpi="600" verticalDpi="600" orientation="landscape" r:id="rId1"/>
  <rowBreaks count="1" manualBreakCount="1">
    <brk id="17"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S38"/>
  <sheetViews>
    <sheetView showGridLines="0" tabSelected="1" zoomScale="110" zoomScaleNormal="110" zoomScalePageLayoutView="0" workbookViewId="0" topLeftCell="A4">
      <selection activeCell="L19" sqref="L19"/>
    </sheetView>
  </sheetViews>
  <sheetFormatPr defaultColWidth="12.57421875" defaultRowHeight="12.75"/>
  <cols>
    <col min="1" max="1" width="30.140625" style="1" customWidth="1"/>
    <col min="2" max="2" width="16.00390625" style="1" customWidth="1"/>
    <col min="3" max="3" width="19.421875" style="1" customWidth="1"/>
    <col min="4" max="4" width="16.8515625" style="1" customWidth="1"/>
    <col min="5" max="5" width="17.140625" style="1" customWidth="1"/>
    <col min="6" max="6" width="14.57421875" style="1" customWidth="1"/>
    <col min="7" max="7" width="12.57421875" style="1" customWidth="1"/>
    <col min="8" max="8" width="16.00390625" style="1" customWidth="1"/>
    <col min="9" max="9" width="17.57421875" style="2" customWidth="1"/>
    <col min="10" max="10" width="16.00390625" style="2" customWidth="1"/>
    <col min="11" max="12" width="17.57421875" style="2" customWidth="1"/>
    <col min="13" max="13" width="16.28125" style="2" customWidth="1"/>
    <col min="14" max="14" width="14.7109375" style="2" customWidth="1"/>
    <col min="15" max="16384" width="12.57421875" style="2" customWidth="1"/>
  </cols>
  <sheetData>
    <row r="1" spans="1:17" ht="17.25">
      <c r="A1" s="31" t="s">
        <v>30</v>
      </c>
      <c r="B1" s="32"/>
      <c r="C1" s="32"/>
      <c r="D1" s="32"/>
      <c r="E1" s="32"/>
      <c r="F1" s="32"/>
      <c r="G1" s="32"/>
      <c r="H1" s="33"/>
      <c r="I1"/>
      <c r="J1"/>
      <c r="K1"/>
      <c r="L1"/>
      <c r="M1"/>
      <c r="N1"/>
      <c r="O1"/>
      <c r="P1"/>
      <c r="Q1"/>
    </row>
    <row r="2" spans="1:17" ht="17.25">
      <c r="A2" s="34" t="s">
        <v>31</v>
      </c>
      <c r="B2" s="35"/>
      <c r="C2" s="35"/>
      <c r="D2" s="35"/>
      <c r="E2" s="35"/>
      <c r="F2" s="35"/>
      <c r="G2" s="35"/>
      <c r="H2" s="36"/>
      <c r="I2"/>
      <c r="J2"/>
      <c r="K2"/>
      <c r="L2"/>
      <c r="M2"/>
      <c r="N2"/>
      <c r="O2"/>
      <c r="P2"/>
      <c r="Q2"/>
    </row>
    <row r="3" spans="1:17" ht="18" customHeight="1" thickBot="1">
      <c r="A3" s="37">
        <v>44576</v>
      </c>
      <c r="B3" s="38"/>
      <c r="C3" s="38"/>
      <c r="D3" s="38"/>
      <c r="E3" s="38"/>
      <c r="F3" s="38"/>
      <c r="G3" s="38"/>
      <c r="H3" s="39"/>
      <c r="I3"/>
      <c r="J3"/>
      <c r="K3"/>
      <c r="L3"/>
      <c r="M3"/>
      <c r="N3"/>
      <c r="O3"/>
      <c r="P3"/>
      <c r="Q3"/>
    </row>
    <row r="4" spans="1:16" ht="13.5" thickBot="1">
      <c r="A4" s="25" t="s">
        <v>58</v>
      </c>
      <c r="B4" s="23"/>
      <c r="C4" s="23"/>
      <c r="D4" s="23"/>
      <c r="E4" s="23"/>
      <c r="F4" s="23"/>
      <c r="G4" s="23"/>
      <c r="H4" s="24"/>
      <c r="I4"/>
      <c r="J4"/>
      <c r="K4"/>
      <c r="L4"/>
      <c r="M4"/>
      <c r="N4"/>
      <c r="O4"/>
      <c r="P4"/>
    </row>
    <row r="5" spans="1:16" ht="28.5" customHeight="1" thickBot="1">
      <c r="A5" s="86" t="s">
        <v>32</v>
      </c>
      <c r="B5" s="87" t="s">
        <v>33</v>
      </c>
      <c r="C5" s="87" t="s">
        <v>34</v>
      </c>
      <c r="D5" s="87" t="s">
        <v>57</v>
      </c>
      <c r="E5" s="87" t="s">
        <v>56</v>
      </c>
      <c r="F5" s="87" t="s">
        <v>35</v>
      </c>
      <c r="G5" s="87" t="s">
        <v>36</v>
      </c>
      <c r="H5" s="88" t="s">
        <v>37</v>
      </c>
      <c r="I5"/>
      <c r="J5" s="26"/>
      <c r="K5"/>
      <c r="L5"/>
      <c r="M5"/>
      <c r="N5"/>
      <c r="O5"/>
      <c r="P5"/>
    </row>
    <row r="6" spans="1:17" ht="22.5" customHeight="1">
      <c r="A6" s="22" t="s">
        <v>38</v>
      </c>
      <c r="B6" s="65">
        <v>5402</v>
      </c>
      <c r="C6" s="66">
        <v>27985</v>
      </c>
      <c r="D6" s="66">
        <v>20646</v>
      </c>
      <c r="E6" s="66">
        <v>1290</v>
      </c>
      <c r="F6" s="66">
        <v>502</v>
      </c>
      <c r="G6" s="67">
        <v>0</v>
      </c>
      <c r="H6" s="68">
        <f>SUM(B6:G6)</f>
        <v>55825</v>
      </c>
      <c r="I6" s="62" t="s">
        <v>53</v>
      </c>
      <c r="J6" s="40"/>
      <c r="K6"/>
      <c r="L6"/>
      <c r="M6"/>
      <c r="N6"/>
      <c r="O6"/>
      <c r="P6"/>
      <c r="Q6"/>
    </row>
    <row r="7" spans="1:17" ht="13.5" customHeight="1" thickBot="1">
      <c r="A7" s="28" t="s">
        <v>39</v>
      </c>
      <c r="B7" s="69">
        <v>10757880</v>
      </c>
      <c r="C7" s="70">
        <v>1093699</v>
      </c>
      <c r="D7" s="70">
        <v>242415</v>
      </c>
      <c r="E7" s="70">
        <v>4771</v>
      </c>
      <c r="F7" s="70">
        <v>117380</v>
      </c>
      <c r="G7" s="71">
        <v>0</v>
      </c>
      <c r="H7" s="72">
        <f>SUM(B7:G7)</f>
        <v>12216145</v>
      </c>
      <c r="I7"/>
      <c r="J7" s="40"/>
      <c r="K7"/>
      <c r="L7"/>
      <c r="M7"/>
      <c r="N7"/>
      <c r="O7"/>
      <c r="P7"/>
      <c r="Q7"/>
    </row>
    <row r="8" spans="1:17" ht="27.75" customHeight="1" thickBot="1">
      <c r="A8" s="30" t="s">
        <v>40</v>
      </c>
      <c r="B8" s="73">
        <f>B6/B7</f>
        <v>0.000502143545010727</v>
      </c>
      <c r="C8" s="74">
        <f>C6/C7</f>
        <v>0.02558747882186964</v>
      </c>
      <c r="D8" s="74">
        <f>D6/D7</f>
        <v>0.08516799702988677</v>
      </c>
      <c r="E8" s="74">
        <f>E6/E7</f>
        <v>0.27038356738629216</v>
      </c>
      <c r="F8" s="74">
        <f>F6/F7</f>
        <v>0.0042767081274493095</v>
      </c>
      <c r="G8" s="75">
        <v>0</v>
      </c>
      <c r="H8" s="76">
        <f>+H6/H7</f>
        <v>0.004569772215375636</v>
      </c>
      <c r="I8"/>
      <c r="J8" s="26"/>
      <c r="K8"/>
      <c r="L8"/>
      <c r="M8"/>
      <c r="N8"/>
      <c r="O8"/>
      <c r="P8"/>
      <c r="Q8"/>
    </row>
    <row r="9" spans="1:17" ht="29.25" customHeight="1">
      <c r="A9" s="29" t="s">
        <v>41</v>
      </c>
      <c r="B9" s="69">
        <v>35652016.31212121</v>
      </c>
      <c r="C9" s="70">
        <v>458313805.25670993</v>
      </c>
      <c r="D9" s="70">
        <v>8978340565.243723</v>
      </c>
      <c r="E9" s="70">
        <v>15365957314.768831</v>
      </c>
      <c r="F9" s="70">
        <v>167902544.22337663</v>
      </c>
      <c r="G9" s="71">
        <v>0</v>
      </c>
      <c r="H9" s="77">
        <f>SUM(B9:G9)</f>
        <v>25006166245.80476</v>
      </c>
      <c r="I9" s="62" t="s">
        <v>53</v>
      </c>
      <c r="J9" s="26"/>
      <c r="K9"/>
      <c r="L9"/>
      <c r="M9"/>
      <c r="N9"/>
      <c r="O9"/>
      <c r="P9"/>
      <c r="Q9"/>
    </row>
    <row r="10" spans="1:17" ht="27" customHeight="1">
      <c r="A10" s="22" t="s">
        <v>42</v>
      </c>
      <c r="B10" s="69">
        <v>0</v>
      </c>
      <c r="C10" s="70">
        <v>0</v>
      </c>
      <c r="D10" s="70">
        <v>0</v>
      </c>
      <c r="E10" s="70">
        <v>0</v>
      </c>
      <c r="F10" s="70">
        <v>0</v>
      </c>
      <c r="G10" s="71">
        <v>0</v>
      </c>
      <c r="H10" s="77">
        <f>SUM(B10:G10)</f>
        <v>0</v>
      </c>
      <c r="I10"/>
      <c r="J10" s="26"/>
      <c r="K10" s="62" t="s">
        <v>53</v>
      </c>
      <c r="L10" s="62"/>
      <c r="M10"/>
      <c r="N10"/>
      <c r="O10"/>
      <c r="P10"/>
      <c r="Q10"/>
    </row>
    <row r="11" spans="1:17" ht="20.25" customHeight="1" thickBot="1">
      <c r="A11" s="22" t="s">
        <v>52</v>
      </c>
      <c r="B11" s="78">
        <v>62995457136</v>
      </c>
      <c r="C11" s="79">
        <v>12582926853.7</v>
      </c>
      <c r="D11" s="79">
        <v>45784562411.45</v>
      </c>
      <c r="E11" s="79">
        <v>37410017286.25</v>
      </c>
      <c r="F11" s="79">
        <v>11155642904.5</v>
      </c>
      <c r="G11" s="80">
        <v>0</v>
      </c>
      <c r="H11" s="81">
        <f>SUM(B11:G11)</f>
        <v>169928606591.9</v>
      </c>
      <c r="I11" s="27"/>
      <c r="J11" s="26"/>
      <c r="K11"/>
      <c r="L11"/>
      <c r="M11"/>
      <c r="N11"/>
      <c r="O11"/>
      <c r="P11"/>
      <c r="Q11"/>
    </row>
    <row r="12" spans="1:17" ht="23.25" customHeight="1" thickBot="1">
      <c r="A12" s="30" t="s">
        <v>14</v>
      </c>
      <c r="B12" s="82">
        <f>B9/B11</f>
        <v>0.0005659458305882689</v>
      </c>
      <c r="C12" s="83">
        <f>C9/C11</f>
        <v>0.03642346574731483</v>
      </c>
      <c r="D12" s="83">
        <f>D9/D11</f>
        <v>0.19609973520241358</v>
      </c>
      <c r="E12" s="83">
        <f>E9/E11</f>
        <v>0.41074445908947943</v>
      </c>
      <c r="F12" s="83">
        <f>F9/F11</f>
        <v>0.01505090703070529</v>
      </c>
      <c r="G12" s="84">
        <v>0</v>
      </c>
      <c r="H12" s="85">
        <f>+H9/H11</f>
        <v>0.14715689575363547</v>
      </c>
      <c r="I12"/>
      <c r="J12" s="26"/>
      <c r="K12"/>
      <c r="L12"/>
      <c r="M12"/>
      <c r="N12"/>
      <c r="O12"/>
      <c r="P12"/>
      <c r="Q12"/>
    </row>
    <row r="13" spans="1:13" ht="27" customHeight="1">
      <c r="A13" s="97" t="s">
        <v>51</v>
      </c>
      <c r="B13" s="98"/>
      <c r="C13" s="98"/>
      <c r="D13" s="98"/>
      <c r="E13" s="98"/>
      <c r="F13" s="98"/>
      <c r="G13" s="98"/>
      <c r="H13" s="99"/>
      <c r="I13" s="89" t="s">
        <v>45</v>
      </c>
      <c r="J13" s="93" t="s">
        <v>44</v>
      </c>
      <c r="K13" s="91" t="s">
        <v>50</v>
      </c>
      <c r="L13" s="63" t="s">
        <v>54</v>
      </c>
      <c r="M13" s="89" t="s">
        <v>49</v>
      </c>
    </row>
    <row r="14" spans="1:19" ht="19.5" customHeight="1" thickBot="1">
      <c r="A14" s="100"/>
      <c r="B14" s="101"/>
      <c r="C14" s="101"/>
      <c r="D14" s="101"/>
      <c r="E14" s="101"/>
      <c r="F14" s="101"/>
      <c r="G14" s="101"/>
      <c r="H14" s="102"/>
      <c r="I14" s="90"/>
      <c r="J14" s="94"/>
      <c r="K14" s="92"/>
      <c r="L14" s="64" t="s">
        <v>55</v>
      </c>
      <c r="M14" s="90"/>
      <c r="N14" s="56"/>
      <c r="O14" s="56"/>
      <c r="P14" s="56"/>
      <c r="Q14" s="56"/>
      <c r="R14" s="56"/>
      <c r="S14" s="56"/>
    </row>
    <row r="15" spans="1:19" ht="12" customHeight="1" thickBot="1">
      <c r="A15" s="95" t="s">
        <v>47</v>
      </c>
      <c r="B15" s="96"/>
      <c r="C15" s="96"/>
      <c r="D15" s="96"/>
      <c r="E15" s="96"/>
      <c r="F15" s="96"/>
      <c r="G15" s="96"/>
      <c r="H15" s="96"/>
      <c r="I15" s="43">
        <v>5574000000</v>
      </c>
      <c r="J15" s="45">
        <v>3946000000</v>
      </c>
      <c r="K15" s="41">
        <f>I15+J15</f>
        <v>9520000000</v>
      </c>
      <c r="L15" s="41">
        <v>11393225285</v>
      </c>
      <c r="M15" s="59">
        <v>10041747270</v>
      </c>
      <c r="N15" s="58"/>
      <c r="O15" s="56"/>
      <c r="P15" s="56"/>
      <c r="Q15" s="56"/>
      <c r="R15" s="56"/>
      <c r="S15" s="56"/>
    </row>
    <row r="16" spans="1:19" ht="12" customHeight="1" thickBot="1">
      <c r="A16" s="95" t="s">
        <v>48</v>
      </c>
      <c r="B16" s="96"/>
      <c r="C16" s="96"/>
      <c r="D16" s="96"/>
      <c r="E16" s="96"/>
      <c r="F16" s="96"/>
      <c r="G16" s="96"/>
      <c r="H16" s="96"/>
      <c r="I16" s="48">
        <v>7764000000</v>
      </c>
      <c r="J16" s="49">
        <v>3946000000</v>
      </c>
      <c r="K16" s="41">
        <f>I16+J16</f>
        <v>11710000000</v>
      </c>
      <c r="L16" s="41">
        <v>13456866759</v>
      </c>
      <c r="M16" s="61">
        <v>11009087031</v>
      </c>
      <c r="N16" s="58"/>
      <c r="O16" s="56"/>
      <c r="P16" s="57"/>
      <c r="Q16" s="56"/>
      <c r="R16" s="56"/>
      <c r="S16" s="56"/>
    </row>
    <row r="17" spans="1:19" ht="12" customHeight="1" thickBot="1">
      <c r="A17" s="95" t="s">
        <v>46</v>
      </c>
      <c r="B17" s="96"/>
      <c r="C17" s="96"/>
      <c r="D17" s="96"/>
      <c r="E17" s="96"/>
      <c r="F17" s="96"/>
      <c r="G17" s="96"/>
      <c r="H17" s="96"/>
      <c r="I17" s="43">
        <v>3100000000</v>
      </c>
      <c r="J17" s="45">
        <v>462000000</v>
      </c>
      <c r="K17" s="41">
        <f>I17+J17</f>
        <v>3562000000</v>
      </c>
      <c r="L17" s="42">
        <v>3941907956</v>
      </c>
      <c r="M17" s="60">
        <v>3955331944.804762</v>
      </c>
      <c r="N17" s="58"/>
      <c r="O17" s="56"/>
      <c r="P17" s="56"/>
      <c r="Q17" s="56"/>
      <c r="R17" s="56"/>
      <c r="S17" s="56"/>
    </row>
    <row r="18" spans="1:19" ht="12" customHeight="1" thickBot="1">
      <c r="A18" s="95" t="s">
        <v>43</v>
      </c>
      <c r="B18" s="96"/>
      <c r="C18" s="96"/>
      <c r="D18" s="96"/>
      <c r="E18" s="96"/>
      <c r="F18" s="96"/>
      <c r="G18" s="96"/>
      <c r="H18" s="96"/>
      <c r="I18" s="44">
        <f>SUM(I15:I17)</f>
        <v>16438000000</v>
      </c>
      <c r="J18" s="46">
        <f>SUM(J15:J17)</f>
        <v>8354000000</v>
      </c>
      <c r="K18" s="42">
        <f>SUM(K15:K17)</f>
        <v>24792000000</v>
      </c>
      <c r="L18" s="42">
        <f>SUM(L15:L17)</f>
        <v>28792000000</v>
      </c>
      <c r="M18" s="47">
        <f>SUM(M15:M17)</f>
        <v>25006166245.804764</v>
      </c>
      <c r="N18" s="58"/>
      <c r="O18" s="56"/>
      <c r="P18" s="56"/>
      <c r="Q18" s="56"/>
      <c r="R18" s="56"/>
      <c r="S18" s="56"/>
    </row>
    <row r="19" spans="11:19" ht="9.75">
      <c r="K19" s="57"/>
      <c r="L19" s="57"/>
      <c r="O19" s="56"/>
      <c r="P19" s="56"/>
      <c r="Q19" s="56"/>
      <c r="R19" s="56"/>
      <c r="S19" s="56"/>
    </row>
    <row r="20" spans="6:13" ht="12.75">
      <c r="F20" s="50"/>
      <c r="G20" s="50"/>
      <c r="M20" s="51"/>
    </row>
    <row r="21" spans="6:13" ht="11.25" customHeight="1">
      <c r="F21" s="50"/>
      <c r="G21" s="50"/>
      <c r="M21" s="52"/>
    </row>
    <row r="22" spans="6:13" ht="11.25" customHeight="1">
      <c r="F22" s="50"/>
      <c r="G22" s="50"/>
      <c r="M22" s="52"/>
    </row>
    <row r="23" spans="6:13" ht="12.75" customHeight="1">
      <c r="F23" s="50"/>
      <c r="G23" s="50"/>
      <c r="M23" s="52"/>
    </row>
    <row r="24" spans="6:13" ht="12.75">
      <c r="F24" s="50"/>
      <c r="G24" s="50"/>
      <c r="M24" s="53"/>
    </row>
    <row r="25" spans="6:13" ht="11.25" customHeight="1">
      <c r="F25" s="50"/>
      <c r="G25" s="50"/>
      <c r="M25" s="54"/>
    </row>
    <row r="26" spans="6:14" ht="12" customHeight="1">
      <c r="F26" s="50"/>
      <c r="G26" s="50"/>
      <c r="M26" s="55"/>
      <c r="N26" s="50"/>
    </row>
    <row r="27" ht="9.75">
      <c r="M27" s="54"/>
    </row>
    <row r="28" ht="9.75">
      <c r="M28" s="54"/>
    </row>
    <row r="29" ht="9.75">
      <c r="M29" s="54"/>
    </row>
    <row r="30" ht="9.75">
      <c r="M30" s="54"/>
    </row>
    <row r="31" ht="9.75">
      <c r="M31" s="54"/>
    </row>
    <row r="32" ht="9.75">
      <c r="M32" s="54"/>
    </row>
    <row r="33" ht="9.75">
      <c r="M33" s="54"/>
    </row>
    <row r="34" ht="9.75">
      <c r="M34" s="54"/>
    </row>
    <row r="35" ht="9.75">
      <c r="M35" s="54"/>
    </row>
    <row r="36" ht="9.75">
      <c r="M36" s="54"/>
    </row>
    <row r="37" ht="9.75">
      <c r="M37" s="54"/>
    </row>
    <row r="38" ht="9.75">
      <c r="M38" s="54"/>
    </row>
  </sheetData>
  <sheetProtection/>
  <mergeCells count="9">
    <mergeCell ref="M13:M14"/>
    <mergeCell ref="K13:K14"/>
    <mergeCell ref="J13:J14"/>
    <mergeCell ref="I13:I14"/>
    <mergeCell ref="A18:H18"/>
    <mergeCell ref="A13:H14"/>
    <mergeCell ref="A15:H15"/>
    <mergeCell ref="A16:H16"/>
    <mergeCell ref="A17:H17"/>
  </mergeCells>
  <printOptions horizontalCentered="1" verticalCentered="1"/>
  <pageMargins left="0.75" right="0.75" top="0.63" bottom="0.91" header="0.5" footer="0.5"/>
  <pageSetup fitToHeight="1" fitToWidth="1" horizontalDpi="600" verticalDpi="600" orientation="landscape" scale="73" r:id="rId1"/>
  <headerFooter alignWithMargins="0">
    <oddFooter>&amp;L&amp;F&amp;RPrinted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ToDate_Dec_2021_web</dc:title>
  <dc:subject/>
  <dc:creator>Sparnauskas Gratas</dc:creator>
  <cp:keywords/>
  <dc:description/>
  <cp:lastModifiedBy>Taylor, Mary</cp:lastModifiedBy>
  <cp:lastPrinted>2015-02-25T17:41:28Z</cp:lastPrinted>
  <dcterms:created xsi:type="dcterms:W3CDTF">1998-07-17T21:34:54Z</dcterms:created>
  <dcterms:modified xsi:type="dcterms:W3CDTF">2022-01-19T23:41:57Z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://www.cpuc.ca.gov/DownloadAsset.aspx?id=11567</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2016-06-02T21:50:41Z</vt:filetime>
  </property>
  <property fmtid="{D5CDD505-2E9C-101B-9397-08002B2CF9AE}" pid="11" name="EktDateModified">
    <vt:filetime>2016-06-02T21:50:42Z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55296</vt:i4>
  </property>
  <property fmtid="{D5CDD505-2E9C-101B-9397-08002B2CF9AE}" pid="15" name="EktSearchable">
    <vt:i4>1</vt:i4>
  </property>
  <property fmtid="{D5CDD505-2E9C-101B-9397-08002B2CF9AE}" pid="16" name="EktEDescription">
    <vt:lpwstr>ToDate_Apr 2016_web</vt:lpwstr>
  </property>
</Properties>
</file>