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4_{CFA55756-5401-4F07-91C1-340E3C27AF9E}" xr6:coauthVersionLast="47" xr6:coauthVersionMax="47" xr10:uidLastSave="{00000000-0000-0000-0000-000000000000}"/>
  <bookViews>
    <workbookView xWindow="-120" yWindow="-120" windowWidth="29040" windowHeight="15720" tabRatio="518" activeTab="1" xr2:uid="{00000000-000D-0000-FFFF-FFFF00000000}"/>
  </bookViews>
  <sheets>
    <sheet name="Definitions" sheetId="1" r:id="rId1"/>
    <sheet name="DA Load - November 2025" sheetId="2" r:id="rId2"/>
  </sheets>
  <definedNames>
    <definedName name="_Order1" hidden="1">0</definedName>
    <definedName name="_Order2" hidden="1">0</definedName>
    <definedName name="_xlnm.Print_Area" localSheetId="1">'DA Load - November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<sst xmlns="http://schemas.openxmlformats.org/spreadsheetml/2006/main" count="63" uniqueCount="61">
  <si>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</si>
  <si>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</si>
  <si>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</si>
  <si>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</si>
  <si>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</si>
  <si>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</si>
  <si>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</si>
  <si>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</si>
  <si>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</si>
  <si>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</si>
  <si>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</si>
  <si>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</si>
  <si>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</si>
  <si>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</si>
  <si>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</si>
  <si>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</si>
  <si>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</si>
  <si>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</si>
  <si>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</si>
  <si>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</si>
  <si>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</si>
  <si>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</si>
  <si>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</si>
  <si>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</si>
  <si>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</si>
  <si>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</si>
  <si>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</si>
  <si>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</si>
  <si>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</si>
  <si>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</si>
  <si>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</si>
  <si>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</si>
  <si>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</si>
  <si>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</si>
  <si>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</si>
  <si>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</si>
  <si>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</si>
  <si>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</si>
  <si>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</si>
  <si>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</si>
  <si>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</si>
  <si>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</si>
  <si>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</si>
  <si>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</si>
  <si>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</si>
  <si>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</si>
  <si>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</si>
  <si>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</si>
  <si>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</si>
  <si>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</si>
  <si>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</si>
  <si>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</si>
  <si>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</si>
  <si>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</si>
  <si>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</si>
  <si>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</si>
  <si>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</si>
  <si>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</si>
  <si>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</si>
  <si>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</si>
  <si>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November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</si>
</sst>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A3" sqref="A3"/>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46006</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4126</v>
      </c>
      <c r="C6" s="82">
        <v>33297</v>
      </c>
      <c r="D6" s="82">
        <v>22691</v>
      </c>
      <c r="E6" s="82">
        <v>1452</v>
      </c>
      <c r="F6" s="82">
        <v>848</v>
      </c>
      <c r="G6" s="83">
        <v>0</v>
      </c>
      <c r="H6" s="57">
        <f>SUM(B6:G6)</f>
        <v>62414</v>
      </c>
      <c r="I6" s="56" t="s">
        <v>51</v>
      </c>
      <c r="J6" s="38"/>
      <c r="K6"/>
      <c r="L6"/>
      <c r="M6"/>
      <c r="N6"/>
      <c r="O6"/>
      <c r="P6"/>
      <c r="Q6"/>
    </row>
    <row r="7" spans="1:19" ht="13.5" customHeight="1" thickBot="1">
      <c r="A7" s="26" t="s">
        <v>39</v>
      </c>
      <c r="B7" s="84">
        <v>11082315</v>
      </c>
      <c r="C7" s="85">
        <v>1164487</v>
      </c>
      <c r="D7" s="85">
        <v>258824</v>
      </c>
      <c r="E7" s="85">
        <v>5566</v>
      </c>
      <c r="F7" s="85">
        <v>117886</v>
      </c>
      <c r="G7" s="86">
        <v>0</v>
      </c>
      <c r="H7" s="59">
        <f>SUM(B7:G7)</f>
        <v>12629078</v>
      </c>
      <c r="I7"/>
      <c r="J7" s="38"/>
      <c r="K7"/>
      <c r="L7"/>
      <c r="M7"/>
      <c r="N7"/>
      <c r="O7"/>
      <c r="P7"/>
      <c r="Q7"/>
    </row>
    <row r="8" spans="1:19" ht="27.75" customHeight="1" thickBot="1">
      <c r="A8" s="28" t="s">
        <v>40</v>
      </c>
      <c r="B8" s="60">
        <f>B6/B7</f>
        <v>3.7230488395249546E-4</v>
      </c>
      <c r="C8" s="61">
        <f>C6/C7</f>
        <v>2.8593706928458626E-2</v>
      </c>
      <c r="D8" s="61">
        <f>D6/D7</f>
        <v>8.7669613327975765E-2</v>
      </c>
      <c r="E8" s="61">
        <f>E6/E7</f>
        <v>0.2608695652173913</v>
      </c>
      <c r="F8" s="61">
        <f>F6/F7</f>
        <v>7.1933902244541333E-3</v>
      </c>
      <c r="G8" s="62">
        <v>0</v>
      </c>
      <c r="H8" s="63">
        <f>+H6/H7</f>
        <v>4.9420868253406943E-3</v>
      </c>
      <c r="I8"/>
      <c r="J8" s="24"/>
      <c r="K8"/>
      <c r="L8"/>
      <c r="M8"/>
      <c r="N8"/>
      <c r="O8"/>
      <c r="P8"/>
      <c r="Q8"/>
    </row>
    <row r="9" spans="1:19" ht="29.25" customHeight="1" thickBot="1">
      <c r="A9" s="27" t="s">
        <v>41</v>
      </c>
      <c r="B9" s="58">
        <v>24400614</v>
      </c>
      <c r="C9" s="58">
        <v>546789464</v>
      </c>
      <c r="D9" s="58">
        <v>10059718700</v>
      </c>
      <c r="E9" s="58">
        <v>15863190419</v>
      </c>
      <c r="F9" s="58">
        <v>243192532</v>
      </c>
      <c r="G9" s="58">
        <v>0</v>
      </c>
      <c r="H9" s="57">
        <f>SUM(B9:G9)</f>
        <v>26737291729</v>
      </c>
      <c r="I9" s="56" t="s">
        <v>51</v>
      </c>
      <c r="J9" s="24"/>
      <c r="K9"/>
      <c r="L9"/>
      <c r="M9"/>
      <c r="N9"/>
      <c r="O9"/>
      <c r="P9"/>
      <c r="Q9"/>
    </row>
    <row r="10" spans="1:19" ht="29.25" customHeight="1" thickBot="1">
      <c r="A10" s="70" t="s">
        <v>56</v>
      </c>
      <c r="B10" s="58">
        <v>0</v>
      </c>
      <c r="C10" s="58">
        <v>0</v>
      </c>
      <c r="D10" s="58">
        <v>0</v>
      </c>
      <c r="E10" s="58">
        <v>10538128.200000001</v>
      </c>
      <c r="F10" s="58">
        <v>0</v>
      </c>
      <c r="G10" s="58">
        <v>0</v>
      </c>
      <c r="H10" s="57">
        <f>SUM(B10:G10)</f>
        <v>10538128.200000001</v>
      </c>
      <c r="I10" s="56"/>
      <c r="J10" s="24"/>
      <c r="K10"/>
      <c r="L10"/>
      <c r="M10"/>
      <c r="N10"/>
      <c r="O10"/>
      <c r="P10"/>
      <c r="Q10"/>
    </row>
    <row r="11" spans="1:19" ht="27" customHeight="1" thickBot="1">
      <c r="A11" s="70" t="s">
        <v>57</v>
      </c>
      <c r="B11" s="58">
        <v>0</v>
      </c>
      <c r="C11" s="58">
        <v>2554282</v>
      </c>
      <c r="D11" s="58">
        <v>36319064</v>
      </c>
      <c r="E11" s="58">
        <v>16651576</v>
      </c>
      <c r="F11" s="58">
        <v>955996</v>
      </c>
      <c r="G11" s="58">
        <v>0</v>
      </c>
      <c r="H11" s="57">
        <f>SUM(B11:G11)</f>
        <v>56480918</v>
      </c>
      <c r="I11"/>
      <c r="J11" s="24"/>
      <c r="K11" s="56" t="s">
        <v>51</v>
      </c>
      <c r="L11" s="56"/>
      <c r="M11"/>
      <c r="N11"/>
      <c r="O11"/>
      <c r="P11"/>
      <c r="Q11"/>
    </row>
    <row r="12" spans="1:19" ht="20.25" customHeight="1" thickBot="1">
      <c r="A12" s="71" t="s">
        <v>58</v>
      </c>
      <c r="B12" s="58">
        <v>54405910319</v>
      </c>
      <c r="C12" s="58">
        <v>12774763399.200001</v>
      </c>
      <c r="D12" s="58">
        <v>48464688208</v>
      </c>
      <c r="E12" s="58">
        <v>39526715379</v>
      </c>
      <c r="F12" s="58">
        <v>8717941439</v>
      </c>
      <c r="G12" s="58">
        <v>0</v>
      </c>
      <c r="H12" s="57">
        <f>SUM(B12:G12)</f>
        <v>163890018744.20001</v>
      </c>
      <c r="I12" s="25"/>
      <c r="J12" s="24"/>
      <c r="K12"/>
      <c r="L12"/>
      <c r="M12"/>
      <c r="N12"/>
      <c r="O12"/>
      <c r="P12"/>
      <c r="Q12"/>
    </row>
    <row r="13" spans="1:19" ht="23.25" customHeight="1" thickBot="1">
      <c r="A13" s="72" t="s">
        <v>59</v>
      </c>
      <c r="B13" s="64">
        <f>B9/B12</f>
        <v>4.4849197186355418E-4</v>
      </c>
      <c r="C13" s="65">
        <f>C9/C12</f>
        <v>4.2802316325814833E-2</v>
      </c>
      <c r="D13" s="65">
        <f>D9/D12</f>
        <v>0.20756800614967036</v>
      </c>
      <c r="E13" s="65">
        <f>E9/E12</f>
        <v>0.4013283235628502</v>
      </c>
      <c r="F13" s="65">
        <f>F9/F12</f>
        <v>2.7895637255840024E-2</v>
      </c>
      <c r="G13" s="66">
        <v>0</v>
      </c>
      <c r="H13" s="73">
        <f>H9/H12</f>
        <v>0.16314167228653281</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10978932649</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11779029632</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3979329448</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26737291729</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November 2025</vt:lpstr>
      <vt:lpstr>'DA Load - November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2025-12-17T05:30:18Z</dcterms:modified>
</cp:coreProperties>
</file>