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3C661AF9-EDD5-411B-B8A7-49D3912947B1}" xr6:coauthVersionLast="47" xr6:coauthVersionMax="47" xr10:uidLastSave="{00000000-0000-0000-0000-000000000000}"/>
  <bookViews>
    <workbookView xWindow="-120" yWindow="-120" windowWidth="29040" windowHeight="15720" tabRatio="518" activeTab="1" xr2:uid="{00000000-000D-0000-FFFF-FFFF00000000}"/>
  </bookViews>
  <sheets>
    <sheet name="Definitions" sheetId="1" r:id="rId1"/>
    <sheet name="DA Load - October 2025" sheetId="2" r:id="rId2"/>
  </sheets>
  <definedNames>
    <definedName name="_Order1" hidden="1">0</definedName>
    <definedName name="_Order2" hidden="1">0</definedName>
    <definedName name="_xlnm.Print_Area" localSheetId="1">'DA Load - October 2025'!$A$1:$M$22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<sst xmlns="http://schemas.openxmlformats.org/spreadsheetml/2006/main" count="63" uniqueCount="61">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</sst>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A3" sqref="A3"/>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45976</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4134</v>
      </c>
      <c r="C6" s="82">
        <v>33227</v>
      </c>
      <c r="D6" s="82">
        <v>22725</v>
      </c>
      <c r="E6" s="82">
        <v>1453</v>
      </c>
      <c r="F6" s="82">
        <v>849</v>
      </c>
      <c r="G6" s="83">
        <v>0</v>
      </c>
      <c r="H6" s="57">
        <f>SUM(B6:G6)</f>
        <v>62388</v>
      </c>
      <c r="I6" s="56" t="s">
        <v>51</v>
      </c>
      <c r="J6" s="38"/>
      <c r="K6"/>
      <c r="L6"/>
      <c r="M6"/>
      <c r="N6"/>
      <c r="O6"/>
      <c r="P6"/>
      <c r="Q6"/>
    </row>
    <row r="7" spans="1:19" ht="13.5" customHeight="1" thickBot="1">
      <c r="A7" s="26" t="s">
        <v>39</v>
      </c>
      <c r="B7" s="84">
        <v>11067828</v>
      </c>
      <c r="C7" s="85">
        <v>1165834</v>
      </c>
      <c r="D7" s="85">
        <v>259534</v>
      </c>
      <c r="E7" s="85">
        <v>5580</v>
      </c>
      <c r="F7" s="85">
        <v>118312</v>
      </c>
      <c r="G7" s="86">
        <v>0</v>
      </c>
      <c r="H7" s="59">
        <f>SUM(B7:G7)</f>
        <v>12617088</v>
      </c>
      <c r="I7"/>
      <c r="J7" s="38"/>
      <c r="K7"/>
      <c r="L7"/>
      <c r="M7"/>
      <c r="N7"/>
      <c r="O7"/>
      <c r="P7"/>
      <c r="Q7"/>
    </row>
    <row r="8" spans="1:19" ht="27.75" customHeight="1" thickBot="1">
      <c r="A8" s="28" t="s">
        <v>40</v>
      </c>
      <c r="B8" s="60">
        <f>B6/B7</f>
        <v>3.7351502029124415E-4</v>
      </c>
      <c r="C8" s="61">
        <f>C6/C7</f>
        <v>2.8500627018940947E-2</v>
      </c>
      <c r="D8" s="61">
        <f>D6/D7</f>
        <v>8.7560782016999697E-2</v>
      </c>
      <c r="E8" s="61">
        <f>E6/E7</f>
        <v>0.26039426523297493</v>
      </c>
      <c r="F8" s="61">
        <f>F6/F7</f>
        <v>7.1759415782000138E-3</v>
      </c>
      <c r="G8" s="62">
        <v>0</v>
      </c>
      <c r="H8" s="63">
        <f>+H6/H7</f>
        <v>4.944722585750373E-3</v>
      </c>
      <c r="I8"/>
      <c r="J8" s="24"/>
      <c r="K8"/>
      <c r="L8"/>
      <c r="M8"/>
      <c r="N8"/>
      <c r="O8"/>
      <c r="P8"/>
      <c r="Q8"/>
    </row>
    <row r="9" spans="1:19" ht="29.25" customHeight="1" thickBot="1">
      <c r="A9" s="27" t="s">
        <v>41</v>
      </c>
      <c r="B9" s="58">
        <v>24464309</v>
      </c>
      <c r="C9" s="58">
        <v>545142992</v>
      </c>
      <c r="D9" s="58">
        <v>10023751716</v>
      </c>
      <c r="E9" s="58">
        <v>15589166605</v>
      </c>
      <c r="F9" s="58">
        <v>229930504</v>
      </c>
      <c r="G9" s="58">
        <v>0</v>
      </c>
      <c r="H9" s="57">
        <f>SUM(B9:G9)</f>
        <v>26412456126</v>
      </c>
      <c r="I9" s="56" t="s">
        <v>51</v>
      </c>
      <c r="J9" s="24"/>
      <c r="K9"/>
      <c r="L9"/>
      <c r="M9"/>
      <c r="N9"/>
      <c r="O9"/>
      <c r="P9"/>
      <c r="Q9"/>
    </row>
    <row r="10" spans="1:19" ht="29.25" customHeight="1" thickBot="1">
      <c r="A10" s="70" t="s">
        <v>56</v>
      </c>
      <c r="B10" s="58">
        <v>0</v>
      </c>
      <c r="C10" s="58">
        <v>961773.91650000005</v>
      </c>
      <c r="D10" s="58">
        <v>10782624.880000001</v>
      </c>
      <c r="E10" s="58">
        <v>55194797.101993002</v>
      </c>
      <c r="F10" s="58">
        <v>0</v>
      </c>
      <c r="G10" s="58">
        <v>0</v>
      </c>
      <c r="H10" s="57">
        <f>SUM(B10:G10)</f>
        <v>66939195.898493007</v>
      </c>
      <c r="I10" s="56"/>
      <c r="J10" s="24"/>
      <c r="K10"/>
      <c r="L10"/>
      <c r="M10"/>
      <c r="N10"/>
      <c r="O10"/>
      <c r="P10"/>
      <c r="Q10"/>
    </row>
    <row r="11" spans="1:19" ht="27" customHeight="1" thickBot="1">
      <c r="A11" s="70" t="s">
        <v>57</v>
      </c>
      <c r="B11" s="58">
        <v>0</v>
      </c>
      <c r="C11" s="58">
        <v>2425829</v>
      </c>
      <c r="D11" s="58">
        <v>36076557</v>
      </c>
      <c r="E11" s="58">
        <v>16474862</v>
      </c>
      <c r="F11" s="58">
        <v>853689</v>
      </c>
      <c r="G11" s="58">
        <v>0</v>
      </c>
      <c r="H11" s="57">
        <f>SUM(B11:G11)</f>
        <v>55830937</v>
      </c>
      <c r="I11"/>
      <c r="J11" s="24"/>
      <c r="K11" s="56" t="s">
        <v>51</v>
      </c>
      <c r="L11" s="56"/>
      <c r="M11"/>
      <c r="N11"/>
      <c r="O11"/>
      <c r="P11"/>
      <c r="Q11"/>
    </row>
    <row r="12" spans="1:19" ht="20.25" customHeight="1" thickBot="1">
      <c r="A12" s="71" t="s">
        <v>58</v>
      </c>
      <c r="B12" s="58">
        <v>51134696463</v>
      </c>
      <c r="C12" s="58">
        <v>12598532148.200001</v>
      </c>
      <c r="D12" s="58">
        <v>48327180439</v>
      </c>
      <c r="E12" s="58">
        <v>38552642903</v>
      </c>
      <c r="F12" s="58">
        <v>7249002010</v>
      </c>
      <c r="G12" s="58">
        <v>0</v>
      </c>
      <c r="H12" s="57">
        <f>SUM(B12:G12)</f>
        <v>157862053963.20001</v>
      </c>
      <c r="I12" s="25"/>
      <c r="J12" s="24"/>
      <c r="K12"/>
      <c r="L12"/>
      <c r="M12"/>
      <c r="N12"/>
      <c r="O12"/>
      <c r="P12"/>
      <c r="Q12"/>
    </row>
    <row r="13" spans="1:19" ht="23.25" customHeight="1" thickBot="1">
      <c r="A13" s="72" t="s">
        <v>59</v>
      </c>
      <c r="B13" s="64">
        <f>B9/B12</f>
        <v>4.7842875175179469E-4</v>
      </c>
      <c r="C13" s="65">
        <f>C9/C12</f>
        <v>4.3270357656537521E-2</v>
      </c>
      <c r="D13" s="65">
        <f>D9/D12</f>
        <v>0.20741437064908591</v>
      </c>
      <c r="E13" s="65">
        <f>E9/E12</f>
        <v>0.40436051671536422</v>
      </c>
      <c r="F13" s="65">
        <f>F9/F12</f>
        <v>3.1718918505307461E-2</v>
      </c>
      <c r="G13" s="66">
        <v>0</v>
      </c>
      <c r="H13" s="73">
        <f>H9/H12</f>
        <v>0.16731352128585084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10921781583</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11533702092</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3956972451</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26412456126</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October 2025</vt:lpstr>
      <vt:lpstr>'DA Load - October 2025'!Print_Area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2025-11-18T23:29:27Z</dcterms:modified>
</cp:coreProperties>
</file>