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66925"/>
  <mc:AlternateContent xmlns:mc="http://schemas.openxmlformats.org/markup-compatibility/2006">
    <mc:Choice Requires="x15">
      <x15ac:absPath xmlns:x15ac="http://schemas.microsoft.com/office/spreadsheetml/2010/11/ac" url="Z:\2026\YA Allocation\DR\Load Impact Protocols-Approved YA NQCs\Investor-Owned Utilities (IOUs)\For Website Posting\"/>
    </mc:Choice>
  </mc:AlternateContent>
  <xr:revisionPtr revIDLastSave="0" documentId="13_ncr:1_{66424A7C-67E9-4C26-8EE7-18532D30619C}" xr6:coauthVersionLast="47" xr6:coauthVersionMax="47" xr10:uidLastSave="{00000000-0000-0000-0000-000000000000}"/>
  <bookViews>
    <workbookView xWindow="-120" yWindow="-120" windowWidth="29040" windowHeight="15720" firstSheet="2" activeTab="6" xr2:uid="{8EC2583A-7A84-47E2-8501-3BD7CE4E7E69}"/>
  </bookViews>
  <sheets>
    <sheet name="Instructions" sheetId="7" r:id="rId1"/>
    <sheet name="2026 SCE Allocations" sheetId="1" r:id="rId2"/>
    <sheet name="2026 SCE Allocations wDLF" sheetId="4" r:id="rId3"/>
    <sheet name="2027 SCE Allocations" sheetId="2" r:id="rId4"/>
    <sheet name="2027 SCE Allocations wDLF" sheetId="5" r:id="rId5"/>
    <sheet name="2028 SCE Allocations" sheetId="3" r:id="rId6"/>
    <sheet name="2028 SCE Allocations wDLF" sheetId="6" r:id="rId7"/>
  </sheets>
  <externalReferences>
    <externalReference r:id="rId8"/>
  </externalReferences>
  <definedNames>
    <definedName name="confidential">[1]Lists!$N$5</definedName>
    <definedName name="data">[1]Data!$A:$Q</definedName>
    <definedName name="data_key">[1]Data!$A:$A</definedName>
    <definedName name="public">[1]Lists!$A$7</definedName>
    <definedName name="result_type">'2027 SCE Allocations'!$C$6</definedName>
    <definedName name="sites">'2027 SCE Allocations'!$C$20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4" l="1"/>
  <c r="F27" i="4"/>
  <c r="G27" i="4"/>
  <c r="H27" i="4"/>
  <c r="I27" i="4"/>
  <c r="J27" i="4"/>
  <c r="K27" i="4"/>
  <c r="L27" i="4"/>
  <c r="M27" i="4"/>
  <c r="N27" i="4"/>
  <c r="O27" i="4"/>
  <c r="D27" i="4"/>
  <c r="E23" i="4"/>
  <c r="F23" i="4"/>
  <c r="G23" i="4"/>
  <c r="H23" i="4"/>
  <c r="I23" i="4"/>
  <c r="J23" i="4"/>
  <c r="K23" i="4"/>
  <c r="L23" i="4"/>
  <c r="M23" i="4"/>
  <c r="N23" i="4"/>
  <c r="O23" i="4"/>
  <c r="D23" i="4"/>
  <c r="E39" i="4" l="1"/>
  <c r="F39" i="4"/>
  <c r="G39" i="4"/>
  <c r="H39" i="4"/>
  <c r="I39" i="4"/>
  <c r="J39" i="4"/>
  <c r="K39" i="4"/>
  <c r="L39" i="4"/>
  <c r="M39" i="4"/>
  <c r="N39" i="4"/>
  <c r="O39" i="4"/>
  <c r="D39" i="4"/>
  <c r="E36" i="4"/>
  <c r="F36" i="4"/>
  <c r="G36" i="4"/>
  <c r="H36" i="4"/>
  <c r="I36" i="4"/>
  <c r="J36" i="4"/>
  <c r="K36" i="4"/>
  <c r="L36" i="4"/>
  <c r="M36" i="4"/>
  <c r="N36" i="4"/>
  <c r="O36" i="4"/>
  <c r="E37" i="4"/>
  <c r="F37" i="4"/>
  <c r="G37" i="4"/>
  <c r="H37" i="4"/>
  <c r="I37" i="4"/>
  <c r="J37" i="4"/>
  <c r="K37" i="4"/>
  <c r="L37" i="4"/>
  <c r="M37" i="4"/>
  <c r="N37" i="4"/>
  <c r="O37" i="4"/>
  <c r="E38" i="4"/>
  <c r="F38" i="4"/>
  <c r="G38" i="4"/>
  <c r="H38" i="4"/>
  <c r="I38" i="4"/>
  <c r="J38" i="4"/>
  <c r="K38" i="4"/>
  <c r="L38" i="4"/>
  <c r="M38" i="4"/>
  <c r="N38" i="4"/>
  <c r="O38" i="4"/>
  <c r="D37" i="4"/>
  <c r="D38" i="4"/>
  <c r="D36" i="4"/>
  <c r="E34" i="4"/>
  <c r="F34" i="4"/>
  <c r="G34" i="4"/>
  <c r="H34" i="4"/>
  <c r="I34" i="4"/>
  <c r="J34" i="4"/>
  <c r="K34" i="4"/>
  <c r="L34" i="4"/>
  <c r="M34" i="4"/>
  <c r="N34" i="4"/>
  <c r="O34" i="4"/>
  <c r="D34" i="4"/>
  <c r="E32" i="4"/>
  <c r="F32" i="4"/>
  <c r="G32" i="4"/>
  <c r="H32" i="4"/>
  <c r="I32" i="4"/>
  <c r="J32" i="4"/>
  <c r="K32" i="4"/>
  <c r="L32" i="4"/>
  <c r="M32" i="4"/>
  <c r="N32" i="4"/>
  <c r="O32" i="4"/>
  <c r="D32" i="4"/>
  <c r="E28" i="4"/>
  <c r="F28" i="4"/>
  <c r="G28" i="4"/>
  <c r="H28" i="4"/>
  <c r="I28" i="4"/>
  <c r="J28" i="4"/>
  <c r="K28" i="4"/>
  <c r="L28" i="4"/>
  <c r="M28" i="4"/>
  <c r="N28" i="4"/>
  <c r="O28" i="4"/>
  <c r="E29" i="4"/>
  <c r="F29" i="4"/>
  <c r="G29" i="4"/>
  <c r="H29" i="4"/>
  <c r="I29" i="4"/>
  <c r="J29" i="4"/>
  <c r="K29" i="4"/>
  <c r="L29" i="4"/>
  <c r="M29" i="4"/>
  <c r="N29" i="4"/>
  <c r="O29" i="4"/>
  <c r="E30" i="4"/>
  <c r="F30" i="4"/>
  <c r="G30" i="4"/>
  <c r="H30" i="4"/>
  <c r="I30" i="4"/>
  <c r="J30" i="4"/>
  <c r="K30" i="4"/>
  <c r="L30" i="4"/>
  <c r="M30" i="4"/>
  <c r="N30" i="4"/>
  <c r="O30" i="4"/>
  <c r="D29" i="4"/>
  <c r="D30" i="4"/>
  <c r="D28" i="4"/>
  <c r="E24" i="4"/>
  <c r="F24" i="4"/>
  <c r="G24" i="4"/>
  <c r="H24" i="4"/>
  <c r="I24" i="4"/>
  <c r="J24" i="4"/>
  <c r="K24" i="4"/>
  <c r="L24" i="4"/>
  <c r="M24" i="4"/>
  <c r="N24" i="4"/>
  <c r="O24" i="4"/>
  <c r="D24" i="4"/>
  <c r="J20" i="4"/>
  <c r="K20" i="4"/>
  <c r="I20" i="4"/>
  <c r="E19" i="4"/>
  <c r="F19" i="4"/>
  <c r="G19" i="4"/>
  <c r="H19" i="4"/>
  <c r="I19" i="4"/>
  <c r="J19" i="4"/>
  <c r="K19" i="4"/>
  <c r="L19" i="4"/>
  <c r="M19" i="4"/>
  <c r="N19" i="4"/>
  <c r="O19" i="4"/>
  <c r="D19" i="4"/>
  <c r="G16" i="4"/>
  <c r="H16" i="4"/>
  <c r="I16" i="4"/>
  <c r="J16" i="4"/>
  <c r="K16" i="4"/>
  <c r="L16" i="4"/>
  <c r="M16" i="4"/>
  <c r="N16" i="4"/>
  <c r="G17" i="4"/>
  <c r="H17" i="4"/>
  <c r="I17" i="4"/>
  <c r="J17" i="4"/>
  <c r="K17" i="4"/>
  <c r="L17" i="4"/>
  <c r="M17" i="4"/>
  <c r="N17" i="4"/>
  <c r="G18" i="4"/>
  <c r="H18" i="4"/>
  <c r="I18" i="4"/>
  <c r="J18" i="4"/>
  <c r="K18" i="4"/>
  <c r="L18" i="4"/>
  <c r="M18" i="4"/>
  <c r="N18" i="4"/>
  <c r="F17" i="4"/>
  <c r="F18" i="4"/>
  <c r="E16" i="4"/>
  <c r="F16" i="4"/>
  <c r="O16" i="4"/>
  <c r="D16" i="4"/>
  <c r="E15" i="4"/>
  <c r="F15" i="4"/>
  <c r="G15" i="4"/>
  <c r="H15" i="4"/>
  <c r="I15" i="4"/>
  <c r="J15" i="4"/>
  <c r="K15" i="4"/>
  <c r="L15" i="4"/>
  <c r="M15" i="4"/>
  <c r="N15" i="4"/>
  <c r="O15" i="4"/>
  <c r="E12" i="4"/>
  <c r="F12" i="4"/>
  <c r="G12" i="4"/>
  <c r="H12" i="4"/>
  <c r="I12" i="4"/>
  <c r="J12" i="4"/>
  <c r="K12" i="4"/>
  <c r="L12" i="4"/>
  <c r="M12" i="4"/>
  <c r="N12" i="4"/>
  <c r="O12" i="4"/>
  <c r="E13" i="4"/>
  <c r="F13" i="4"/>
  <c r="G13" i="4"/>
  <c r="H13" i="4"/>
  <c r="I13" i="4"/>
  <c r="J13" i="4"/>
  <c r="K13" i="4"/>
  <c r="L13" i="4"/>
  <c r="M13" i="4"/>
  <c r="N13" i="4"/>
  <c r="O13" i="4"/>
  <c r="E14" i="4"/>
  <c r="F14" i="4"/>
  <c r="G14" i="4"/>
  <c r="H14" i="4"/>
  <c r="I14" i="4"/>
  <c r="J14" i="4"/>
  <c r="K14" i="4"/>
  <c r="L14" i="4"/>
  <c r="M14" i="4"/>
  <c r="N14" i="4"/>
  <c r="O14" i="4"/>
  <c r="D15" i="4"/>
  <c r="D13" i="4"/>
  <c r="D14" i="4"/>
  <c r="D12" i="4"/>
  <c r="E11" i="4"/>
  <c r="F11" i="4"/>
  <c r="G11" i="4"/>
  <c r="H11" i="4"/>
  <c r="I11" i="4"/>
  <c r="J11" i="4"/>
  <c r="K11" i="4"/>
  <c r="L11" i="4"/>
  <c r="M11" i="4"/>
  <c r="N11" i="4"/>
  <c r="O11" i="4"/>
  <c r="D11" i="4"/>
  <c r="E8" i="4"/>
  <c r="F8" i="4"/>
  <c r="G8" i="4"/>
  <c r="H8" i="4"/>
  <c r="I8" i="4"/>
  <c r="J8" i="4"/>
  <c r="K8" i="4"/>
  <c r="L8" i="4"/>
  <c r="M8" i="4"/>
  <c r="N8" i="4"/>
  <c r="O8" i="4"/>
  <c r="D8" i="4"/>
  <c r="E14" i="1"/>
  <c r="O14" i="1"/>
</calcChain>
</file>

<file path=xl/sharedStrings.xml><?xml version="1.0" encoding="utf-8"?>
<sst xmlns="http://schemas.openxmlformats.org/spreadsheetml/2006/main" count="809" uniqueCount="76">
  <si>
    <t>INSTRUCTIONS</t>
  </si>
  <si>
    <r>
      <t xml:space="preserve">Please complete the requested data fields in the following Allocations worksheets. Each worksheet titled "Year-IOU Name-Allocations" contains the total capacity awards that have been approved by the Energy Division for each program and totals according to whether they are event-based programs (supply-side resources) or non-event based programs (load-modifying resources). Per the Slice-of-Day (SOD) framework, awards are also shown according to how the program is expected to perform during the peak hour, or the resource's capabitlity on the worst hour of the month in terms of load, as projected by the CEC's most recent IEPR forecast, under a 1-in-2 weather year planning horizon. IOUs should include all data for the three-year forward period. Questions can be addressed to </t>
    </r>
    <r>
      <rPr>
        <b/>
        <u/>
        <sz val="11"/>
        <color rgb="FF0070C0"/>
        <rFont val="Times New Roman"/>
        <family val="1"/>
      </rPr>
      <t>natalie.guishar@cpuc.ca.gov</t>
    </r>
    <r>
      <rPr>
        <sz val="11"/>
        <rFont val="Times New Roman"/>
        <family val="1"/>
      </rPr>
      <t xml:space="preserve"> and </t>
    </r>
    <r>
      <rPr>
        <b/>
        <u/>
        <sz val="11"/>
        <color rgb="FF0070C0"/>
        <rFont val="Times New Roman"/>
        <family val="1"/>
      </rPr>
      <t>rebekah.daniel@cpuc.ca.gov</t>
    </r>
    <r>
      <rPr>
        <sz val="11"/>
        <rFont val="Times New Roman"/>
        <family val="1"/>
      </rPr>
      <t>.</t>
    </r>
  </si>
  <si>
    <r>
      <rPr>
        <b/>
        <sz val="11"/>
        <rFont val="Times New Roman"/>
        <family val="1"/>
      </rPr>
      <t>Note</t>
    </r>
    <r>
      <rPr>
        <sz val="11"/>
        <rFont val="Times New Roman"/>
        <family val="1"/>
      </rPr>
      <t xml:space="preserve">: Please provide a public version and a confidential version of the completed file. The public version will be posted to the CPUC's </t>
    </r>
    <r>
      <rPr>
        <u/>
        <sz val="11"/>
        <rFont val="Times New Roman"/>
        <family val="1"/>
      </rPr>
      <t>Resource Adequacy Compliance Materials</t>
    </r>
    <r>
      <rPr>
        <sz val="11"/>
        <rFont val="Times New Roman"/>
        <family val="1"/>
      </rPr>
      <t xml:space="preserve"> webpage. See instructions below on redactions of confidential information for public posting.</t>
    </r>
  </si>
  <si>
    <t>IOU Name:</t>
  </si>
  <si>
    <t>Southern California Edison (SCE)</t>
  </si>
  <si>
    <t>Primary Contact Name(s):</t>
  </si>
  <si>
    <t>Primary Contact Email(s):</t>
  </si>
  <si>
    <t>Worksheet</t>
  </si>
  <si>
    <t>Field Description(s) or Name(s)</t>
  </si>
  <si>
    <t>Instructions</t>
  </si>
  <si>
    <t>"Year-IOU Name-Allocations"</t>
  </si>
  <si>
    <t>Cells under the peak hour for each month per  Local Capacity Area (LCA)</t>
  </si>
  <si>
    <t>Energy Division has provided the total capacity awards for each program for all IOU service areas for the peak hour of each month, for three forward compliance years. Please apportion them to each LCA by filling in the blank cells.</t>
  </si>
  <si>
    <t>"Year-IOU Name-Allocations w/DLF"</t>
  </si>
  <si>
    <t>Cells under the peak hour for each month per  LCA</t>
  </si>
  <si>
    <r>
      <t xml:space="preserve">This worksheet will automatically populate the values for each LCA from the preceeding worksheet, inclusive of the IOU's Distribution Loss Factor (DLF), as approved in D.15-06-063 and confirmed in D.23-06-029. The DLFs for each IOU are as follows: PG&amp;E: 1.067; SCE: 1.051; and SDG&amp;E: 1.071. </t>
    </r>
    <r>
      <rPr>
        <b/>
        <sz val="11"/>
        <color theme="1"/>
        <rFont val="Times New Roman"/>
        <family val="1"/>
      </rPr>
      <t xml:space="preserve">Please check that the individual and total values are correct. </t>
    </r>
  </si>
  <si>
    <t>Payment</t>
  </si>
  <si>
    <t>Please complete payments and monthly values for each LCA. If payment for a program is from bundled customers only, enter 0. If payment is from distribution customers, enter 1. Please repeat for all worksheets.</t>
  </si>
  <si>
    <t>Confidential treatment of data for the public version of responses to this data request.</t>
  </si>
  <si>
    <r>
      <t xml:space="preserve">Please </t>
    </r>
    <r>
      <rPr>
        <b/>
        <sz val="11"/>
        <color theme="1"/>
        <rFont val="Times New Roman"/>
        <family val="1"/>
      </rPr>
      <t>remove underlying values</t>
    </r>
    <r>
      <rPr>
        <sz val="11"/>
        <color theme="1"/>
        <rFont val="Times New Roman"/>
        <family val="1"/>
      </rPr>
      <t xml:space="preserve"> and </t>
    </r>
    <r>
      <rPr>
        <b/>
        <sz val="11"/>
        <color theme="1"/>
        <rFont val="Times New Roman"/>
        <family val="1"/>
      </rPr>
      <t>highlight the cell in gray</t>
    </r>
    <r>
      <rPr>
        <sz val="11"/>
        <color theme="1"/>
        <rFont val="Times New Roman"/>
        <family val="1"/>
      </rPr>
      <t xml:space="preserve"> to indicate confidential, protected data as directed under Pub. Util. Code §§ 583, 8380; Civ. Code §§ 1798 et seq.; Gov’t Code §§ 7927.700, 7927.705, 7922.000, 7922.540, and consistent with the Commission’s “15/15 Rule” defined in D.97-10-031, D.11-07-056, and D.14-05-016. The 15/15 Rule requires that for commercial, agricultural, or industrial customer classes, if the number of customers in a data set is less than 15, or if a single customer’s load/total consumption is more than 15% of the total data, categories must be combined before the information is made publicly available. Highlighted cells include load information for sets of fewer than 15 customers and/or data sets in which a single customer makes up greater than 15% of load.</t>
    </r>
  </si>
  <si>
    <t>SCE Demand Response (DR) Allocations for Compliance Year (CY) 2026, Estimated According to the Load Impact Protocols (LIPs) Final Reports, Based on Ex-Ante Impacts at the Portfolio Level, Under 1-in-2 IOU Weather Year Conditions</t>
  </si>
  <si>
    <r>
      <t>If payment for a program is recovered from bundled customers only, the value is 0. If payment is from distribution customers the value is 1.</t>
    </r>
    <r>
      <rPr>
        <b/>
        <sz val="11"/>
        <rFont val="Calibri"/>
        <family val="2"/>
        <scheme val="minor"/>
      </rPr>
      <t xml:space="preserve"> </t>
    </r>
  </si>
  <si>
    <t>Program Name (Event-Based Programs/Supply-Side Resources)</t>
  </si>
  <si>
    <t>Local Capacity Area</t>
  </si>
  <si>
    <t>HE19</t>
  </si>
  <si>
    <t>HE20</t>
  </si>
  <si>
    <t>HE18</t>
  </si>
  <si>
    <t>HE17</t>
  </si>
  <si>
    <t>AC Cycling ("Summer Discount Plan") -- Commercial</t>
  </si>
  <si>
    <t>1</t>
  </si>
  <si>
    <t>LA Basin</t>
  </si>
  <si>
    <t>Big Creek/Ventura</t>
  </si>
  <si>
    <t>Outside LCA</t>
  </si>
  <si>
    <t>Total IOU Service Area</t>
  </si>
  <si>
    <t>AC Cycling ("Summer Discount Plan") -- Residential</t>
  </si>
  <si>
    <t>Agricultural and Pumping Interruptible (AP-I)</t>
  </si>
  <si>
    <t>Base Interruptible Program (BIP)-15</t>
  </si>
  <si>
    <t>Base Interruptible Program (BIP)-30</t>
  </si>
  <si>
    <t>Capacity Bidding Program (CBP) Elect Day Ahead (DA) -- Residential</t>
  </si>
  <si>
    <t>Capacity Bidding Program (CBP) Elect Day Ahead (DA) -- Non-Residential</t>
  </si>
  <si>
    <t>Peak Time Rebate (PTR) w/Enabled Technology ("Smart Energy Program"/"Save Power Day")</t>
  </si>
  <si>
    <t>2026 Total for Event-Based Programs, Supply-Side Resources</t>
  </si>
  <si>
    <t>Program Name (Non Event-Based, Load-Modifying Resources)*</t>
  </si>
  <si>
    <t>Local Capacity Area (LCA)</t>
  </si>
  <si>
    <t>Critical Peak Pricing (CPP)** Small Customers</t>
  </si>
  <si>
    <t>Critical Peak Pricing (CPP)** Medium Customers</t>
  </si>
  <si>
    <t>Critical Peak Pricing (CPP)** Large Customers</t>
  </si>
  <si>
    <t>Real Time Pricing (RTP)</t>
  </si>
  <si>
    <t>2026 Total for Non Event-Based Programs, Load Modifying Resources</t>
  </si>
  <si>
    <t>2026 Total for Event-Based Programs, Supply-Side Resources and Non Event-Based Programs, Load Modifying Resources</t>
  </si>
  <si>
    <t>*RA Benefits for these programs/resources will be reflected in the CEC load forecast adjustments.</t>
  </si>
  <si>
    <t>**Program costs are recovered from all Generation customers; any over/under collections are recovered only from bundled customers.</t>
  </si>
  <si>
    <t>SCE Demand Response (DR) Allocations w/Distribution Loss Factor (DLF) for Compliance Year (CY) 2026, Estimated According to the Load Impact Protocols (LIPs) Final Reports, Based on Ex-Ante Impacts at the Portfolio Level, Under 1-in-2 IOU Weather Year Conditions</t>
  </si>
  <si>
    <t>If payment for a program is recovered from bundled customers only, the value is 0. If payment is from distribution customers the value is 1. This worksheet shows values inclusive of the Distribution Loss Factor (DLF) as approved in D.15-06-063 and D.23-06-029.</t>
  </si>
  <si>
    <t>SCE Distribution Loss Factor</t>
  </si>
  <si>
    <t>2026 Total Event-Based Programs, Supply-Side Resources w/DLF</t>
  </si>
  <si>
    <t>2026 Total for Non Event-Based Programs, Load Modifying Resources w/DLF</t>
  </si>
  <si>
    <t>2026 Total for Event-Based Programs, Supply-Side Resources and Non Event-Based Programs, Load Modifying Resources w/DLF</t>
  </si>
  <si>
    <t>SCE Demand Response (DR) Allocations for Compliance Year (CY) 2027, Estimated According to the Load Impact Protocols (LIPs) Final Reports, Based on Ex-Ante Impacts at the Portfolio Level, Under 1-in-2 IOU Weather Year Conditions</t>
  </si>
  <si>
    <t xml:space="preserve">If payment for a program is recovered from bundled customers only, the value is 0. If payment is from distribution customers the value is 1. </t>
  </si>
  <si>
    <t>2027 Total for Event-Based Programs, Supply-Side Resources</t>
  </si>
  <si>
    <t>2027 Total for Non Event-Based Programs, Load Modifying Resources</t>
  </si>
  <si>
    <t>2027 Total for Event-Based Programs, Supply-Side Resources and Non Event-Based Programs, Load Modifying Resources</t>
  </si>
  <si>
    <t>SCE Demand Response (DR) Allocations w/Distribution Loss Factor (DLF) for Compliance Year (CY) 2027, Estimated According to the Load Impact Protocols (LIPs) Final Reports, Based on Ex-Ante Impacts at the Portfolio Level, Under 1-in-2 IOU Weather Year Conditions</t>
  </si>
  <si>
    <t>2027 Total Event-Based Programs, Supply-Side Resources w/DLF</t>
  </si>
  <si>
    <t>2027 Total for Non Event-Based Programs, Load Modifying Resources w/DLF</t>
  </si>
  <si>
    <t>2027 Total for Event-Based Programs, Supply-Side Resources and Non Event-Based Programs, Load Modifying Resources w/DLF</t>
  </si>
  <si>
    <t>SCE Demand Response (DR) Allocations for Compliance Year (CY) 2028, Estimated According to the Load Impact Protocols (LIPs) Final Reports, Based on Ex-Ante Impacts at the Portfolio Level, Under 1-in-2 IOU Weather Year Conditions</t>
  </si>
  <si>
    <t>2028 Total for Event-Based Programs, Supply-Side Resources</t>
  </si>
  <si>
    <t>2028 Total for Non Event-Based Programs, Load Modifying Resources</t>
  </si>
  <si>
    <t>2028 Total for Event-Based Programs, Supply-Side Resources and Non Event-Based Programs, Load Modifying Resources</t>
  </si>
  <si>
    <t>SCE Demand Response (DR) Allocations w/Distribution Loss Factor (DLF) for Compliance Year (CY) 2028, Estimated According to the Load Impact Protocols (LIPs) Final Reports, Based on Ex-Ante Impacts at the Portfolio Level, Under 1-in-2 IOU Weather Year Conditions</t>
  </si>
  <si>
    <t>2028 Total Event-Based Programs, Supply-Side Resources w/DLF</t>
  </si>
  <si>
    <t>2028 Total for Non Event-Based Programs, Load Modifying Resources w/DLF</t>
  </si>
  <si>
    <t>2028 Total for Event-Based Programs, Supply-Side Resources and Non Event-Based Programs, Load Modifying Resources w/DLF</t>
  </si>
  <si>
    <t xml:space="preserve">The following values show the ex-ante load impacts (MW) during the peak hour of each month, as forecasted by the California Energy Commission's (CEC) most recent Integrated Energy Policy Report (IEPR). The Resource Adequacy (RA) Availability Assessment Hours (AAH) were adopted in D.10-06-036 and revised in D.18-06-030, D.22-06-050, and D.23-06-029. The AAH reflected in these templates for: June to February are 4-9 pm (HE17-HE21); and March to May are 5-10 pm (HE18-HE22). Per D. 25-06-048 in R.23-10-011, the new AAH beginning with CYs 2026-2028 for: November to February are 5-10 pm (HE18-HE22); March to May are 5-10 pm (HE18-HE22); and June to October are 4-9 pm (HE17-HE21). These hours are to be incorporated in the LIP studies launched in the fall of 2025, with final reports submitted to the Commission on April 1, 2026, for the valuation of CYs 2027-2029 demand response resources.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</si>
</sst>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Red]0.00"/>
    <numFmt numFmtId="165" formatCode="0;[Red]0"/>
  </numFmts>
  <fonts count="21" x14ac:knownFonts="1">
    <font>
      <sz val="11"/>
      <color theme="1"/>
      <name val="Calibri"/>
      <family val="2"/>
      <scheme val="minor"/>
    </font>
    <font>
      <sz val="11"/>
      <color theme="1"/>
      <name val="Calibri"/>
      <family val="2"/>
      <scheme val="minor"/>
    </font>
    <font>
      <b/>
      <sz val="12"/>
      <color rgb="FF000000"/>
      <name val="Calibri"/>
      <family val="2"/>
      <scheme val="minor"/>
    </font>
    <font>
      <sz val="11"/>
      <name val="Calibri"/>
      <family val="2"/>
      <scheme val="minor"/>
    </font>
    <font>
      <b/>
      <sz val="11"/>
      <name val="Calibri"/>
      <family val="2"/>
      <scheme val="minor"/>
    </font>
    <font>
      <b/>
      <sz val="11"/>
      <color theme="1"/>
      <name val="Calibri"/>
      <family val="2"/>
      <scheme val="minor"/>
    </font>
    <font>
      <sz val="12"/>
      <color theme="1"/>
      <name val="Calibri"/>
      <family val="2"/>
      <scheme val="minor"/>
    </font>
    <font>
      <sz val="10"/>
      <color theme="1"/>
      <name val="Arial"/>
      <family val="2"/>
    </font>
    <font>
      <u/>
      <sz val="12"/>
      <color theme="10"/>
      <name val="Calibri"/>
      <family val="2"/>
      <scheme val="minor"/>
    </font>
    <font>
      <u/>
      <sz val="12"/>
      <color theme="11"/>
      <name val="Calibri"/>
      <family val="2"/>
      <scheme val="minor"/>
    </font>
    <font>
      <b/>
      <sz val="11"/>
      <color rgb="FF000000"/>
      <name val="Calibri"/>
      <family val="2"/>
      <scheme val="minor"/>
    </font>
    <font>
      <sz val="11"/>
      <color rgb="FF000000"/>
      <name val="Calibri"/>
      <family val="2"/>
      <scheme val="minor"/>
    </font>
    <font>
      <b/>
      <sz val="11"/>
      <color indexed="8"/>
      <name val="Calibri"/>
      <family val="2"/>
    </font>
    <font>
      <b/>
      <sz val="14"/>
      <name val="Times New Roman"/>
      <family val="1"/>
    </font>
    <font>
      <sz val="11"/>
      <name val="Times New Roman"/>
      <family val="1"/>
    </font>
    <font>
      <b/>
      <u/>
      <sz val="11"/>
      <color rgb="FF0070C0"/>
      <name val="Times New Roman"/>
      <family val="1"/>
    </font>
    <font>
      <b/>
      <sz val="11"/>
      <name val="Times New Roman"/>
      <family val="1"/>
    </font>
    <font>
      <u/>
      <sz val="11"/>
      <name val="Times New Roman"/>
      <family val="1"/>
    </font>
    <font>
      <b/>
      <sz val="11"/>
      <color theme="1"/>
      <name val="Times New Roman"/>
      <family val="1"/>
    </font>
    <font>
      <b/>
      <sz val="12"/>
      <color theme="1"/>
      <name val="Times New Roman"/>
      <family val="1"/>
    </font>
    <font>
      <sz val="11"/>
      <color theme="1"/>
      <name val="Times New Roman"/>
      <family val="1"/>
    </font>
  </fonts>
  <fills count="15">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9" tint="0.79998168889431442"/>
        <bgColor rgb="FF000000"/>
      </patternFill>
    </fill>
    <fill>
      <patternFill patternType="solid">
        <fgColor theme="8" tint="0.79998168889431442"/>
        <bgColor indexed="64"/>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2" tint="-9.9978637043366805E-2"/>
        <bgColor rgb="FF000000"/>
      </patternFill>
    </fill>
    <fill>
      <patternFill patternType="solid">
        <fgColor rgb="FFFFFF99"/>
        <bgColor rgb="FF000000"/>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0.249977111117893"/>
        <bgColor rgb="FF000000"/>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right/>
      <top style="thin">
        <color auto="1"/>
      </top>
      <bottom/>
      <diagonal/>
    </border>
  </borders>
  <cellStyleXfs count="393">
    <xf numFmtId="0" fontId="0" fillId="0" borderId="0"/>
    <xf numFmtId="0" fontId="6" fillId="0" borderId="0"/>
    <xf numFmtId="9"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139">
    <xf numFmtId="0" fontId="0" fillId="0" borderId="0" xfId="0"/>
    <xf numFmtId="0" fontId="4" fillId="7" borderId="1" xfId="0" applyFont="1" applyFill="1" applyBorder="1" applyAlignment="1">
      <alignment horizontal="left" vertical="center" wrapText="1"/>
    </xf>
    <xf numFmtId="164" fontId="3" fillId="7" borderId="1" xfId="0" applyNumberFormat="1" applyFont="1" applyFill="1" applyBorder="1" applyAlignment="1">
      <alignment horizontal="center" vertical="center"/>
    </xf>
    <xf numFmtId="164" fontId="4" fillId="7" borderId="1" xfId="0" applyNumberFormat="1" applyFont="1" applyFill="1" applyBorder="1" applyAlignment="1">
      <alignment horizontal="center" vertical="center"/>
    </xf>
    <xf numFmtId="2" fontId="1" fillId="7" borderId="1" xfId="0" applyNumberFormat="1" applyFont="1" applyFill="1" applyBorder="1" applyAlignment="1">
      <alignment horizontal="center"/>
    </xf>
    <xf numFmtId="2" fontId="5" fillId="7" borderId="1" xfId="0" applyNumberFormat="1" applyFont="1" applyFill="1" applyBorder="1" applyAlignment="1">
      <alignment horizontal="center"/>
    </xf>
    <xf numFmtId="0" fontId="4" fillId="9" borderId="1" xfId="0" applyFont="1" applyFill="1" applyBorder="1" applyAlignment="1">
      <alignment horizontal="left" vertical="center" wrapText="1"/>
    </xf>
    <xf numFmtId="164" fontId="3" fillId="8" borderId="1" xfId="0" applyNumberFormat="1" applyFont="1" applyFill="1" applyBorder="1" applyAlignment="1">
      <alignment horizontal="center" vertical="center"/>
    </xf>
    <xf numFmtId="164" fontId="4" fillId="8" borderId="1" xfId="0" applyNumberFormat="1" applyFont="1" applyFill="1" applyBorder="1" applyAlignment="1">
      <alignment horizontal="center" vertical="center"/>
    </xf>
    <xf numFmtId="17" fontId="4" fillId="10" borderId="1" xfId="0" applyNumberFormat="1" applyFont="1" applyFill="1" applyBorder="1" applyAlignment="1">
      <alignment horizontal="center" vertical="top" wrapText="1"/>
    </xf>
    <xf numFmtId="49" fontId="4" fillId="8" borderId="1" xfId="0" applyNumberFormat="1" applyFont="1" applyFill="1" applyBorder="1" applyAlignment="1">
      <alignment horizontal="left" vertical="center" wrapText="1"/>
    </xf>
    <xf numFmtId="0" fontId="10" fillId="0" borderId="0" xfId="0" applyFont="1" applyAlignment="1">
      <alignment horizontal="left" vertical="center" wrapText="1"/>
    </xf>
    <xf numFmtId="49" fontId="4" fillId="0" borderId="0" xfId="0" applyNumberFormat="1" applyFont="1" applyAlignment="1">
      <alignment horizontal="left" vertical="center" wrapText="1"/>
    </xf>
    <xf numFmtId="1" fontId="10" fillId="0" borderId="0" xfId="0" applyNumberFormat="1" applyFont="1" applyAlignment="1">
      <alignment horizontal="center" vertical="center"/>
    </xf>
    <xf numFmtId="49" fontId="4" fillId="8" borderId="1" xfId="0" applyNumberFormat="1" applyFont="1" applyFill="1" applyBorder="1" applyAlignment="1">
      <alignment horizontal="left" vertical="top" wrapText="1"/>
    </xf>
    <xf numFmtId="0" fontId="0" fillId="0" borderId="0" xfId="0" applyAlignment="1">
      <alignment horizontal="center"/>
    </xf>
    <xf numFmtId="49" fontId="4" fillId="3" borderId="1" xfId="0" applyNumberFormat="1" applyFont="1" applyFill="1" applyBorder="1" applyAlignment="1">
      <alignment vertical="top" wrapText="1"/>
    </xf>
    <xf numFmtId="0" fontId="0" fillId="0" borderId="0" xfId="0" applyAlignment="1">
      <alignment vertical="top"/>
    </xf>
    <xf numFmtId="0" fontId="10" fillId="0" borderId="0" xfId="0" applyFont="1" applyAlignment="1">
      <alignment horizontal="center" vertical="center" wrapText="1"/>
    </xf>
    <xf numFmtId="49" fontId="4" fillId="3" borderId="1" xfId="0" applyNumberFormat="1" applyFont="1" applyFill="1" applyBorder="1" applyAlignment="1">
      <alignment horizontal="left" vertical="top" wrapText="1"/>
    </xf>
    <xf numFmtId="0" fontId="16" fillId="4" borderId="1" xfId="0" applyFont="1" applyFill="1" applyBorder="1" applyAlignment="1">
      <alignment horizontal="left" vertical="top" wrapText="1"/>
    </xf>
    <xf numFmtId="0" fontId="16" fillId="0" borderId="13" xfId="0" applyFont="1" applyBorder="1" applyAlignment="1">
      <alignment horizontal="left" vertical="top" wrapText="1"/>
    </xf>
    <xf numFmtId="0" fontId="14" fillId="0" borderId="0" xfId="0" applyFont="1" applyAlignment="1">
      <alignment horizontal="left" vertical="top" wrapText="1"/>
    </xf>
    <xf numFmtId="0" fontId="16" fillId="4" borderId="1" xfId="0" applyFont="1" applyFill="1" applyBorder="1" applyAlignment="1">
      <alignment horizontal="center" vertical="top" wrapText="1"/>
    </xf>
    <xf numFmtId="0" fontId="18" fillId="4" borderId="1" xfId="0" applyFont="1" applyFill="1" applyBorder="1" applyAlignment="1">
      <alignment horizontal="center" vertical="top"/>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20" fillId="0" borderId="1" xfId="0" applyFont="1" applyBorder="1" applyAlignment="1">
      <alignment vertical="top" wrapText="1"/>
    </xf>
    <xf numFmtId="0" fontId="20" fillId="0" borderId="1" xfId="0" applyFont="1" applyBorder="1" applyAlignment="1">
      <alignment horizontal="left" vertical="top" wrapText="1"/>
    </xf>
    <xf numFmtId="0" fontId="16" fillId="0" borderId="1" xfId="0" applyFont="1" applyBorder="1" applyAlignment="1">
      <alignment horizontal="left" vertical="center" wrapText="1"/>
    </xf>
    <xf numFmtId="0" fontId="20" fillId="3" borderId="1" xfId="0" applyFont="1" applyFill="1" applyBorder="1" applyAlignment="1">
      <alignment vertical="top" wrapText="1"/>
    </xf>
    <xf numFmtId="17" fontId="4" fillId="4" borderId="1" xfId="0" applyNumberFormat="1" applyFont="1" applyFill="1" applyBorder="1" applyAlignment="1">
      <alignment horizontal="center" vertical="center" wrapText="1"/>
    </xf>
    <xf numFmtId="2" fontId="11" fillId="6" borderId="1" xfId="0" applyNumberFormat="1" applyFont="1" applyFill="1" applyBorder="1" applyAlignment="1">
      <alignment horizontal="center" vertical="center"/>
    </xf>
    <xf numFmtId="2" fontId="12" fillId="2" borderId="1" xfId="0" applyNumberFormat="1" applyFont="1" applyFill="1" applyBorder="1" applyAlignment="1">
      <alignment horizontal="center" vertical="center" wrapText="1"/>
    </xf>
    <xf numFmtId="2" fontId="11" fillId="2" borderId="1" xfId="0" applyNumberFormat="1" applyFont="1" applyFill="1" applyBorder="1" applyAlignment="1">
      <alignment horizontal="center" vertical="center"/>
    </xf>
    <xf numFmtId="2" fontId="11" fillId="6" borderId="1" xfId="0" applyNumberFormat="1" applyFont="1" applyFill="1" applyBorder="1" applyAlignment="1">
      <alignment horizontal="center" vertical="top"/>
    </xf>
    <xf numFmtId="2" fontId="12" fillId="2" borderId="1" xfId="0" applyNumberFormat="1" applyFont="1" applyFill="1" applyBorder="1" applyAlignment="1">
      <alignment horizontal="center" vertical="top" wrapText="1"/>
    </xf>
    <xf numFmtId="2" fontId="11" fillId="2" borderId="1" xfId="0" applyNumberFormat="1" applyFont="1" applyFill="1" applyBorder="1" applyAlignment="1">
      <alignment horizontal="center" vertical="top"/>
    </xf>
    <xf numFmtId="17" fontId="4" fillId="12" borderId="1" xfId="0" applyNumberFormat="1" applyFont="1" applyFill="1" applyBorder="1" applyAlignment="1">
      <alignment horizontal="center" vertical="center" wrapText="1"/>
    </xf>
    <xf numFmtId="17" fontId="4" fillId="5" borderId="1" xfId="0" applyNumberFormat="1" applyFont="1" applyFill="1" applyBorder="1" applyAlignment="1">
      <alignment horizontal="center" vertical="top" wrapText="1"/>
    </xf>
    <xf numFmtId="164" fontId="1" fillId="7" borderId="1" xfId="0" applyNumberFormat="1" applyFont="1" applyFill="1" applyBorder="1" applyAlignment="1">
      <alignment horizontal="center"/>
    </xf>
    <xf numFmtId="164" fontId="5" fillId="7" borderId="1" xfId="0" applyNumberFormat="1" applyFont="1" applyFill="1" applyBorder="1" applyAlignment="1">
      <alignment horizontal="center"/>
    </xf>
    <xf numFmtId="0" fontId="10" fillId="2" borderId="1" xfId="0" applyFont="1" applyFill="1" applyBorder="1" applyAlignment="1">
      <alignment horizontal="left" vertical="top" wrapText="1"/>
    </xf>
    <xf numFmtId="0" fontId="10" fillId="6" borderId="1" xfId="0" applyFont="1" applyFill="1" applyBorder="1" applyAlignment="1">
      <alignment horizontal="left" vertical="top" wrapText="1"/>
    </xf>
    <xf numFmtId="0" fontId="0" fillId="4" borderId="0" xfId="0" applyFill="1"/>
    <xf numFmtId="17" fontId="4" fillId="4" borderId="8" xfId="0" applyNumberFormat="1" applyFont="1" applyFill="1" applyBorder="1" applyAlignment="1">
      <alignment horizontal="center" vertical="center" wrapText="1"/>
    </xf>
    <xf numFmtId="2" fontId="11" fillId="6" borderId="3" xfId="0" applyNumberFormat="1" applyFont="1" applyFill="1" applyBorder="1" applyAlignment="1">
      <alignment horizontal="center" vertical="center"/>
    </xf>
    <xf numFmtId="17" fontId="4" fillId="5" borderId="8" xfId="0" applyNumberFormat="1" applyFont="1" applyFill="1" applyBorder="1" applyAlignment="1">
      <alignment horizontal="center" vertical="top" wrapText="1"/>
    </xf>
    <xf numFmtId="0" fontId="4" fillId="7" borderId="3" xfId="0" applyFont="1" applyFill="1" applyBorder="1" applyAlignment="1">
      <alignment horizontal="left" vertical="center" wrapText="1"/>
    </xf>
    <xf numFmtId="164" fontId="3" fillId="7" borderId="3" xfId="0" applyNumberFormat="1" applyFont="1" applyFill="1" applyBorder="1" applyAlignment="1">
      <alignment horizontal="center" vertical="center"/>
    </xf>
    <xf numFmtId="0" fontId="10" fillId="6" borderId="3" xfId="0" applyFont="1" applyFill="1" applyBorder="1" applyAlignment="1">
      <alignment horizontal="left" vertical="top" wrapText="1"/>
    </xf>
    <xf numFmtId="0" fontId="10" fillId="6"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6" borderId="3" xfId="0" applyFont="1" applyFill="1" applyBorder="1" applyAlignment="1">
      <alignment horizontal="left" vertical="center" wrapText="1"/>
    </xf>
    <xf numFmtId="0" fontId="11" fillId="0" borderId="6" xfId="0" applyFont="1" applyBorder="1" applyAlignment="1">
      <alignment horizontal="left"/>
    </xf>
    <xf numFmtId="0" fontId="11" fillId="0" borderId="7" xfId="0" applyFont="1" applyBorder="1" applyAlignment="1">
      <alignment horizontal="left"/>
    </xf>
    <xf numFmtId="0" fontId="11" fillId="0" borderId="8" xfId="0" applyFont="1" applyBorder="1" applyAlignment="1">
      <alignment horizontal="left"/>
    </xf>
    <xf numFmtId="164" fontId="3" fillId="13" borderId="1" xfId="0" applyNumberFormat="1" applyFont="1" applyFill="1" applyBorder="1" applyAlignment="1">
      <alignment horizontal="center" vertical="center"/>
    </xf>
    <xf numFmtId="2" fontId="11" fillId="14" borderId="1" xfId="0" applyNumberFormat="1" applyFont="1" applyFill="1" applyBorder="1" applyAlignment="1">
      <alignment horizontal="center" vertical="center"/>
    </xf>
    <xf numFmtId="165" fontId="3" fillId="7" borderId="1" xfId="0" applyNumberFormat="1" applyFont="1" applyFill="1" applyBorder="1" applyAlignment="1">
      <alignment horizontal="center" vertical="center"/>
    </xf>
    <xf numFmtId="165" fontId="3" fillId="13" borderId="1" xfId="0" applyNumberFormat="1" applyFont="1" applyFill="1" applyBorder="1" applyAlignment="1">
      <alignment horizontal="center" vertical="center"/>
    </xf>
    <xf numFmtId="165" fontId="4" fillId="7" borderId="1" xfId="0" applyNumberFormat="1" applyFont="1" applyFill="1" applyBorder="1" applyAlignment="1">
      <alignment horizontal="center" vertical="center"/>
    </xf>
    <xf numFmtId="165" fontId="1" fillId="7" borderId="1" xfId="0" applyNumberFormat="1" applyFont="1" applyFill="1" applyBorder="1" applyAlignment="1">
      <alignment horizontal="center"/>
    </xf>
    <xf numFmtId="165" fontId="5" fillId="7" borderId="1" xfId="0" applyNumberFormat="1" applyFont="1" applyFill="1" applyBorder="1" applyAlignment="1">
      <alignment horizontal="center"/>
    </xf>
    <xf numFmtId="165" fontId="3" fillId="8" borderId="1" xfId="0" applyNumberFormat="1" applyFont="1" applyFill="1" applyBorder="1" applyAlignment="1">
      <alignment horizontal="center" vertical="center"/>
    </xf>
    <xf numFmtId="165" fontId="4" fillId="8" borderId="1" xfId="0" applyNumberFormat="1" applyFont="1" applyFill="1" applyBorder="1" applyAlignment="1">
      <alignment horizontal="center" vertical="center"/>
    </xf>
    <xf numFmtId="1" fontId="11" fillId="6" borderId="1" xfId="0" applyNumberFormat="1" applyFont="1" applyFill="1" applyBorder="1" applyAlignment="1">
      <alignment horizontal="center" vertical="center"/>
    </xf>
    <xf numFmtId="1" fontId="12" fillId="2" borderId="1" xfId="0" applyNumberFormat="1" applyFont="1" applyFill="1" applyBorder="1" applyAlignment="1">
      <alignment horizontal="center" vertical="center" wrapText="1"/>
    </xf>
    <xf numFmtId="1" fontId="11" fillId="2" borderId="1" xfId="0" applyNumberFormat="1" applyFont="1" applyFill="1" applyBorder="1" applyAlignment="1">
      <alignment horizontal="center" vertical="center"/>
    </xf>
    <xf numFmtId="1" fontId="11" fillId="14" borderId="1" xfId="0" applyNumberFormat="1" applyFont="1" applyFill="1" applyBorder="1" applyAlignment="1">
      <alignment horizontal="center" vertical="center"/>
    </xf>
    <xf numFmtId="1" fontId="11" fillId="6" borderId="1" xfId="0" applyNumberFormat="1" applyFont="1" applyFill="1" applyBorder="1" applyAlignment="1">
      <alignment horizontal="center" vertical="top"/>
    </xf>
    <xf numFmtId="1" fontId="12" fillId="2" borderId="1" xfId="0" applyNumberFormat="1" applyFont="1" applyFill="1" applyBorder="1" applyAlignment="1">
      <alignment horizontal="center" vertical="top" wrapText="1"/>
    </xf>
    <xf numFmtId="1" fontId="11" fillId="2" borderId="1" xfId="0" applyNumberFormat="1" applyFont="1" applyFill="1" applyBorder="1" applyAlignment="1">
      <alignment horizontal="center" vertical="top"/>
    </xf>
    <xf numFmtId="1" fontId="3" fillId="13" borderId="1" xfId="0" applyNumberFormat="1" applyFont="1" applyFill="1" applyBorder="1" applyAlignment="1">
      <alignment horizontal="center" vertical="center"/>
    </xf>
    <xf numFmtId="2" fontId="12" fillId="13" borderId="1" xfId="0" applyNumberFormat="1" applyFont="1" applyFill="1" applyBorder="1" applyAlignment="1">
      <alignment horizontal="center" vertical="center" wrapText="1"/>
    </xf>
    <xf numFmtId="2" fontId="10" fillId="14" borderId="1" xfId="0" applyNumberFormat="1" applyFont="1" applyFill="1" applyBorder="1" applyAlignment="1">
      <alignment horizontal="center" vertical="center"/>
    </xf>
    <xf numFmtId="164" fontId="0" fillId="13" borderId="1" xfId="0" applyNumberFormat="1" applyFill="1" applyBorder="1" applyAlignment="1">
      <alignment horizontal="center" vertical="center"/>
    </xf>
    <xf numFmtId="164" fontId="5" fillId="13" borderId="1" xfId="0" applyNumberFormat="1" applyFont="1" applyFill="1" applyBorder="1" applyAlignment="1">
      <alignment horizontal="center" vertical="center"/>
    </xf>
    <xf numFmtId="0" fontId="5" fillId="9"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10" fillId="11" borderId="1" xfId="0" applyFont="1" applyFill="1" applyBorder="1" applyAlignment="1">
      <alignment horizontal="center" vertical="center" wrapText="1"/>
    </xf>
    <xf numFmtId="0" fontId="10" fillId="8" borderId="1" xfId="0" applyFont="1" applyFill="1" applyBorder="1" applyAlignment="1">
      <alignment horizontal="left" vertical="center" wrapText="1"/>
    </xf>
    <xf numFmtId="49" fontId="4" fillId="7" borderId="1" xfId="0" applyNumberFormat="1" applyFont="1" applyFill="1" applyBorder="1" applyAlignment="1">
      <alignment vertical="center" wrapText="1"/>
    </xf>
    <xf numFmtId="49" fontId="4" fillId="3" borderId="9" xfId="0" applyNumberFormat="1" applyFont="1" applyFill="1" applyBorder="1" applyAlignment="1">
      <alignment horizontal="center" vertical="center" wrapText="1"/>
    </xf>
    <xf numFmtId="49" fontId="4" fillId="3" borderId="10" xfId="0" applyNumberFormat="1" applyFont="1" applyFill="1" applyBorder="1" applyAlignment="1">
      <alignment horizontal="center" vertical="center" wrapText="1"/>
    </xf>
    <xf numFmtId="49" fontId="4" fillId="3" borderId="3" xfId="0" applyNumberFormat="1" applyFont="1" applyFill="1" applyBorder="1" applyAlignment="1">
      <alignment horizontal="center" vertical="center" wrapText="1"/>
    </xf>
    <xf numFmtId="0" fontId="11" fillId="0" borderId="3" xfId="0" applyFont="1" applyBorder="1" applyAlignment="1">
      <alignment horizontal="left"/>
    </xf>
    <xf numFmtId="0" fontId="11" fillId="0" borderId="6" xfId="0" applyFont="1" applyBorder="1" applyAlignment="1">
      <alignment horizontal="left"/>
    </xf>
    <xf numFmtId="0" fontId="11" fillId="0" borderId="7" xfId="0" applyFont="1" applyBorder="1" applyAlignment="1">
      <alignment horizontal="left"/>
    </xf>
    <xf numFmtId="0" fontId="11" fillId="0" borderId="8" xfId="0" applyFont="1" applyBorder="1" applyAlignment="1">
      <alignment horizontal="left"/>
    </xf>
    <xf numFmtId="49" fontId="4" fillId="7" borderId="9" xfId="0" applyNumberFormat="1" applyFont="1" applyFill="1" applyBorder="1" applyAlignment="1">
      <alignment horizontal="left" vertical="center" wrapText="1"/>
    </xf>
    <xf numFmtId="49" fontId="4" fillId="7" borderId="10" xfId="0" applyNumberFormat="1" applyFont="1" applyFill="1" applyBorder="1" applyAlignment="1">
      <alignment horizontal="left" vertical="center" wrapText="1"/>
    </xf>
    <xf numFmtId="49" fontId="4" fillId="7" borderId="3" xfId="0" applyNumberFormat="1" applyFont="1" applyFill="1" applyBorder="1" applyAlignment="1">
      <alignment horizontal="left" vertical="center" wrapText="1"/>
    </xf>
    <xf numFmtId="49" fontId="4" fillId="8" borderId="11" xfId="0" applyNumberFormat="1" applyFont="1" applyFill="1" applyBorder="1" applyAlignment="1">
      <alignment horizontal="left" vertical="center" wrapText="1"/>
    </xf>
    <xf numFmtId="49" fontId="4" fillId="8" borderId="12" xfId="0" applyNumberFormat="1" applyFont="1" applyFill="1" applyBorder="1" applyAlignment="1">
      <alignment horizontal="left" vertical="center" wrapText="1"/>
    </xf>
    <xf numFmtId="49" fontId="4" fillId="8" borderId="13" xfId="0" applyNumberFormat="1" applyFont="1" applyFill="1" applyBorder="1" applyAlignment="1">
      <alignment horizontal="left" vertical="center" wrapText="1"/>
    </xf>
    <xf numFmtId="49" fontId="4" fillId="8" borderId="2" xfId="0" applyNumberFormat="1" applyFont="1" applyFill="1" applyBorder="1" applyAlignment="1">
      <alignment horizontal="left" vertical="center" wrapText="1"/>
    </xf>
    <xf numFmtId="49" fontId="4" fillId="8" borderId="4" xfId="0" applyNumberFormat="1" applyFont="1" applyFill="1" applyBorder="1" applyAlignment="1">
      <alignment horizontal="left" vertical="center" wrapText="1"/>
    </xf>
    <xf numFmtId="49" fontId="4" fillId="8" borderId="5" xfId="0" applyNumberFormat="1" applyFont="1" applyFill="1" applyBorder="1" applyAlignment="1">
      <alignment horizontal="left" vertical="center" wrapText="1"/>
    </xf>
    <xf numFmtId="0" fontId="10" fillId="11" borderId="3" xfId="0" applyFont="1" applyFill="1" applyBorder="1" applyAlignment="1">
      <alignment horizontal="center" vertical="center" wrapText="1"/>
    </xf>
    <xf numFmtId="0" fontId="10" fillId="6"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6" borderId="3" xfId="0" applyFont="1" applyFill="1" applyBorder="1" applyAlignment="1">
      <alignment horizontal="left" vertical="center" wrapText="1"/>
    </xf>
    <xf numFmtId="49" fontId="3" fillId="0" borderId="0" xfId="0" applyNumberFormat="1" applyFont="1" applyAlignment="1">
      <alignment horizontal="center" vertical="top" wrapText="1"/>
    </xf>
    <xf numFmtId="49" fontId="4" fillId="7" borderId="3" xfId="0" applyNumberFormat="1" applyFont="1" applyFill="1" applyBorder="1" applyAlignment="1">
      <alignment vertical="center" wrapText="1"/>
    </xf>
    <xf numFmtId="0" fontId="2" fillId="4" borderId="1" xfId="1" applyFont="1" applyFill="1" applyBorder="1" applyAlignment="1">
      <alignment horizontal="center" vertical="center" wrapText="1"/>
    </xf>
    <xf numFmtId="49" fontId="3" fillId="9" borderId="1" xfId="0" applyNumberFormat="1" applyFont="1" applyFill="1" applyBorder="1" applyAlignment="1">
      <alignment horizontal="center" vertical="top" wrapText="1"/>
    </xf>
    <xf numFmtId="49" fontId="3" fillId="3" borderId="1"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wrapText="1"/>
    </xf>
    <xf numFmtId="0" fontId="3" fillId="3" borderId="1" xfId="0" applyFont="1" applyFill="1" applyBorder="1" applyAlignment="1">
      <alignment horizontal="left" vertical="top" wrapText="1"/>
    </xf>
    <xf numFmtId="0" fontId="20" fillId="4" borderId="6" xfId="0" applyFont="1" applyFill="1" applyBorder="1" applyAlignment="1">
      <alignment horizontal="left" vertical="top" wrapText="1"/>
    </xf>
    <xf numFmtId="0" fontId="20" fillId="4" borderId="8" xfId="0" applyFont="1" applyFill="1" applyBorder="1" applyAlignment="1">
      <alignment horizontal="left" vertical="top" wrapText="1"/>
    </xf>
    <xf numFmtId="0" fontId="13" fillId="4" borderId="1" xfId="0" applyFont="1" applyFill="1" applyBorder="1" applyAlignment="1">
      <alignment horizontal="center" vertical="top" wrapText="1"/>
    </xf>
    <xf numFmtId="0" fontId="14" fillId="4" borderId="1" xfId="0" applyFont="1" applyFill="1" applyBorder="1" applyAlignment="1">
      <alignment horizontal="center" vertical="top" wrapText="1"/>
    </xf>
    <xf numFmtId="0" fontId="14" fillId="3" borderId="6" xfId="0" applyFont="1" applyFill="1" applyBorder="1" applyAlignment="1">
      <alignment horizontal="center" vertical="top" wrapText="1"/>
    </xf>
    <xf numFmtId="0" fontId="14" fillId="3" borderId="7" xfId="0" applyFont="1" applyFill="1" applyBorder="1" applyAlignment="1">
      <alignment horizontal="center" vertical="top" wrapText="1"/>
    </xf>
    <xf numFmtId="0" fontId="14" fillId="3" borderId="8" xfId="0" applyFont="1" applyFill="1" applyBorder="1" applyAlignment="1">
      <alignment horizontal="center" vertical="top" wrapText="1"/>
    </xf>
    <xf numFmtId="0" fontId="14" fillId="9" borderId="1" xfId="0" applyFont="1" applyFill="1" applyBorder="1" applyAlignment="1">
      <alignment horizontal="left" vertical="top" wrapText="1"/>
    </xf>
    <xf numFmtId="0" fontId="4" fillId="10" borderId="1" xfId="0" applyFont="1" applyFill="1" applyBorder="1" applyAlignment="1">
      <alignment horizontal="center" vertical="center" wrapText="1"/>
    </xf>
    <xf numFmtId="0" fontId="2" fillId="12" borderId="1" xfId="1" applyFont="1" applyFill="1" applyBorder="1" applyAlignment="1">
      <alignment horizontal="center" vertical="center" wrapText="1"/>
    </xf>
    <xf numFmtId="49" fontId="3" fillId="9" borderId="1" xfId="1" applyNumberFormat="1" applyFont="1" applyFill="1" applyBorder="1" applyAlignment="1">
      <alignment horizontal="center" vertical="center" wrapText="1"/>
    </xf>
    <xf numFmtId="49" fontId="3" fillId="0" borderId="4" xfId="0" applyNumberFormat="1" applyFont="1" applyBorder="1" applyAlignment="1">
      <alignment horizontal="center" vertical="top" wrapText="1"/>
    </xf>
    <xf numFmtId="49" fontId="3" fillId="0" borderId="14" xfId="0" applyNumberFormat="1" applyFont="1" applyBorder="1" applyAlignment="1">
      <alignment horizontal="center" vertical="top" wrapText="1"/>
    </xf>
    <xf numFmtId="0" fontId="4" fillId="5" borderId="1" xfId="0" applyFont="1" applyFill="1" applyBorder="1" applyAlignment="1">
      <alignment horizontal="center" vertical="center" wrapText="1"/>
    </xf>
    <xf numFmtId="0" fontId="4" fillId="5" borderId="9"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3" xfId="0" applyFont="1" applyFill="1" applyBorder="1" applyAlignment="1">
      <alignment horizontal="center" vertical="center" wrapText="1"/>
    </xf>
    <xf numFmtId="49" fontId="3" fillId="0" borderId="3" xfId="0" applyNumberFormat="1" applyFont="1" applyBorder="1" applyAlignment="1">
      <alignment horizontal="center" vertical="top" wrapText="1"/>
    </xf>
    <xf numFmtId="0" fontId="4" fillId="5" borderId="11"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4" fillId="5" borderId="5" xfId="0" applyFont="1" applyFill="1" applyBorder="1" applyAlignment="1">
      <alignment horizontal="left" vertical="center" wrapText="1"/>
    </xf>
    <xf numFmtId="49" fontId="4" fillId="8" borderId="1" xfId="0" applyNumberFormat="1" applyFont="1" applyFill="1" applyBorder="1" applyAlignment="1">
      <alignment horizontal="left" vertical="center" wrapText="1"/>
    </xf>
    <xf numFmtId="49" fontId="4" fillId="0" borderId="0" xfId="0" applyNumberFormat="1" applyFont="1" applyFill="1" applyBorder="1" applyAlignment="1">
      <alignment horizontal="left" vertical="center" wrapText="1"/>
    </xf>
    <xf numFmtId="0" fontId="4" fillId="0" borderId="0" xfId="0" applyFont="1" applyFill="1" applyBorder="1" applyAlignment="1">
      <alignment horizontal="left" vertical="center" wrapText="1"/>
    </xf>
    <xf numFmtId="165" fontId="4" fillId="0" borderId="0" xfId="0" applyNumberFormat="1" applyFont="1" applyFill="1" applyBorder="1" applyAlignment="1">
      <alignment horizontal="center" vertical="center"/>
    </xf>
  </cellXfs>
  <cellStyles count="393">
    <cellStyle name="Comma [0] 2" xfId="6" xr:uid="{258A3BF0-6C07-4D35-9533-0B653365F371}"/>
    <cellStyle name="Comma 2" xfId="5" xr:uid="{5859A0A7-FBFE-4B33-A3B6-B2438AC74B91}"/>
    <cellStyle name="Comma 3" xfId="200" xr:uid="{38CDFBDA-BCA4-4010-9CF1-603E306B3176}"/>
    <cellStyle name="Currency [0] 2" xfId="4" xr:uid="{7BC9CD2A-5DA7-4355-A7E8-A64F3778C8C6}"/>
    <cellStyle name="Currency 2" xfId="3" xr:uid="{E9225C28-9FCE-4F4B-BB67-E8060D39E929}"/>
    <cellStyle name="Currency 3" xfId="199" xr:uid="{9F1024E5-84C1-4E4B-874A-1297C917D993}"/>
    <cellStyle name="Followed Hyperlink" xfId="314" hidden="1" xr:uid="{CD7CF906-1E4C-4836-922A-2F2A8E928196}"/>
    <cellStyle name="Followed Hyperlink" xfId="344" hidden="1" xr:uid="{F0BEF126-F348-4FBB-AB50-8C8522D87854}"/>
    <cellStyle name="Followed Hyperlink" xfId="146" hidden="1" xr:uid="{317DABBF-D821-48B4-909C-A703EF25E507}"/>
    <cellStyle name="Followed Hyperlink" xfId="236" hidden="1" xr:uid="{F26223BF-D73D-437E-BC9D-F9206AE4DA7C}"/>
    <cellStyle name="Followed Hyperlink" xfId="98" hidden="1" xr:uid="{EBCF66F7-63D9-4770-8E0B-9CF1895A83F0}"/>
    <cellStyle name="Followed Hyperlink" xfId="134" hidden="1" xr:uid="{2412BC23-70BE-4E9C-B6A4-61965ED10F0D}"/>
    <cellStyle name="Followed Hyperlink" xfId="186" hidden="1" xr:uid="{FC1A6401-237F-4A1E-A410-9514488A40DE}"/>
    <cellStyle name="Followed Hyperlink" xfId="288" hidden="1" xr:uid="{A535F574-E986-48DA-A984-FE9239832C38}"/>
    <cellStyle name="Followed Hyperlink" xfId="370" hidden="1" xr:uid="{2FBC6375-721B-44AF-9A6D-AA2B0C7A3785}"/>
    <cellStyle name="Followed Hyperlink" xfId="242" hidden="1" xr:uid="{8336FD58-341F-4D94-8620-51BF7CC817BD}"/>
    <cellStyle name="Followed Hyperlink" xfId="30" hidden="1" xr:uid="{9518FC1D-8F43-49C3-92DA-3BF4BABAF663}"/>
    <cellStyle name="Followed Hyperlink" xfId="40" hidden="1" xr:uid="{EBC0E9A6-7B14-42BF-A1C8-633C1137BBC0}"/>
    <cellStyle name="Followed Hyperlink" xfId="44" hidden="1" xr:uid="{CC6C7E33-E0FA-494A-AA31-8F7AEEB4D9B5}"/>
    <cellStyle name="Followed Hyperlink" xfId="160" hidden="1" xr:uid="{C8FA7965-2934-4759-B58A-6CA8CA5207B2}"/>
    <cellStyle name="Followed Hyperlink" xfId="210" hidden="1" xr:uid="{FB2C0D68-9499-4963-88E3-870D5C9572BA}"/>
    <cellStyle name="Followed Hyperlink" xfId="24" hidden="1" xr:uid="{486491A5-125D-4F5F-BEC5-B718F68B49A1}"/>
    <cellStyle name="Followed Hyperlink" xfId="132" hidden="1" xr:uid="{E0742668-D741-4D17-9B97-E6387AA980D6}"/>
    <cellStyle name="Followed Hyperlink" xfId="52" hidden="1" xr:uid="{FE0CD955-6CA9-420E-ACAD-D4F5D9D52250}"/>
    <cellStyle name="Followed Hyperlink" xfId="164" hidden="1" xr:uid="{3ABAABD2-CDFA-4D93-8823-51EB1DF5B2C4}"/>
    <cellStyle name="Followed Hyperlink" xfId="214" hidden="1" xr:uid="{6CC390A6-7B5C-4B59-8C36-81B9F944912A}"/>
    <cellStyle name="Followed Hyperlink" xfId="100" hidden="1" xr:uid="{3F88F58E-188B-48F8-9FDF-04A9B8E3AF29}"/>
    <cellStyle name="Followed Hyperlink" xfId="116" hidden="1" xr:uid="{0D1F7763-6385-46DD-9A46-AA8A77B88F30}"/>
    <cellStyle name="Followed Hyperlink" xfId="20" hidden="1" xr:uid="{500B3890-E8B4-4F6F-A151-3662AEF83991}"/>
    <cellStyle name="Followed Hyperlink" xfId="144" hidden="1" xr:uid="{E13278FF-E26A-44ED-B31F-7A99E94D199F}"/>
    <cellStyle name="Followed Hyperlink" xfId="176" hidden="1" xr:uid="{EAEF5F4E-9CF9-47FA-B946-DD6E9452FFEF}"/>
    <cellStyle name="Followed Hyperlink" xfId="96" hidden="1" xr:uid="{90A08847-A0D0-4EA4-8187-E0BAB3489717}"/>
    <cellStyle name="Followed Hyperlink" xfId="72" hidden="1" xr:uid="{E1861C25-F5CA-453A-B3C0-E7CBC500CD88}"/>
    <cellStyle name="Followed Hyperlink" xfId="16" hidden="1" xr:uid="{64788829-F7F3-47B0-968E-DF34203514A7}"/>
    <cellStyle name="Followed Hyperlink" xfId="74" hidden="1" xr:uid="{1E3B6818-B6F3-46E8-94D2-4DB339249AB9}"/>
    <cellStyle name="Followed Hyperlink" xfId="338" hidden="1" xr:uid="{D884AAD0-1A37-4329-A5E0-2BB5FFB6D292}"/>
    <cellStyle name="Followed Hyperlink" xfId="320" hidden="1" xr:uid="{3A55E822-3818-4423-8C82-D506071DB06B}"/>
    <cellStyle name="Followed Hyperlink" xfId="162" hidden="1" xr:uid="{5FA0D6C7-E0D7-45B4-B28D-825318848C13}"/>
    <cellStyle name="Followed Hyperlink" xfId="198" hidden="1" xr:uid="{7B8CE6A8-A79E-4725-8B99-7CFEF9F5EC6D}"/>
    <cellStyle name="Followed Hyperlink" xfId="86" hidden="1" xr:uid="{A48C21BF-5E29-4CF3-A686-9B0E65915606}"/>
    <cellStyle name="Followed Hyperlink" xfId="182" hidden="1" xr:uid="{4D4FA12D-AA5F-43F8-BB0F-81432234A2DD}"/>
    <cellStyle name="Followed Hyperlink" xfId="170" hidden="1" xr:uid="{9A59BBC6-E540-4401-8F6E-4FBF85E8293B}"/>
    <cellStyle name="Followed Hyperlink" xfId="312" hidden="1" xr:uid="{FBB7AE5C-4413-4137-9D7F-83BE9EBE197B}"/>
    <cellStyle name="Followed Hyperlink" xfId="346" hidden="1" xr:uid="{61BFDAAF-6848-4DB1-8CEC-9E0E0D2E7613}"/>
    <cellStyle name="Followed Hyperlink" xfId="218" hidden="1" xr:uid="{FEEFA484-6223-4B2E-8CA6-DA4D896CC02C}"/>
    <cellStyle name="Followed Hyperlink" xfId="88" hidden="1" xr:uid="{224DCE53-33C7-4F14-96C6-4687BF4F30DF}"/>
    <cellStyle name="Followed Hyperlink" xfId="28" hidden="1" xr:uid="{D52F4E21-5103-4758-88C9-73A0AD7E386E}"/>
    <cellStyle name="Followed Hyperlink" xfId="68" hidden="1" xr:uid="{678E4B02-01D4-419B-BAFF-A8D640C0016F}"/>
    <cellStyle name="Followed Hyperlink" xfId="156" hidden="1" xr:uid="{6987E76F-C2D9-4911-B4F8-89B7BF441391}"/>
    <cellStyle name="Followed Hyperlink" xfId="364" hidden="1" xr:uid="{A0D303DF-0105-45EA-A40B-DA12E93E29C0}"/>
    <cellStyle name="Followed Hyperlink" xfId="334" hidden="1" xr:uid="{EA238514-6F24-415E-A69D-9BD27E9CF2BD}"/>
    <cellStyle name="Followed Hyperlink" xfId="246" hidden="1" xr:uid="{4D57EE0F-1B30-4870-80FE-ADDB8D5EC73E}"/>
    <cellStyle name="Followed Hyperlink" xfId="284" hidden="1" xr:uid="{5D1B6BDC-31D1-406E-B7C9-95657FA01ECD}"/>
    <cellStyle name="Followed Hyperlink" xfId="268" hidden="1" xr:uid="{3CB1C166-6EFA-422C-8D25-58586F803AE7}"/>
    <cellStyle name="Followed Hyperlink" xfId="260" hidden="1" xr:uid="{D56E81AE-9099-4BC8-988E-92B7E48DF60A}"/>
    <cellStyle name="Followed Hyperlink" xfId="340" hidden="1" xr:uid="{97C5451D-8D7B-434F-B262-644BF7350D12}"/>
    <cellStyle name="Followed Hyperlink" xfId="262" hidden="1" xr:uid="{51112132-5AAD-4122-BD92-9B63E781EA7B}"/>
    <cellStyle name="Followed Hyperlink" xfId="342" hidden="1" xr:uid="{7046CC5C-9E8D-4ED4-AC75-77307C9B23F8}"/>
    <cellStyle name="Followed Hyperlink" xfId="356" hidden="1" xr:uid="{F06BC22A-86AA-4E53-9D02-A31327BB4CA9}"/>
    <cellStyle name="Followed Hyperlink" xfId="140" hidden="1" xr:uid="{950DF26A-9107-46CB-9BD2-D4C18D39E96C}"/>
    <cellStyle name="Followed Hyperlink" xfId="78" hidden="1" xr:uid="{132BA976-A25B-46DA-B9C3-981CD26F2C49}"/>
    <cellStyle name="Followed Hyperlink" xfId="18" hidden="1" xr:uid="{29D7EE74-40FA-471F-834F-57C25BEA1281}"/>
    <cellStyle name="Followed Hyperlink" xfId="104" hidden="1" xr:uid="{B58CBAA2-F6DC-453F-8BC0-E6A0A2508417}"/>
    <cellStyle name="Followed Hyperlink" xfId="234" hidden="1" xr:uid="{5410E696-8AC8-4DB8-9583-2032866BD87A}"/>
    <cellStyle name="Followed Hyperlink" xfId="232" hidden="1" xr:uid="{B36684F3-CF1E-4A69-B37E-0BBB75711531}"/>
    <cellStyle name="Followed Hyperlink" xfId="130" hidden="1" xr:uid="{CE6B7989-1790-4E75-BA2D-F2DC4A4E3B48}"/>
    <cellStyle name="Followed Hyperlink" xfId="90" hidden="1" xr:uid="{48FCB957-496B-4AB0-8834-C0EDC1E05F3A}"/>
    <cellStyle name="Followed Hyperlink" xfId="150" hidden="1" xr:uid="{A6BFDBFF-FCC0-4E71-9C29-97BFE936B90C}"/>
    <cellStyle name="Followed Hyperlink" xfId="204" hidden="1" xr:uid="{82BB2350-2DAC-46E1-88F8-6264E33E7649}"/>
    <cellStyle name="Followed Hyperlink" xfId="158" hidden="1" xr:uid="{38527089-62FC-4DAC-AC0A-3AEEF0A8E1D1}"/>
    <cellStyle name="Followed Hyperlink" xfId="296" hidden="1" xr:uid="{82C5E552-6BBC-4241-B09E-4A6F64DA1462}"/>
    <cellStyle name="Followed Hyperlink" xfId="392" hidden="1" xr:uid="{CF824C1F-D6E3-4534-A033-1F620951FD1C}"/>
    <cellStyle name="Followed Hyperlink" xfId="330" hidden="1" xr:uid="{EDB2E72A-823C-48B7-8A88-BA1A19572397}"/>
    <cellStyle name="Followed Hyperlink" xfId="298" hidden="1" xr:uid="{C2DE34D5-182C-4608-B2C2-79646D64B520}"/>
    <cellStyle name="Followed Hyperlink" xfId="138" hidden="1" xr:uid="{75FB535C-635A-4BC0-8C10-E3BDE5606A82}"/>
    <cellStyle name="Followed Hyperlink" xfId="118" hidden="1" xr:uid="{603FA07E-9249-4C57-94BC-6D5395252A91}"/>
    <cellStyle name="Followed Hyperlink" xfId="194" hidden="1" xr:uid="{5CCC2DA2-DB01-4AD2-89C5-330DBD6C5509}"/>
    <cellStyle name="Followed Hyperlink" xfId="336" hidden="1" xr:uid="{3D8502E2-E87F-4D69-AE12-225326E699B6}"/>
    <cellStyle name="Followed Hyperlink" xfId="240" hidden="1" xr:uid="{38750875-A38D-4365-9E47-EB85F1CDFB4B}"/>
    <cellStyle name="Followed Hyperlink" xfId="174" hidden="1" xr:uid="{17782077-05C2-4454-84B6-E6E217E2D6ED}"/>
    <cellStyle name="Followed Hyperlink" xfId="322" hidden="1" xr:uid="{A55310E6-EB5D-495E-A1B9-CF8135FEBF56}"/>
    <cellStyle name="Followed Hyperlink" xfId="386" hidden="1" xr:uid="{0642C65D-7BCF-4873-9226-408968F5B49C}"/>
    <cellStyle name="Followed Hyperlink" xfId="258" hidden="1" xr:uid="{040C308F-9155-41CB-86EA-B1148DADBB8D}"/>
    <cellStyle name="Followed Hyperlink" xfId="290" hidden="1" xr:uid="{5FA92FFC-FE32-46E9-AEAE-ADAC68EE5393}"/>
    <cellStyle name="Followed Hyperlink" xfId="354" hidden="1" xr:uid="{D8469E21-D40A-49A7-9A0F-D8B56C8587AD}"/>
    <cellStyle name="Followed Hyperlink" xfId="272" hidden="1" xr:uid="{525E90EF-088A-4342-80F2-F4BD81BED312}"/>
    <cellStyle name="Followed Hyperlink" xfId="154" hidden="1" xr:uid="{B6C426C5-1BFA-47AC-B9C1-D5D63B037B36}"/>
    <cellStyle name="Followed Hyperlink" xfId="304" hidden="1" xr:uid="{A591BC42-0B3A-469D-9098-0A8B61C7A1A8}"/>
    <cellStyle name="Followed Hyperlink" xfId="368" hidden="1" xr:uid="{4A600615-2C5C-4F47-B546-F364EADCE6B8}"/>
    <cellStyle name="Followed Hyperlink" xfId="110" hidden="1" xr:uid="{BB10CEB5-C3AB-411B-9DB7-842ABDD6F306}"/>
    <cellStyle name="Followed Hyperlink" xfId="224" hidden="1" xr:uid="{94D4CC00-2DAD-4EF4-B423-4604AA28E585}"/>
    <cellStyle name="Followed Hyperlink" xfId="360" hidden="1" xr:uid="{71C66D6E-5680-40F4-B973-6FB0BF29A0D8}"/>
    <cellStyle name="Followed Hyperlink" xfId="266" hidden="1" xr:uid="{98E12403-A095-43DB-82A4-6191C2F9342B}"/>
    <cellStyle name="Followed Hyperlink" xfId="362" hidden="1" xr:uid="{40D7C46C-DC6C-4180-AF37-C6A14CF3F139}"/>
    <cellStyle name="Followed Hyperlink" xfId="328" hidden="1" xr:uid="{12B990A5-06DC-4834-8BF3-204E82C9DAA4}"/>
    <cellStyle name="Followed Hyperlink" xfId="264" hidden="1" xr:uid="{7279C34E-93A5-4DBE-9469-C5C666BC331E}"/>
    <cellStyle name="Followed Hyperlink" xfId="178" hidden="1" xr:uid="{2364DD1E-98AA-45E0-9727-A41076A995F9}"/>
    <cellStyle name="Followed Hyperlink" xfId="216" hidden="1" xr:uid="{659C5789-56FC-46F5-B233-EDA283BC7A63}"/>
    <cellStyle name="Followed Hyperlink" xfId="114" hidden="1" xr:uid="{81D47C82-F973-40F5-B1C3-1D4795AE1777}"/>
    <cellStyle name="Followed Hyperlink" xfId="102" hidden="1" xr:uid="{3C1CD877-6E99-4FB6-9873-9D71CA9DA70B}"/>
    <cellStyle name="Followed Hyperlink" xfId="166" hidden="1" xr:uid="{A35A1C18-5D49-4634-81E6-DE9B6BF3D2DF}"/>
    <cellStyle name="Followed Hyperlink" xfId="220" hidden="1" xr:uid="{66FFF2A6-C6CC-4E26-8129-EF98EAA5C7A6}"/>
    <cellStyle name="Followed Hyperlink" xfId="168" hidden="1" xr:uid="{821BBC3B-680F-4A52-8FCF-55E0EC724B4C}"/>
    <cellStyle name="Followed Hyperlink" xfId="60" hidden="1" xr:uid="{D06C0B9A-3F1B-4DEB-BE15-C424945B5146}"/>
    <cellStyle name="Followed Hyperlink" xfId="12" hidden="1" xr:uid="{A7957461-A656-4C32-BC3B-31138F01C22C}"/>
    <cellStyle name="Followed Hyperlink" xfId="36" hidden="1" xr:uid="{E92E9518-54FC-443E-B2BD-0C826CD1D1AE}"/>
    <cellStyle name="Followed Hyperlink" xfId="206" hidden="1" xr:uid="{E381D40A-B339-438D-84EF-D09685737294}"/>
    <cellStyle name="Followed Hyperlink" xfId="390" hidden="1" xr:uid="{25099ED8-7482-408D-8F38-CD600D1C2A60}"/>
    <cellStyle name="Followed Hyperlink" xfId="302" hidden="1" xr:uid="{3C96C2C1-2C85-4C44-AC1C-609269E64953}"/>
    <cellStyle name="Followed Hyperlink" xfId="318" hidden="1" xr:uid="{F7ED6C74-0FAE-4256-9844-768486B4B1B2}"/>
    <cellStyle name="Followed Hyperlink" xfId="316" hidden="1" xr:uid="{788E4841-CEAB-454C-81D4-6B9D5DB4D7B2}"/>
    <cellStyle name="Followed Hyperlink" xfId="244" hidden="1" xr:uid="{34AF8233-EF0D-4188-B3CF-74D86A6BAC4C}"/>
    <cellStyle name="Followed Hyperlink" xfId="324" hidden="1" xr:uid="{318F416C-6415-4014-8584-65F4F0EDB14A}"/>
    <cellStyle name="Followed Hyperlink" xfId="350" hidden="1" xr:uid="{8A654D0A-B6B8-4DDC-8B40-7A7A1E5FE2BF}"/>
    <cellStyle name="Followed Hyperlink" xfId="294" hidden="1" xr:uid="{4FC93C52-8FCC-4D47-99CB-4FD2CD9C7905}"/>
    <cellStyle name="Followed Hyperlink" xfId="374" hidden="1" xr:uid="{99CF3EB3-A2C8-46DA-94DC-502A9D5BE387}"/>
    <cellStyle name="Followed Hyperlink" xfId="222" hidden="1" xr:uid="{5F3890A3-80C2-4DB7-9DD0-F0B9DDA30922}"/>
    <cellStyle name="Followed Hyperlink" xfId="92" hidden="1" xr:uid="{0CA04295-1717-4BA6-A0E3-D1C405B59C69}"/>
    <cellStyle name="Followed Hyperlink" xfId="26" hidden="1" xr:uid="{4A8EB3A6-EEFB-4803-8AE6-508ED9047081}"/>
    <cellStyle name="Followed Hyperlink" xfId="70" hidden="1" xr:uid="{58E55E7C-ECA3-4CDC-95F6-D7D4B18A8962}"/>
    <cellStyle name="Followed Hyperlink" xfId="152" hidden="1" xr:uid="{B2BDEF97-7F26-4943-9AEF-B6538A1F6E0B}"/>
    <cellStyle name="Followed Hyperlink" xfId="282" hidden="1" xr:uid="{DD04D99B-A80C-4476-9922-ADE0CBD8F3D0}"/>
    <cellStyle name="Followed Hyperlink" xfId="376" hidden="1" xr:uid="{CF7B05DC-84F5-449B-AF56-A5365BFBA784}"/>
    <cellStyle name="Followed Hyperlink" xfId="248" hidden="1" xr:uid="{B482D7C6-C640-43FF-B358-8DD8EB0F1339}"/>
    <cellStyle name="Followed Hyperlink" xfId="212" hidden="1" xr:uid="{F5ABBF7F-A037-45FB-96B5-33528774F630}"/>
    <cellStyle name="Followed Hyperlink" xfId="126" hidden="1" xr:uid="{DFAFBE1F-5601-484B-B494-F5C224BD7803}"/>
    <cellStyle name="Followed Hyperlink" xfId="122" hidden="1" xr:uid="{D7CB8FB4-CA0C-4589-95B0-E3D903376D91}"/>
    <cellStyle name="Followed Hyperlink" xfId="208" hidden="1" xr:uid="{CE017B8C-C6BA-485E-BB15-EE97989B9C6A}"/>
    <cellStyle name="Followed Hyperlink" xfId="256" hidden="1" xr:uid="{519344F2-A99F-4F95-870C-EDEF7087D2C3}"/>
    <cellStyle name="Followed Hyperlink" xfId="384" hidden="1" xr:uid="{371D1DFD-BD3E-4F6F-9929-4CA75B60EC93}"/>
    <cellStyle name="Followed Hyperlink" xfId="274" hidden="1" xr:uid="{245FAF25-7DAD-4CAA-91B3-92D62366B4FD}"/>
    <cellStyle name="Followed Hyperlink" xfId="48" hidden="1" xr:uid="{5203BDA1-292B-4054-8010-0DCE5F0BE7C0}"/>
    <cellStyle name="Followed Hyperlink" xfId="22" hidden="1" xr:uid="{5D7B058A-B47A-46A2-ADAE-F260A72F7F47}"/>
    <cellStyle name="Followed Hyperlink" xfId="54" hidden="1" xr:uid="{87D7568B-95A3-4CFC-8F42-9DF2AF4BE6FF}"/>
    <cellStyle name="Followed Hyperlink" xfId="128" hidden="1" xr:uid="{7229D018-4F91-4D52-A25C-002124B250CF}"/>
    <cellStyle name="Followed Hyperlink" xfId="226" hidden="1" xr:uid="{66C29930-E8E0-4BC5-9F4A-44B94811033B}"/>
    <cellStyle name="Followed Hyperlink" xfId="76" hidden="1" xr:uid="{462F819C-D029-4617-81B5-1950FD79A26F}"/>
    <cellStyle name="Followed Hyperlink" xfId="148" hidden="1" xr:uid="{40D8BFA3-96BA-41A0-A326-EB273DDDDB5F}"/>
    <cellStyle name="Followed Hyperlink" xfId="42" hidden="1" xr:uid="{5CBC809B-6478-40B9-A735-FEF816DD16B3}"/>
    <cellStyle name="Followed Hyperlink" xfId="180" hidden="1" xr:uid="{A5C06B02-9EA3-4786-9973-311F33921154}"/>
    <cellStyle name="Followed Hyperlink" xfId="230" hidden="1" xr:uid="{CC7D0CDB-D2D0-47B5-A3BB-3A9E0BBF8404}"/>
    <cellStyle name="Followed Hyperlink" xfId="196" hidden="1" xr:uid="{87A1FA41-9396-4847-8CC4-B7F55497C056}"/>
    <cellStyle name="Followed Hyperlink" xfId="84" hidden="1" xr:uid="{C2B7CAEB-2E56-4EEA-AFB1-94EBE6A144F0}"/>
    <cellStyle name="Followed Hyperlink" xfId="62" hidden="1" xr:uid="{D1115047-299F-443F-8E5B-BCBA8B9056A4}"/>
    <cellStyle name="Followed Hyperlink" xfId="34" hidden="1" xr:uid="{4FE5F90C-6F8D-4665-A42F-00984D1F63FE}"/>
    <cellStyle name="Followed Hyperlink" xfId="192" hidden="1" xr:uid="{55D45F58-00AF-4A42-9BF0-7C39597E58B5}"/>
    <cellStyle name="Followed Hyperlink" xfId="112" hidden="1" xr:uid="{AA1EED85-72B8-4A68-A9CF-CEA1F7E36190}"/>
    <cellStyle name="Followed Hyperlink" xfId="66" hidden="1" xr:uid="{03A6A217-25A9-45AA-9025-AC3888C645DF}"/>
    <cellStyle name="Followed Hyperlink" xfId="10" hidden="1" xr:uid="{4D2A3584-ABBF-4D96-90D5-EDEADFE5217D}"/>
    <cellStyle name="Followed Hyperlink" xfId="80" hidden="1" xr:uid="{10318554-1036-429F-8FF3-0876F141EA2A}"/>
    <cellStyle name="Followed Hyperlink" xfId="306" hidden="1" xr:uid="{B544A42A-E29F-4A76-AC6C-30AF8332629F}"/>
    <cellStyle name="Followed Hyperlink" xfId="352" hidden="1" xr:uid="{ED765088-F189-4FA2-991C-976BD558C38A}"/>
    <cellStyle name="Followed Hyperlink" xfId="142" hidden="1" xr:uid="{43BC58DC-609C-4510-9DAA-DE1611F93D56}"/>
    <cellStyle name="Followed Hyperlink" xfId="228" hidden="1" xr:uid="{DEF8E432-9EC7-40BE-9968-5B8F672821DE}"/>
    <cellStyle name="Followed Hyperlink" xfId="94" hidden="1" xr:uid="{959ECB02-65A3-425A-9426-EE76F542696A}"/>
    <cellStyle name="Followed Hyperlink" xfId="106" hidden="1" xr:uid="{5D59B201-0E2F-4734-BD27-494FA97A5365}"/>
    <cellStyle name="Followed Hyperlink" xfId="190" hidden="1" xr:uid="{FD62A1B0-F83F-4CFF-9719-A2DEA41BE7AB}"/>
    <cellStyle name="Followed Hyperlink" xfId="280" hidden="1" xr:uid="{D470CFDF-EE2A-4B35-A15D-0C734119E122}"/>
    <cellStyle name="Followed Hyperlink" xfId="378" hidden="1" xr:uid="{85DE3F03-D18B-468F-AD46-D8156E3320EB}"/>
    <cellStyle name="Followed Hyperlink" xfId="250" hidden="1" xr:uid="{40DEA5A0-8622-4D62-942F-95891EBC1E60}"/>
    <cellStyle name="Followed Hyperlink" xfId="278" hidden="1" xr:uid="{5ECFF9F9-2932-418B-861C-743103D71610}"/>
    <cellStyle name="Followed Hyperlink" xfId="254" hidden="1" xr:uid="{4303DA0A-66C4-49C5-A030-F7E07ABF6035}"/>
    <cellStyle name="Followed Hyperlink" xfId="382" hidden="1" xr:uid="{969B2746-E34A-4913-9C7C-DB4234FD630A}"/>
    <cellStyle name="Followed Hyperlink" xfId="332" hidden="1" xr:uid="{D4E20C1C-61F5-4E89-BE15-0A38C661A118}"/>
    <cellStyle name="Followed Hyperlink" xfId="276" hidden="1" xr:uid="{9462A46F-D61A-4581-9086-D8FABF686FEC}"/>
    <cellStyle name="Followed Hyperlink" xfId="252" hidden="1" xr:uid="{8DB028BD-95BA-4071-8AFA-E752F97C6923}"/>
    <cellStyle name="Followed Hyperlink" xfId="300" hidden="1" xr:uid="{AA9B5D09-5ADA-46CA-A189-2D9470B503EF}"/>
    <cellStyle name="Followed Hyperlink" xfId="372" hidden="1" xr:uid="{AA182DBE-4D20-4BE4-8003-97A0AF74B16F}"/>
    <cellStyle name="Followed Hyperlink" xfId="286" hidden="1" xr:uid="{61EC4C73-AB21-4DF5-A107-32F7B7C0B4FD}"/>
    <cellStyle name="Followed Hyperlink" xfId="310" hidden="1" xr:uid="{F60EE6F3-EDF0-4B73-8154-B0E10BBD3E5C}"/>
    <cellStyle name="Followed Hyperlink" xfId="358" hidden="1" xr:uid="{7187AB6E-63D0-4F83-8F2F-5DDD9534E2B7}"/>
    <cellStyle name="Followed Hyperlink" xfId="388" hidden="1" xr:uid="{57BB2B62-5753-4AC2-9815-250147DF6DBC}"/>
    <cellStyle name="Followed Hyperlink" xfId="188" hidden="1" xr:uid="{C750C421-8F19-4EC9-B011-89F89308DE0D}"/>
    <cellStyle name="Followed Hyperlink" xfId="124" hidden="1" xr:uid="{08414010-895D-4172-89EE-B693DAE4C7C8}"/>
    <cellStyle name="Followed Hyperlink" xfId="46" hidden="1" xr:uid="{CA54D4AE-C901-4A28-BB2D-A4B73C16C901}"/>
    <cellStyle name="Followed Hyperlink" xfId="8" hidden="1" xr:uid="{1CF5B2DE-B104-407C-A698-AA0CC8238244}"/>
    <cellStyle name="Followed Hyperlink" xfId="56" hidden="1" xr:uid="{6A0F1AFB-2C13-4205-9227-5E70EEF475F0}"/>
    <cellStyle name="Followed Hyperlink" xfId="50" hidden="1" xr:uid="{0D4B9A4B-FEE6-4B4F-B77B-0D99F276EEE4}"/>
    <cellStyle name="Followed Hyperlink" xfId="184" hidden="1" xr:uid="{34F5462E-6BFD-487E-8FAD-6DA7DDB0A01F}"/>
    <cellStyle name="Followed Hyperlink" xfId="120" hidden="1" xr:uid="{6DEA487B-416E-4983-BAAD-7CD423510102}"/>
    <cellStyle name="Followed Hyperlink" xfId="64" hidden="1" xr:uid="{0FD1A8FA-FE98-4E24-8805-516C4B7A1133}"/>
    <cellStyle name="Followed Hyperlink" xfId="348" hidden="1" xr:uid="{236CE8BC-C637-4862-A59F-2B671D6029FF}"/>
    <cellStyle name="Followed Hyperlink" xfId="270" hidden="1" xr:uid="{28F9BC54-58F8-4F43-8757-8C66BFA44609}"/>
    <cellStyle name="Followed Hyperlink" xfId="308" hidden="1" xr:uid="{E9703537-3E95-478F-9A41-3C5DF95E012B}"/>
    <cellStyle name="Followed Hyperlink" xfId="292" hidden="1" xr:uid="{6E512F94-D4A2-4D39-BAF5-87EB79C08516}"/>
    <cellStyle name="Followed Hyperlink" xfId="326" hidden="1" xr:uid="{3396B157-0586-44D8-AD3F-B3B229A7D08D}"/>
    <cellStyle name="Followed Hyperlink" xfId="32" hidden="1" xr:uid="{081D5118-A45A-4DAE-9D16-DA337B598856}"/>
    <cellStyle name="Followed Hyperlink" xfId="58" hidden="1" xr:uid="{67506EA4-8513-4817-B7D1-7790D25A8218}"/>
    <cellStyle name="Followed Hyperlink" xfId="108" hidden="1" xr:uid="{7B893C24-6C3C-4FDD-A307-01EFD230893F}"/>
    <cellStyle name="Followed Hyperlink" xfId="238" hidden="1" xr:uid="{585EB660-A778-49D6-B9CA-088B53A7910F}"/>
    <cellStyle name="Followed Hyperlink" xfId="380" hidden="1" xr:uid="{E0FB37EE-C804-41B9-A632-EDDA1FD3E0E5}"/>
    <cellStyle name="Followed Hyperlink" xfId="366" hidden="1" xr:uid="{C41AFA04-050A-44B4-9A4E-41597E5093BF}"/>
    <cellStyle name="Followed Hyperlink" xfId="172" hidden="1" xr:uid="{8031397D-115E-43D9-979F-B80024F92A40}"/>
    <cellStyle name="Followed Hyperlink" xfId="38" hidden="1" xr:uid="{B8F694D7-865F-43AE-8C23-BA638DD3A6E9}"/>
    <cellStyle name="Followed Hyperlink" xfId="82" hidden="1" xr:uid="{1CA917CD-4748-48A1-8852-9091DC46289A}"/>
    <cellStyle name="Followed Hyperlink" xfId="14" hidden="1" xr:uid="{C20FFD57-E9EB-4960-8A7B-4733736335B9}"/>
    <cellStyle name="Followed Hyperlink" xfId="136" hidden="1" xr:uid="{154CDEB2-E95D-464C-A1CF-D61899867ADF}"/>
    <cellStyle name="Followed Hyperlink" xfId="202" hidden="1" xr:uid="{C00F31B8-52B6-4C67-A919-5779865846F6}"/>
    <cellStyle name="Hyperlink" xfId="137" hidden="1" xr:uid="{E518479D-51E1-4D6F-B67E-C9F0853A4706}"/>
    <cellStyle name="Hyperlink" xfId="9" hidden="1" xr:uid="{4C87D570-3849-490D-83F7-4D1A8958FED3}"/>
    <cellStyle name="Hyperlink" xfId="11" hidden="1" xr:uid="{FC788136-9D35-4A2F-BD83-967E0E29B5A2}"/>
    <cellStyle name="Hyperlink" xfId="13" hidden="1" xr:uid="{1135D161-EDCE-4B94-931C-CD57A02C5923}"/>
    <cellStyle name="Hyperlink" xfId="35" hidden="1" xr:uid="{4120D3F6-27FF-43A2-A2FF-8B5706992C3B}"/>
    <cellStyle name="Hyperlink" xfId="17" hidden="1" xr:uid="{2579BECC-C1CB-435B-A790-0AC043FD8104}"/>
    <cellStyle name="Hyperlink" xfId="157" hidden="1" xr:uid="{12C7B505-B230-462F-88EA-E3247FA4A5A1}"/>
    <cellStyle name="Hyperlink" xfId="69" hidden="1" xr:uid="{87B478BB-DAF1-4A24-962C-4C4CDD1B1AAA}"/>
    <cellStyle name="Hyperlink" xfId="273" hidden="1" xr:uid="{C6710636-DD43-4737-97FE-0030D9C109C8}"/>
    <cellStyle name="Hyperlink" xfId="317" hidden="1" xr:uid="{E8025BA2-4B37-47C3-8DA2-A522B05D388D}"/>
    <cellStyle name="Hyperlink" xfId="73" hidden="1" xr:uid="{470DEA61-A6CE-4866-9A74-4557B859F483}"/>
    <cellStyle name="Hyperlink" xfId="287" hidden="1" xr:uid="{79AB6FE8-4776-47B7-B36C-59BBB9A57F3D}"/>
    <cellStyle name="Hyperlink" xfId="189" hidden="1" xr:uid="{EE73F662-ED30-49E5-B9D6-E7AF8085B36E}"/>
    <cellStyle name="Hyperlink" xfId="243" hidden="1" xr:uid="{4CBC2605-A0A3-4781-B38A-76D49AEBF6AE}"/>
    <cellStyle name="Hyperlink" xfId="225" hidden="1" xr:uid="{A2438DB9-0D6A-436E-A316-F1946FEE9BC5}"/>
    <cellStyle name="Hyperlink" xfId="363" hidden="1" xr:uid="{670AE25B-8699-4AFF-BCD2-0C80B5C7226D}"/>
    <cellStyle name="Hyperlink" xfId="359" hidden="1" xr:uid="{13358DCF-C9BE-4002-BC00-6EA747193A74}"/>
    <cellStyle name="Hyperlink" xfId="337" hidden="1" xr:uid="{1C76091D-ACBA-48B4-926E-AD80F0663D9D}"/>
    <cellStyle name="Hyperlink" xfId="303" hidden="1" xr:uid="{E1D40C21-AB09-41B9-9D61-2A1E82784BD4}"/>
    <cellStyle name="Hyperlink" xfId="283" hidden="1" xr:uid="{57567AF4-7295-425C-B3DA-9F236F295820}"/>
    <cellStyle name="Hyperlink" xfId="239" hidden="1" xr:uid="{29C08163-4F17-4027-AB41-334ED7C78EFC}"/>
    <cellStyle name="Hyperlink" xfId="125" hidden="1" xr:uid="{E1DBC526-DEE3-42CF-8B28-FEE0A5E17999}"/>
    <cellStyle name="Hyperlink" xfId="39" hidden="1" xr:uid="{673499D3-E060-41F9-8A3A-308FCCC64F57}"/>
    <cellStyle name="Hyperlink" xfId="55" hidden="1" xr:uid="{D23D585D-729C-4A7F-B62F-9AB6F527846D}"/>
    <cellStyle name="Hyperlink" xfId="391" hidden="1" xr:uid="{08AD3FD7-01A5-4EFF-A8F1-E87FA238EED4}"/>
    <cellStyle name="Hyperlink" xfId="373" hidden="1" xr:uid="{3CBF7CDE-09A1-4296-90DC-650EDB601E53}"/>
    <cellStyle name="Hyperlink" xfId="301" hidden="1" xr:uid="{1F68ADFF-70B4-4F59-9435-516D802C4F5C}"/>
    <cellStyle name="Hyperlink" xfId="133" hidden="1" xr:uid="{654330D4-CD35-4997-8088-E9199A8BF5B7}"/>
    <cellStyle name="Hyperlink" xfId="141" hidden="1" xr:uid="{8816ADFC-F309-4B09-B4FD-EE54213C5441}"/>
    <cellStyle name="Hyperlink" xfId="143" hidden="1" xr:uid="{C9FB7B21-3040-4439-8AB9-E2A558399F4F}"/>
    <cellStyle name="Hyperlink" xfId="153" hidden="1" xr:uid="{9EB701BB-F9FF-4B5B-A095-B08062C75972}"/>
    <cellStyle name="Hyperlink" xfId="159" hidden="1" xr:uid="{C42ACAC5-5E13-45F6-9237-0BFC7BC8FA32}"/>
    <cellStyle name="Hyperlink" xfId="161" hidden="1" xr:uid="{8D2E8818-13EF-4CD7-AE4A-2840A45A3AB6}"/>
    <cellStyle name="Hyperlink" xfId="37" hidden="1" xr:uid="{34BBEE2D-7396-4230-AB4B-F984A02413E6}"/>
    <cellStyle name="Hyperlink" xfId="41" hidden="1" xr:uid="{70D69759-651E-472B-8DDB-FD783AD4B350}"/>
    <cellStyle name="Hyperlink" xfId="47" hidden="1" xr:uid="{CB915F1C-859B-46A5-98DA-15C2B5B1FE62}"/>
    <cellStyle name="Hyperlink" xfId="57" hidden="1" xr:uid="{73079B02-6126-4984-966B-75C83659F9EB}"/>
    <cellStyle name="Hyperlink" xfId="59" hidden="1" xr:uid="{6B3E351B-7E55-422E-B369-DDA629A1FC2C}"/>
    <cellStyle name="Hyperlink" xfId="67" hidden="1" xr:uid="{28558F16-4DBA-441A-9589-9BED92466CD0}"/>
    <cellStyle name="Hyperlink" xfId="43" hidden="1" xr:uid="{B78837DA-6715-4875-84DE-B5F2176D8C2A}"/>
    <cellStyle name="Hyperlink" xfId="27" hidden="1" xr:uid="{9C4E9894-1059-41BF-809B-E06C8D0E98E1}"/>
    <cellStyle name="Hyperlink" xfId="29" hidden="1" xr:uid="{D6BEDE3C-948C-4F43-91A9-BD96D942A2D2}"/>
    <cellStyle name="Hyperlink" xfId="107" hidden="1" xr:uid="{8FD06029-F81C-436B-AA36-DBB6DEC5E26A}"/>
    <cellStyle name="Hyperlink" xfId="121" hidden="1" xr:uid="{4D125345-D109-44ED-8352-A28457620BC7}"/>
    <cellStyle name="Hyperlink" xfId="277" hidden="1" xr:uid="{2BD44811-1DB5-48CD-8BE0-017A64F8A3AA}"/>
    <cellStyle name="Hyperlink" xfId="261" hidden="1" xr:uid="{4A604A2A-295E-448A-A5B0-D6A9B8276172}"/>
    <cellStyle name="Hyperlink" xfId="229" hidden="1" xr:uid="{17139C3E-9836-4938-A70F-8385012453CF}"/>
    <cellStyle name="Hyperlink" xfId="213" hidden="1" xr:uid="{3965D3B2-F467-4465-A519-8E7BE8BDB429}"/>
    <cellStyle name="Hyperlink" xfId="171" hidden="1" xr:uid="{B1A09A88-B8D8-4360-8184-01FAE2334440}"/>
    <cellStyle name="Hyperlink" xfId="163" hidden="1" xr:uid="{74A5795B-FB3D-4108-AB2D-47A26563373E}"/>
    <cellStyle name="Hyperlink" xfId="79" hidden="1" xr:uid="{3820F555-CE21-4B02-A06E-675539F931F3}"/>
    <cellStyle name="Hyperlink" xfId="85" hidden="1" xr:uid="{7390C4C6-E52E-4997-95C6-D43995A54141}"/>
    <cellStyle name="Hyperlink" xfId="89" hidden="1" xr:uid="{FD60520B-EBAD-4E53-9F08-2FF88A0AF3E6}"/>
    <cellStyle name="Hyperlink" xfId="245" hidden="1" xr:uid="{25118D38-39F5-4E29-BDFD-DEBBA180084B}"/>
    <cellStyle name="Hyperlink" xfId="333" hidden="1" xr:uid="{6EEA442A-61C6-4E9D-87BA-8A1DEA398301}"/>
    <cellStyle name="Hyperlink" xfId="325" hidden="1" xr:uid="{E4543C59-9BB7-40ED-8854-417EF42F0C8E}"/>
    <cellStyle name="Hyperlink" xfId="365" hidden="1" xr:uid="{3801240F-E257-410F-9CBC-6BE79C46C8A4}"/>
    <cellStyle name="Hyperlink" xfId="145" hidden="1" xr:uid="{1FD0F41A-C24E-4BD1-813F-46AE28AD50F9}"/>
    <cellStyle name="Hyperlink" xfId="63" hidden="1" xr:uid="{B14E2C37-86BC-4097-B00E-08AA34044CA5}"/>
    <cellStyle name="Hyperlink" xfId="123" hidden="1" xr:uid="{72AFE691-7CD5-4C57-934E-C4D660703CA1}"/>
    <cellStyle name="Hyperlink" xfId="315" hidden="1" xr:uid="{D6E8765F-9C6B-4149-BA1F-130B38C39094}"/>
    <cellStyle name="Hyperlink" xfId="305" hidden="1" xr:uid="{139211B0-B7DE-4BFD-B5BB-2E1D81B22161}"/>
    <cellStyle name="Hyperlink" xfId="291" hidden="1" xr:uid="{E2CDB5F7-E010-4511-80EC-48D2110DD6DC}"/>
    <cellStyle name="Hyperlink" xfId="349" hidden="1" xr:uid="{07EEAF85-CEBD-4B60-AB50-09E480789715}"/>
    <cellStyle name="Hyperlink" xfId="93" hidden="1" xr:uid="{F1D493FD-1F4F-4839-B4CA-814D8310571F}"/>
    <cellStyle name="Hyperlink" xfId="129" hidden="1" xr:uid="{E0ADFB2E-6737-487D-91F2-63455E83B8AF}"/>
    <cellStyle name="Hyperlink" xfId="15" hidden="1" xr:uid="{A53619FC-A7E5-4BD4-BE02-99027A72B7B0}"/>
    <cellStyle name="Hyperlink" xfId="19" hidden="1" xr:uid="{9E6244A1-0E6A-4E9F-9F44-99A5E7B3AFDE}"/>
    <cellStyle name="Hyperlink" xfId="33" hidden="1" xr:uid="{F8CC5A60-56E1-48E4-9FB9-46B9EA915CFA}"/>
    <cellStyle name="Hyperlink" xfId="103" hidden="1" xr:uid="{34755393-D12F-44D0-97AD-125B32717CCA}"/>
    <cellStyle name="Hyperlink" xfId="105" hidden="1" xr:uid="{E510AFBC-E142-435F-9E39-93A13B321ACA}"/>
    <cellStyle name="Hyperlink" xfId="113" hidden="1" xr:uid="{AF8D668D-0C91-43A2-8EAF-0FAA40C9A224}"/>
    <cellStyle name="Hyperlink" xfId="117" hidden="1" xr:uid="{9656898F-2FDE-47E2-8BEF-1E203CB80F39}"/>
    <cellStyle name="Hyperlink" xfId="267" hidden="1" xr:uid="{E3B31388-FB9A-4A37-B9FC-CEA43D7E8153}"/>
    <cellStyle name="Hyperlink" xfId="185" hidden="1" xr:uid="{C33245CA-7442-4258-8DC3-A82AAEA9C0CB}"/>
    <cellStyle name="Hyperlink" xfId="227" hidden="1" xr:uid="{8C1DD5FB-1E38-4512-8017-E02B3E622D88}"/>
    <cellStyle name="Hyperlink" xfId="217" hidden="1" xr:uid="{B7DF66ED-36B7-40DD-AB75-89901C8A712F}"/>
    <cellStyle name="Hyperlink" xfId="257" hidden="1" xr:uid="{FFACF07D-BA7B-4D78-BDBE-31E5B32D1B40}"/>
    <cellStyle name="Hyperlink" xfId="353" hidden="1" xr:uid="{7E3740FC-138B-4B59-88B9-FECE8D9E1743}"/>
    <cellStyle name="Hyperlink" xfId="339" hidden="1" xr:uid="{7B2DAB49-E8B1-496C-A78E-76C4708ACCEC}"/>
    <cellStyle name="Hyperlink" xfId="167" hidden="1" xr:uid="{D1C9A3E5-1A97-4EC7-BA1F-43A024595E23}"/>
    <cellStyle name="Hyperlink" xfId="169" hidden="1" xr:uid="{65AD0816-49A7-47F3-8B6B-DF62AC9D91FC}"/>
    <cellStyle name="Hyperlink" xfId="197" hidden="1" xr:uid="{F8D489F0-FE06-417C-A782-79CE4357EDB9}"/>
    <cellStyle name="Hyperlink" xfId="173" hidden="1" xr:uid="{3B8F92F3-226C-4096-931B-6DC8D55591E2}"/>
    <cellStyle name="Hyperlink" xfId="203" hidden="1" xr:uid="{98B4013D-7A10-4E72-BECC-12C2ABB54905}"/>
    <cellStyle name="Hyperlink" xfId="177" hidden="1" xr:uid="{E1B86A37-EB62-4795-8B0B-F15A180FF3FE}"/>
    <cellStyle name="Hyperlink" xfId="165" hidden="1" xr:uid="{09C0D2E5-1E22-4CA1-8E81-A17A2B2F1AAD}"/>
    <cellStyle name="Hyperlink" xfId="367" hidden="1" xr:uid="{6098801B-8AD0-4880-BFFB-39821FD94CCB}"/>
    <cellStyle name="Hyperlink" xfId="249" hidden="1" xr:uid="{9825C864-2D8C-4AA7-B4C5-5311CB97589E}"/>
    <cellStyle name="Hyperlink" xfId="115" hidden="1" xr:uid="{40858AC7-14A3-4344-BA1C-19EB2CD3C02B}"/>
    <cellStyle name="Hyperlink" xfId="99" hidden="1" xr:uid="{71D5981B-5D9E-47A2-9AD2-EB1513C56ADA}"/>
    <cellStyle name="Hyperlink" xfId="139" hidden="1" xr:uid="{2C304708-9688-422D-B7F9-ED2FB2696C44}"/>
    <cellStyle name="Hyperlink" xfId="255" hidden="1" xr:uid="{CDC7812D-8F14-4DBA-A3F1-0C5AC4E15919}"/>
    <cellStyle name="Hyperlink" xfId="131" hidden="1" xr:uid="{5B572BA6-90BA-4579-BF31-C5DF202B6FB6}"/>
    <cellStyle name="Hyperlink" xfId="179" hidden="1" xr:uid="{05631C70-427F-4207-B709-B29C93FDBF45}"/>
    <cellStyle name="Hyperlink" xfId="341" hidden="1" xr:uid="{C2E68A9E-BF14-42BE-838B-866712E3D036}"/>
    <cellStyle name="Hyperlink" xfId="81" hidden="1" xr:uid="{EFF880EA-C68B-4F03-8DFA-D308599545D6}"/>
    <cellStyle name="Hyperlink" xfId="205" hidden="1" xr:uid="{EACFD66F-C4A2-4F3B-8D64-89515CF89B56}"/>
    <cellStyle name="Hyperlink" xfId="269" hidden="1" xr:uid="{21289634-0F99-40E1-B1F1-4434C472319B}"/>
    <cellStyle name="Hyperlink" xfId="21" hidden="1" xr:uid="{DADACDDD-4A10-44B0-A8DC-1B0C98002FC8}"/>
    <cellStyle name="Hyperlink" xfId="71" hidden="1" xr:uid="{0C606026-66BD-4E9D-9F18-21C4C31996BA}"/>
    <cellStyle name="Hyperlink" xfId="49" hidden="1" xr:uid="{43AEADD4-9B50-48F1-AF82-8C713DE8D77D}"/>
    <cellStyle name="Hyperlink" xfId="91" hidden="1" xr:uid="{6D495240-C9B3-4C9D-8A4B-EE13EC5938ED}"/>
    <cellStyle name="Hyperlink" xfId="149" hidden="1" xr:uid="{4F92B02E-6C90-4AE8-8AAD-CC1EF8E148E1}"/>
    <cellStyle name="Hyperlink" xfId="127" hidden="1" xr:uid="{FCA6E25F-4C8B-446C-8AB6-68442CB43614}"/>
    <cellStyle name="Hyperlink" xfId="77" hidden="1" xr:uid="{AE0C677C-21D2-4477-A962-2F3EBDD27617}"/>
    <cellStyle name="Hyperlink" xfId="221" hidden="1" xr:uid="{83926C72-4DA8-42BA-B689-670E4E9A34FF}"/>
    <cellStyle name="Hyperlink" xfId="323" hidden="1" xr:uid="{220DD3C1-D864-4927-B2F4-CDFA05D10512}"/>
    <cellStyle name="Hyperlink" xfId="209" hidden="1" xr:uid="{956AA368-61E8-411F-85BB-45993375056B}"/>
    <cellStyle name="Hyperlink" xfId="231" hidden="1" xr:uid="{13C31C71-1D0F-410F-85B2-6CF237FA2DDD}"/>
    <cellStyle name="Hyperlink" xfId="259" hidden="1" xr:uid="{7BB50C5A-C673-4DBB-A2B1-EBFD40F73C0D}"/>
    <cellStyle name="Hyperlink" xfId="7" hidden="1" xr:uid="{4C8893F7-C513-4F2D-9D34-8E644C2C1CA4}"/>
    <cellStyle name="Hyperlink" xfId="31" hidden="1" xr:uid="{25FE167F-4454-400D-B134-E622B1D2AEA0}"/>
    <cellStyle name="Hyperlink" xfId="147" hidden="1" xr:uid="{465B8F57-FEB8-4F8C-B4C3-4E86833503DE}"/>
    <cellStyle name="Hyperlink" xfId="327" hidden="1" xr:uid="{3CEBDA9E-DA41-4AD9-A02C-15403AE4253B}"/>
    <cellStyle name="Hyperlink" xfId="335" hidden="1" xr:uid="{6FCB1499-4D2A-4EE8-854C-30C7FB2C8B70}"/>
    <cellStyle name="Hyperlink" xfId="345" hidden="1" xr:uid="{1D1F2167-D685-4DB7-AA14-F9222038EBC0}"/>
    <cellStyle name="Hyperlink" xfId="347" hidden="1" xr:uid="{24CD6DE7-8F5B-485A-9EB1-3FE627AA97A9}"/>
    <cellStyle name="Hyperlink" xfId="355" hidden="1" xr:uid="{ACB1EA09-FE0D-49CD-AE2D-AC29C6DD9310}"/>
    <cellStyle name="Hyperlink" xfId="361" hidden="1" xr:uid="{60193B20-DAA1-461A-8BA2-34C1894D0FAD}"/>
    <cellStyle name="Hyperlink" xfId="369" hidden="1" xr:uid="{9CF12B30-8516-4F89-A759-6FC0EF299900}"/>
    <cellStyle name="Hyperlink" xfId="371" hidden="1" xr:uid="{35F76B1B-C8B6-4CDD-BF62-A900EEE5159D}"/>
    <cellStyle name="Hyperlink" xfId="279" hidden="1" xr:uid="{0E2AE009-CB5E-4C32-BACB-1D5396CBF8E6}"/>
    <cellStyle name="Hyperlink" xfId="207" hidden="1" xr:uid="{717495F0-C72E-47EC-8B79-AF770E69B278}"/>
    <cellStyle name="Hyperlink" xfId="211" hidden="1" xr:uid="{9461BEF4-D440-410D-83B5-C20B3B003F3A}"/>
    <cellStyle name="Hyperlink" xfId="219" hidden="1" xr:uid="{4BAC7BE7-FF59-4F81-B91B-A7B4DA73D381}"/>
    <cellStyle name="Hyperlink" xfId="223" hidden="1" xr:uid="{64DD9351-4333-4831-8C50-DECAE01AF2EF}"/>
    <cellStyle name="Hyperlink" xfId="233" hidden="1" xr:uid="{F837C38B-78AE-4E8A-AFB8-8B5DA0A67C81}"/>
    <cellStyle name="Hyperlink" xfId="235" hidden="1" xr:uid="{696EDADF-7079-403F-A5F7-C8B3E04FEC9E}"/>
    <cellStyle name="Hyperlink" xfId="247" hidden="1" xr:uid="{307D6DAF-EAA5-4D23-968D-5513D4F1B558}"/>
    <cellStyle name="Hyperlink" xfId="251" hidden="1" xr:uid="{7EAF503C-F275-4192-AB08-601054D61507}"/>
    <cellStyle name="Hyperlink" xfId="215" hidden="1" xr:uid="{39D10BE0-2F73-4B80-BAC7-21EF0255A6AD}"/>
    <cellStyle name="Hyperlink" xfId="191" hidden="1" xr:uid="{988541A2-E229-4DFD-AF6C-2880188CE148}"/>
    <cellStyle name="Hyperlink" xfId="193" hidden="1" xr:uid="{300189B3-7149-486D-B3A7-569D4F088EF1}"/>
    <cellStyle name="Hyperlink" xfId="183" hidden="1" xr:uid="{AA099D23-6878-4372-926F-F251F3E54995}"/>
    <cellStyle name="Hyperlink" xfId="299" hidden="1" xr:uid="{81C02BFA-60EB-4419-8456-0E3539F1E9AC}"/>
    <cellStyle name="Hyperlink" xfId="319" hidden="1" xr:uid="{7F673CF1-DD90-47BC-9910-1DE3AF8F2647}"/>
    <cellStyle name="Hyperlink" xfId="119" hidden="1" xr:uid="{83A69CD0-6BC3-42AD-A348-640B100BA7E0}"/>
    <cellStyle name="Hyperlink" xfId="111" hidden="1" xr:uid="{C531DC49-CFEB-4307-9A61-26B6BAC9259B}"/>
    <cellStyle name="Hyperlink" xfId="101" hidden="1" xr:uid="{C1F68297-F9CF-4949-A220-4C0D7CC8F31B}"/>
    <cellStyle name="Hyperlink" xfId="187" hidden="1" xr:uid="{1F1925B2-39C8-4472-9DE0-013FD3DC9731}"/>
    <cellStyle name="Hyperlink" xfId="253" hidden="1" xr:uid="{01B0A31D-F1D7-42B9-BF43-F1B83D32499B}"/>
    <cellStyle name="Hyperlink" xfId="285" hidden="1" xr:uid="{005A9248-8225-4BB8-B45B-30D3668F26D1}"/>
    <cellStyle name="Hyperlink" xfId="385" hidden="1" xr:uid="{302DFCA5-1965-40FC-BA94-B69A271C6317}"/>
    <cellStyle name="Hyperlink" xfId="375" hidden="1" xr:uid="{2C51DA9B-9219-445A-AD8D-26BD597D93B1}"/>
    <cellStyle name="Hyperlink" xfId="263" hidden="1" xr:uid="{E7987342-1DEA-45E1-8A1E-7EE3540D5DF0}"/>
    <cellStyle name="Hyperlink" xfId="265" hidden="1" xr:uid="{1E15A7F6-BED8-4F55-BB07-FCB9566372E3}"/>
    <cellStyle name="Hyperlink" xfId="271" hidden="1" xr:uid="{AB11A424-12B8-4621-94B3-D7891622BFC2}"/>
    <cellStyle name="Hyperlink" xfId="275" hidden="1" xr:uid="{8EDEC30E-2887-4D88-9548-9AAF296FB81D}"/>
    <cellStyle name="Hyperlink" xfId="83" hidden="1" xr:uid="{DAAD0997-1D7C-411D-93FB-B5F32C132439}"/>
    <cellStyle name="Hyperlink" xfId="53" hidden="1" xr:uid="{CD18A2C0-255C-4AE7-8CFB-488729F8D62A}"/>
    <cellStyle name="Hyperlink" xfId="45" hidden="1" xr:uid="{BFD1B7AB-B6A4-4B25-9E89-39FFB30F973C}"/>
    <cellStyle name="Hyperlink" xfId="75" hidden="1" xr:uid="{11FBD4ED-8E61-41C1-B060-D6A89659250E}"/>
    <cellStyle name="Hyperlink" xfId="23" hidden="1" xr:uid="{ED0DBA5A-D61F-4C78-A1FB-DCF7978536CF}"/>
    <cellStyle name="Hyperlink" xfId="381" hidden="1" xr:uid="{D6B7102D-5C4C-42CF-A770-757A6DF805C2}"/>
    <cellStyle name="Hyperlink" xfId="351" hidden="1" xr:uid="{D197D000-0A5D-46C3-9681-A1B575ABA61B}"/>
    <cellStyle name="Hyperlink" xfId="241" hidden="1" xr:uid="{579C406B-43B9-44AC-ABAD-D6D54D47C1D4}"/>
    <cellStyle name="Hyperlink" xfId="321" hidden="1" xr:uid="{E8FA6A3D-F785-42C5-B18F-276EBA7BE8AB}"/>
    <cellStyle name="Hyperlink" xfId="331" hidden="1" xr:uid="{BE718ED1-2EDF-4629-A714-741E00797873}"/>
    <cellStyle name="Hyperlink" xfId="155" hidden="1" xr:uid="{EB35189D-1513-45D3-98C8-3C1B86800AF2}"/>
    <cellStyle name="Hyperlink" xfId="151" hidden="1" xr:uid="{EB27E4AD-1FED-4A8E-B4E1-2F7C9339FF37}"/>
    <cellStyle name="Hyperlink" xfId="135" hidden="1" xr:uid="{CCBABE6C-02CD-4FE1-BDF6-4277F9B8CE7F}"/>
    <cellStyle name="Hyperlink" xfId="95" hidden="1" xr:uid="{E3F0069A-463B-4991-AC35-E343392A6120}"/>
    <cellStyle name="Hyperlink" xfId="61" hidden="1" xr:uid="{B6F4C9ED-B48B-403B-AA88-548487CFB60A}"/>
    <cellStyle name="Hyperlink" xfId="281" hidden="1" xr:uid="{74AB7AA0-51F0-46DD-9263-764D15490BE8}"/>
    <cellStyle name="Hyperlink" xfId="329" hidden="1" xr:uid="{0BC012E9-64C9-4B87-8D79-9ECF5AAF0D53}"/>
    <cellStyle name="Hyperlink" xfId="343" hidden="1" xr:uid="{AE05F406-5FA7-470E-B890-53C10E8BA3F2}"/>
    <cellStyle name="Hyperlink" xfId="175" hidden="1" xr:uid="{5C28091E-E90D-4942-8D4C-F1CE4B8AE9EF}"/>
    <cellStyle name="Hyperlink" xfId="181" hidden="1" xr:uid="{2AC7EE65-9667-498C-9ADE-E718403C8F1B}"/>
    <cellStyle name="Hyperlink" xfId="201" hidden="1" xr:uid="{0AAE988B-CC00-4325-BA84-601E75EF6DB6}"/>
    <cellStyle name="Hyperlink" xfId="289" hidden="1" xr:uid="{E307640D-F5DA-4C31-9346-0BB39D317712}"/>
    <cellStyle name="Hyperlink" xfId="295" hidden="1" xr:uid="{0582DD0A-34A3-4EC6-BEC4-8878CBEA3D55}"/>
    <cellStyle name="Hyperlink" xfId="297" hidden="1" xr:uid="{A9598D83-F41C-4E57-B6CB-A883B61BE50F}"/>
    <cellStyle name="Hyperlink" xfId="307" hidden="1" xr:uid="{2727A3C8-666B-43FD-8F38-D13664C419E5}"/>
    <cellStyle name="Hyperlink" xfId="311" hidden="1" xr:uid="{68A1F5C9-3836-4F26-B321-792B98CF6FF2}"/>
    <cellStyle name="Hyperlink" xfId="313" hidden="1" xr:uid="{A302D1BD-4A37-4A8D-9123-F275F5579AC7}"/>
    <cellStyle name="Hyperlink" xfId="109" hidden="1" xr:uid="{F5D31BBE-CB65-4B0F-8A0E-3D25770D21AF}"/>
    <cellStyle name="Hyperlink" xfId="357" hidden="1" xr:uid="{87FBCD63-5D19-4BF6-A86A-799F60EA7DF6}"/>
    <cellStyle name="Hyperlink" xfId="87" hidden="1" xr:uid="{58CDC6D4-A054-43D2-9FC1-E20FF1693A0B}"/>
    <cellStyle name="Hyperlink" xfId="195" hidden="1" xr:uid="{668032A1-B9C0-4253-8F94-BBF500073746}"/>
    <cellStyle name="Hyperlink" xfId="237" hidden="1" xr:uid="{BC4D03E5-845E-4BCF-9040-6A2E922EB698}"/>
    <cellStyle name="Hyperlink" xfId="97" hidden="1" xr:uid="{2CCB1799-50A2-48F1-99B9-E7120D9CCB23}"/>
    <cellStyle name="Hyperlink" xfId="25" hidden="1" xr:uid="{A540BE1D-8A2D-4DCC-B7AA-23E901BCCA9A}"/>
    <cellStyle name="Hyperlink" xfId="65" hidden="1" xr:uid="{AB9A0680-4D4E-4F41-9FF6-7BBDC337D2EA}"/>
    <cellStyle name="Hyperlink" xfId="51" hidden="1" xr:uid="{06C3E133-8D20-4B77-8322-7F1B82507CDC}"/>
    <cellStyle name="Hyperlink" xfId="379" hidden="1" xr:uid="{3C47A902-6565-48E3-B0CF-ED3BB95B980D}"/>
    <cellStyle name="Hyperlink" xfId="377" hidden="1" xr:uid="{84137F4D-1227-4A47-BF49-A3D001E425B1}"/>
    <cellStyle name="Hyperlink" xfId="383" hidden="1" xr:uid="{84CC3189-2F22-4A75-97BF-FA248EC4CA46}"/>
    <cellStyle name="Hyperlink" xfId="309" hidden="1" xr:uid="{43818554-94C7-4C33-B7C2-06FA179A6064}"/>
    <cellStyle name="Hyperlink" xfId="387" hidden="1" xr:uid="{4CD043EF-5610-4BFF-889A-404A3250CDF4}"/>
    <cellStyle name="Hyperlink" xfId="389" hidden="1" xr:uid="{A79C08EA-B73E-4FD3-9FA0-447D63AB05F0}"/>
    <cellStyle name="Hyperlink" xfId="293" hidden="1" xr:uid="{54FD796F-43ED-47E2-B6D7-654138F480C2}"/>
    <cellStyle name="Normal" xfId="0" builtinId="0"/>
    <cellStyle name="Normal 2" xfId="1" xr:uid="{7E7972DF-7D9A-41AC-8CE5-767D8F008D27}"/>
    <cellStyle name="Percent 2" xfId="2" xr:uid="{B1FF0FBB-DB13-46C1-932B-28BE061733F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puc.sharepoint.com/sites/DRTeam/06%20DR%20EMV/1.%20Load%20Impact%20Protocols%20(LIP)/2025%20LIP%20Process/Final%20LIP%20Reports/SCE/Confidential/PY2024_SCE_CPP_Ex_Ante_Load_Impacts_FINAL_CONFIDENTI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Data"/>
    </sheetNames>
    <sheetDataSet>
      <sheetData sheetId="0"/>
      <sheetData sheetId="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E96E2-5BEA-4287-9C73-468E0689753D}">
  <dimension ref="B2:D13"/>
  <sheetViews>
    <sheetView topLeftCell="A2" zoomScaleNormal="100" workbookViewId="0">
      <selection activeCell="C6" sqref="C6:D6"/>
    </sheetView>
  </sheetViews>
  <sheetFormatPr defaultRowHeight="15" x14ac:dyDescent="0.25"/>
  <cols>
    <col min="2" max="2" width="38.7109375" customWidth="1"/>
    <col min="3" max="3" width="34.5703125" customWidth="1"/>
    <col min="4" max="4" width="45.5703125" customWidth="1"/>
  </cols>
  <sheetData>
    <row r="2" spans="2:4" ht="18.75" x14ac:dyDescent="0.25">
      <c r="B2" s="112" t="s">
        <v>0</v>
      </c>
      <c r="C2" s="112"/>
      <c r="D2" s="112"/>
    </row>
    <row r="3" spans="2:4" x14ac:dyDescent="0.25">
      <c r="B3" s="113" t="s">
        <v>1</v>
      </c>
      <c r="C3" s="113"/>
      <c r="D3" s="113"/>
    </row>
    <row r="4" spans="2:4" x14ac:dyDescent="0.25">
      <c r="B4" s="114" t="s">
        <v>2</v>
      </c>
      <c r="C4" s="115"/>
      <c r="D4" s="116"/>
    </row>
    <row r="5" spans="2:4" x14ac:dyDescent="0.25">
      <c r="B5" s="20" t="s">
        <v>3</v>
      </c>
      <c r="C5" s="117" t="s">
        <v>4</v>
      </c>
      <c r="D5" s="117"/>
    </row>
    <row r="6" spans="2:4" x14ac:dyDescent="0.25">
      <c r="B6" s="20" t="s">
        <v>5</v>
      </c>
      <c r="C6" s="117"/>
      <c r="D6" s="117"/>
    </row>
    <row r="7" spans="2:4" x14ac:dyDescent="0.25">
      <c r="B7" s="20" t="s">
        <v>6</v>
      </c>
      <c r="C7" s="117"/>
      <c r="D7" s="117"/>
    </row>
    <row r="8" spans="2:4" x14ac:dyDescent="0.25">
      <c r="B8" s="21"/>
      <c r="C8" s="22"/>
    </row>
    <row r="9" spans="2:4" x14ac:dyDescent="0.25">
      <c r="B9" s="23" t="s">
        <v>7</v>
      </c>
      <c r="C9" s="23" t="s">
        <v>8</v>
      </c>
      <c r="D9" s="24" t="s">
        <v>9</v>
      </c>
    </row>
    <row r="10" spans="2:4" ht="75" x14ac:dyDescent="0.25">
      <c r="B10" s="25" t="s">
        <v>10</v>
      </c>
      <c r="C10" s="26" t="s">
        <v>11</v>
      </c>
      <c r="D10" s="27" t="s">
        <v>12</v>
      </c>
    </row>
    <row r="11" spans="2:4" ht="119.25" x14ac:dyDescent="0.25">
      <c r="B11" s="25" t="s">
        <v>13</v>
      </c>
      <c r="C11" s="26" t="s">
        <v>14</v>
      </c>
      <c r="D11" s="28" t="s">
        <v>15</v>
      </c>
    </row>
    <row r="12" spans="2:4" ht="75" x14ac:dyDescent="0.25">
      <c r="B12" s="25"/>
      <c r="C12" s="29" t="s">
        <v>16</v>
      </c>
      <c r="D12" s="27" t="s">
        <v>17</v>
      </c>
    </row>
    <row r="13" spans="2:4" ht="139.5" customHeight="1" x14ac:dyDescent="0.25">
      <c r="B13" s="30" t="s">
        <v>18</v>
      </c>
      <c r="C13" s="110" t="s">
        <v>19</v>
      </c>
      <c r="D13" s="111"/>
    </row>
  </sheetData>
  <mergeCells count="7">
    <mergeCell ref="C13:D13"/>
    <mergeCell ref="B2:D2"/>
    <mergeCell ref="B3:D3"/>
    <mergeCell ref="B4:D4"/>
    <mergeCell ref="C5:D5"/>
    <mergeCell ref="C6:D6"/>
    <mergeCell ref="C7:D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FBD46-601E-4C98-9D51-D93AFB50741A}">
  <dimension ref="A1:O76"/>
  <sheetViews>
    <sheetView topLeftCell="A8" zoomScaleNormal="100" workbookViewId="0">
      <selection activeCell="D26" sqref="D26"/>
    </sheetView>
  </sheetViews>
  <sheetFormatPr defaultRowHeight="15" x14ac:dyDescent="0.25"/>
  <cols>
    <col min="1" max="1" width="58.5703125" customWidth="1"/>
    <col min="2" max="2" width="9.7109375" bestFit="1" customWidth="1"/>
    <col min="3" max="3" width="24.140625" customWidth="1"/>
  </cols>
  <sheetData>
    <row r="1" spans="1:15" ht="34.5" customHeight="1" x14ac:dyDescent="0.25">
      <c r="A1" s="119" t="s">
        <v>20</v>
      </c>
      <c r="B1" s="119"/>
      <c r="C1" s="119"/>
      <c r="D1" s="119"/>
      <c r="E1" s="119"/>
      <c r="F1" s="119"/>
      <c r="G1" s="119"/>
      <c r="H1" s="119"/>
      <c r="I1" s="119"/>
      <c r="J1" s="119"/>
      <c r="K1" s="119"/>
      <c r="L1" s="119"/>
      <c r="M1" s="119"/>
      <c r="N1" s="119"/>
      <c r="O1" s="119"/>
    </row>
    <row r="2" spans="1:15" ht="84.75" customHeight="1" x14ac:dyDescent="0.25">
      <c r="A2" s="120" t="s">
        <v>75</v>
      </c>
      <c r="B2" s="120"/>
      <c r="C2" s="120"/>
      <c r="D2" s="120"/>
      <c r="E2" s="120"/>
      <c r="F2" s="120"/>
      <c r="G2" s="120"/>
      <c r="H2" s="120"/>
      <c r="I2" s="120"/>
      <c r="J2" s="120"/>
      <c r="K2" s="120"/>
      <c r="L2" s="120"/>
      <c r="M2" s="120"/>
      <c r="N2" s="120"/>
      <c r="O2" s="120"/>
    </row>
    <row r="3" spans="1:15" ht="19.5" customHeight="1" x14ac:dyDescent="0.25">
      <c r="A3" s="107" t="s">
        <v>21</v>
      </c>
      <c r="B3" s="107"/>
      <c r="C3" s="107"/>
      <c r="D3" s="107"/>
      <c r="E3" s="107"/>
      <c r="F3" s="107"/>
      <c r="G3" s="107"/>
      <c r="H3" s="107"/>
      <c r="I3" s="107"/>
      <c r="J3" s="107"/>
      <c r="K3" s="107"/>
      <c r="L3" s="107"/>
      <c r="M3" s="107"/>
      <c r="N3" s="107"/>
      <c r="O3" s="107"/>
    </row>
    <row r="4" spans="1:15" x14ac:dyDescent="0.25">
      <c r="A4" s="121"/>
      <c r="B4" s="122"/>
      <c r="C4" s="122"/>
      <c r="D4" s="122"/>
      <c r="E4" s="122"/>
      <c r="F4" s="122"/>
      <c r="G4" s="122"/>
      <c r="H4" s="122"/>
      <c r="I4" s="122"/>
      <c r="J4" s="122"/>
      <c r="K4" s="122"/>
      <c r="L4" s="122"/>
      <c r="M4" s="122"/>
      <c r="N4" s="122"/>
      <c r="O4" s="122"/>
    </row>
    <row r="5" spans="1:15" x14ac:dyDescent="0.25">
      <c r="A5" s="118" t="s">
        <v>22</v>
      </c>
      <c r="B5" s="118" t="s">
        <v>16</v>
      </c>
      <c r="C5" s="118" t="s">
        <v>23</v>
      </c>
      <c r="D5" s="38" t="s">
        <v>24</v>
      </c>
      <c r="E5" s="38" t="s">
        <v>24</v>
      </c>
      <c r="F5" s="38" t="s">
        <v>24</v>
      </c>
      <c r="G5" s="38" t="s">
        <v>24</v>
      </c>
      <c r="H5" s="38" t="s">
        <v>25</v>
      </c>
      <c r="I5" s="38" t="s">
        <v>26</v>
      </c>
      <c r="J5" s="38" t="s">
        <v>27</v>
      </c>
      <c r="K5" s="38" t="s">
        <v>26</v>
      </c>
      <c r="L5" s="38" t="s">
        <v>27</v>
      </c>
      <c r="M5" s="38" t="s">
        <v>27</v>
      </c>
      <c r="N5" s="38" t="s">
        <v>26</v>
      </c>
      <c r="O5" s="38" t="s">
        <v>26</v>
      </c>
    </row>
    <row r="6" spans="1:15" x14ac:dyDescent="0.25">
      <c r="A6" s="118"/>
      <c r="B6" s="118"/>
      <c r="C6" s="118"/>
      <c r="D6" s="9">
        <v>46043</v>
      </c>
      <c r="E6" s="9">
        <v>46074</v>
      </c>
      <c r="F6" s="9">
        <v>46102</v>
      </c>
      <c r="G6" s="9">
        <v>46133</v>
      </c>
      <c r="H6" s="9">
        <v>46163</v>
      </c>
      <c r="I6" s="9">
        <v>46194</v>
      </c>
      <c r="J6" s="9">
        <v>46224</v>
      </c>
      <c r="K6" s="9">
        <v>46255</v>
      </c>
      <c r="L6" s="9">
        <v>46286</v>
      </c>
      <c r="M6" s="9">
        <v>46316</v>
      </c>
      <c r="N6" s="9">
        <v>46347</v>
      </c>
      <c r="O6" s="9">
        <v>46377</v>
      </c>
    </row>
    <row r="7" spans="1:15" x14ac:dyDescent="0.25">
      <c r="A7" s="82" t="s">
        <v>28</v>
      </c>
      <c r="B7" s="83" t="s">
        <v>29</v>
      </c>
      <c r="C7" s="1" t="s">
        <v>30</v>
      </c>
      <c r="D7" s="59">
        <v>11.24</v>
      </c>
      <c r="E7" s="59">
        <v>13.33</v>
      </c>
      <c r="F7" s="59">
        <v>11.08</v>
      </c>
      <c r="G7" s="59">
        <v>8.32</v>
      </c>
      <c r="H7" s="59">
        <v>6.08</v>
      </c>
      <c r="I7" s="59">
        <v>8.32</v>
      </c>
      <c r="J7" s="59">
        <v>9.0500000000000007</v>
      </c>
      <c r="K7" s="59">
        <v>13.16</v>
      </c>
      <c r="L7" s="59">
        <v>15.77</v>
      </c>
      <c r="M7" s="59">
        <v>10.62</v>
      </c>
      <c r="N7" s="59">
        <v>10.73</v>
      </c>
      <c r="O7" s="59">
        <v>12.9</v>
      </c>
    </row>
    <row r="8" spans="1:15" x14ac:dyDescent="0.25">
      <c r="A8" s="82"/>
      <c r="B8" s="84"/>
      <c r="C8" s="1" t="s">
        <v>31</v>
      </c>
      <c r="D8" s="60"/>
      <c r="E8" s="60"/>
      <c r="F8" s="60"/>
      <c r="G8" s="60"/>
      <c r="H8" s="60"/>
      <c r="I8" s="60"/>
      <c r="J8" s="60"/>
      <c r="K8" s="60"/>
      <c r="L8" s="60"/>
      <c r="M8" s="60"/>
      <c r="N8" s="60"/>
      <c r="O8" s="60"/>
    </row>
    <row r="9" spans="1:15" x14ac:dyDescent="0.25">
      <c r="A9" s="82"/>
      <c r="B9" s="84"/>
      <c r="C9" s="1" t="s">
        <v>32</v>
      </c>
      <c r="D9" s="60"/>
      <c r="E9" s="60"/>
      <c r="F9" s="60"/>
      <c r="G9" s="60"/>
      <c r="H9" s="60"/>
      <c r="I9" s="60"/>
      <c r="J9" s="60"/>
      <c r="K9" s="60"/>
      <c r="L9" s="60"/>
      <c r="M9" s="60"/>
      <c r="N9" s="60"/>
      <c r="O9" s="60"/>
    </row>
    <row r="10" spans="1:15" x14ac:dyDescent="0.25">
      <c r="A10" s="82"/>
      <c r="B10" s="85"/>
      <c r="C10" s="1" t="s">
        <v>33</v>
      </c>
      <c r="D10" s="61">
        <v>15.91</v>
      </c>
      <c r="E10" s="61">
        <v>18.600000000000001</v>
      </c>
      <c r="F10" s="61">
        <v>15.33</v>
      </c>
      <c r="G10" s="61">
        <v>11.76</v>
      </c>
      <c r="H10" s="61">
        <v>8.48</v>
      </c>
      <c r="I10" s="61">
        <v>11.77</v>
      </c>
      <c r="J10" s="61">
        <v>12.72</v>
      </c>
      <c r="K10" s="61">
        <v>18.329999999999998</v>
      </c>
      <c r="L10" s="61">
        <v>20.170000000000002</v>
      </c>
      <c r="M10" s="61">
        <v>14.2</v>
      </c>
      <c r="N10" s="61">
        <v>14.64</v>
      </c>
      <c r="O10" s="61">
        <v>18.079999999999998</v>
      </c>
    </row>
    <row r="11" spans="1:15" ht="15" customHeight="1" x14ac:dyDescent="0.25">
      <c r="A11" s="82" t="s">
        <v>34</v>
      </c>
      <c r="B11" s="83" t="s">
        <v>29</v>
      </c>
      <c r="C11" s="1" t="s">
        <v>30</v>
      </c>
      <c r="D11" s="62">
        <v>0.78</v>
      </c>
      <c r="E11" s="59">
        <v>0</v>
      </c>
      <c r="F11" s="59">
        <v>0</v>
      </c>
      <c r="G11" s="59">
        <v>63.44</v>
      </c>
      <c r="H11" s="59">
        <v>44.94</v>
      </c>
      <c r="I11" s="59">
        <v>76.12</v>
      </c>
      <c r="J11" s="59">
        <v>82.26</v>
      </c>
      <c r="K11" s="59">
        <v>82.41</v>
      </c>
      <c r="L11" s="59">
        <v>87.18</v>
      </c>
      <c r="M11" s="59">
        <v>75.069999999999993</v>
      </c>
      <c r="N11" s="59">
        <v>57.89</v>
      </c>
      <c r="O11" s="59">
        <v>0</v>
      </c>
    </row>
    <row r="12" spans="1:15" x14ac:dyDescent="0.25">
      <c r="A12" s="82"/>
      <c r="B12" s="84"/>
      <c r="C12" s="1" t="s">
        <v>31</v>
      </c>
      <c r="D12" s="62">
        <v>0</v>
      </c>
      <c r="E12" s="59">
        <v>0</v>
      </c>
      <c r="F12" s="59">
        <v>0</v>
      </c>
      <c r="G12" s="59">
        <v>9.0500000000000007</v>
      </c>
      <c r="H12" s="59">
        <v>7.5</v>
      </c>
      <c r="I12" s="59">
        <v>14.96</v>
      </c>
      <c r="J12" s="59">
        <v>14.44</v>
      </c>
      <c r="K12" s="59">
        <v>14.91</v>
      </c>
      <c r="L12" s="59">
        <v>15.13</v>
      </c>
      <c r="M12" s="59">
        <v>11.14</v>
      </c>
      <c r="N12" s="59">
        <v>6.31</v>
      </c>
      <c r="O12" s="59">
        <v>0</v>
      </c>
    </row>
    <row r="13" spans="1:15" x14ac:dyDescent="0.25">
      <c r="A13" s="82"/>
      <c r="B13" s="84"/>
      <c r="C13" s="1" t="s">
        <v>32</v>
      </c>
      <c r="D13" s="62">
        <v>0</v>
      </c>
      <c r="E13" s="59">
        <v>0</v>
      </c>
      <c r="F13" s="59">
        <v>0.01</v>
      </c>
      <c r="G13" s="59">
        <v>3.59</v>
      </c>
      <c r="H13" s="59">
        <v>3.83</v>
      </c>
      <c r="I13" s="59">
        <v>6.26</v>
      </c>
      <c r="J13" s="59">
        <v>6.69</v>
      </c>
      <c r="K13" s="59">
        <v>6.03</v>
      </c>
      <c r="L13" s="59">
        <v>5.79</v>
      </c>
      <c r="M13" s="59">
        <v>3.15</v>
      </c>
      <c r="N13" s="59">
        <v>1.79</v>
      </c>
      <c r="O13" s="59">
        <v>0</v>
      </c>
    </row>
    <row r="14" spans="1:15" x14ac:dyDescent="0.25">
      <c r="A14" s="82"/>
      <c r="B14" s="85"/>
      <c r="C14" s="1" t="s">
        <v>33</v>
      </c>
      <c r="D14" s="63">
        <v>0.78</v>
      </c>
      <c r="E14" s="63">
        <f>SUM(E11:E13)</f>
        <v>0</v>
      </c>
      <c r="F14" s="63">
        <v>0.01</v>
      </c>
      <c r="G14" s="63">
        <v>76.08</v>
      </c>
      <c r="H14" s="63">
        <v>56.26</v>
      </c>
      <c r="I14" s="63">
        <v>97.34</v>
      </c>
      <c r="J14" s="63">
        <v>103.39</v>
      </c>
      <c r="K14" s="63">
        <v>103.35</v>
      </c>
      <c r="L14" s="63">
        <v>108.1</v>
      </c>
      <c r="M14" s="63">
        <v>89.36</v>
      </c>
      <c r="N14" s="63">
        <v>65.989999999999995</v>
      </c>
      <c r="O14" s="63">
        <f>SUM(O11:O13)</f>
        <v>0</v>
      </c>
    </row>
    <row r="15" spans="1:15" x14ac:dyDescent="0.25">
      <c r="A15" s="82" t="s">
        <v>35</v>
      </c>
      <c r="B15" s="83" t="s">
        <v>29</v>
      </c>
      <c r="C15" s="1" t="s">
        <v>30</v>
      </c>
      <c r="D15" s="59">
        <v>2.8</v>
      </c>
      <c r="E15" s="59">
        <v>2.8</v>
      </c>
      <c r="F15" s="59">
        <v>2.57</v>
      </c>
      <c r="G15" s="59">
        <v>2.96</v>
      </c>
      <c r="H15" s="59">
        <v>3.76</v>
      </c>
      <c r="I15" s="59">
        <v>3.32</v>
      </c>
      <c r="J15" s="59">
        <v>3.37</v>
      </c>
      <c r="K15" s="59">
        <v>2.95</v>
      </c>
      <c r="L15" s="59">
        <v>2.97</v>
      </c>
      <c r="M15" s="59">
        <v>3.79</v>
      </c>
      <c r="N15" s="59">
        <v>3.53</v>
      </c>
      <c r="O15" s="59">
        <v>3.08</v>
      </c>
    </row>
    <row r="16" spans="1:15" x14ac:dyDescent="0.25">
      <c r="A16" s="82"/>
      <c r="B16" s="84"/>
      <c r="C16" s="1" t="s">
        <v>31</v>
      </c>
      <c r="D16" s="60"/>
      <c r="E16" s="60"/>
      <c r="F16" s="59">
        <v>5.72</v>
      </c>
      <c r="G16" s="59">
        <v>8.32</v>
      </c>
      <c r="H16" s="59">
        <v>11.47</v>
      </c>
      <c r="I16" s="59">
        <v>14.16</v>
      </c>
      <c r="J16" s="59">
        <v>15.72</v>
      </c>
      <c r="K16" s="59">
        <v>16.55</v>
      </c>
      <c r="L16" s="59">
        <v>11.18</v>
      </c>
      <c r="M16" s="59">
        <v>9.68</v>
      </c>
      <c r="N16" s="59">
        <v>7.92</v>
      </c>
      <c r="O16" s="60"/>
    </row>
    <row r="17" spans="1:15" x14ac:dyDescent="0.25">
      <c r="A17" s="82"/>
      <c r="B17" s="84"/>
      <c r="C17" s="1" t="s">
        <v>32</v>
      </c>
      <c r="D17" s="60"/>
      <c r="E17" s="60"/>
      <c r="F17" s="59">
        <v>0.05</v>
      </c>
      <c r="G17" s="59">
        <v>0.84</v>
      </c>
      <c r="H17" s="59">
        <v>1.58</v>
      </c>
      <c r="I17" s="59">
        <v>1.1100000000000001</v>
      </c>
      <c r="J17" s="59">
        <v>1.38</v>
      </c>
      <c r="K17" s="59">
        <v>0.88</v>
      </c>
      <c r="L17" s="59">
        <v>1.1000000000000001</v>
      </c>
      <c r="M17" s="59">
        <v>0.65</v>
      </c>
      <c r="N17" s="59">
        <v>0.23</v>
      </c>
      <c r="O17" s="60"/>
    </row>
    <row r="18" spans="1:15" x14ac:dyDescent="0.25">
      <c r="A18" s="82"/>
      <c r="B18" s="85"/>
      <c r="C18" s="1" t="s">
        <v>33</v>
      </c>
      <c r="D18" s="61">
        <v>5.8003706460000002</v>
      </c>
      <c r="E18" s="61">
        <v>6.1699129839999998</v>
      </c>
      <c r="F18" s="61">
        <v>8.3443807749999994</v>
      </c>
      <c r="G18" s="61">
        <v>12.11745129</v>
      </c>
      <c r="H18" s="61">
        <v>16.8</v>
      </c>
      <c r="I18" s="61">
        <v>18.596480419999999</v>
      </c>
      <c r="J18" s="61">
        <v>20.46602352</v>
      </c>
      <c r="K18" s="61">
        <v>20.37830026</v>
      </c>
      <c r="L18" s="61">
        <v>15.251713970000001</v>
      </c>
      <c r="M18" s="61">
        <v>14.13</v>
      </c>
      <c r="N18" s="61">
        <v>11.68261169</v>
      </c>
      <c r="O18" s="61">
        <v>6.8880085769999999</v>
      </c>
    </row>
    <row r="19" spans="1:15" x14ac:dyDescent="0.25">
      <c r="A19" s="82" t="s">
        <v>36</v>
      </c>
      <c r="B19" s="83" t="s">
        <v>29</v>
      </c>
      <c r="C19" s="1" t="s">
        <v>30</v>
      </c>
      <c r="D19" s="60"/>
      <c r="E19" s="60"/>
      <c r="F19" s="60"/>
      <c r="G19" s="60"/>
      <c r="H19" s="60"/>
      <c r="I19" s="59">
        <v>119.01</v>
      </c>
      <c r="J19" s="59">
        <v>122.08</v>
      </c>
      <c r="K19" s="59">
        <v>117.01</v>
      </c>
      <c r="L19" s="60"/>
      <c r="M19" s="60"/>
      <c r="N19" s="60"/>
      <c r="O19" s="60"/>
    </row>
    <row r="20" spans="1:15" x14ac:dyDescent="0.25">
      <c r="A20" s="82"/>
      <c r="B20" s="84"/>
      <c r="C20" s="1" t="s">
        <v>31</v>
      </c>
      <c r="D20" s="60"/>
      <c r="E20" s="60"/>
      <c r="F20" s="60"/>
      <c r="G20" s="60"/>
      <c r="H20" s="60"/>
      <c r="I20" s="60"/>
      <c r="J20" s="60"/>
      <c r="K20" s="60"/>
      <c r="L20" s="60"/>
      <c r="M20" s="60"/>
      <c r="N20" s="60"/>
      <c r="O20" s="60"/>
    </row>
    <row r="21" spans="1:15" x14ac:dyDescent="0.25">
      <c r="A21" s="82"/>
      <c r="B21" s="84"/>
      <c r="C21" s="1" t="s">
        <v>32</v>
      </c>
      <c r="D21" s="60"/>
      <c r="E21" s="60"/>
      <c r="F21" s="60"/>
      <c r="G21" s="60"/>
      <c r="H21" s="60"/>
      <c r="I21" s="60"/>
      <c r="J21" s="60"/>
      <c r="K21" s="60"/>
      <c r="L21" s="60"/>
      <c r="M21" s="60"/>
      <c r="N21" s="60"/>
      <c r="O21" s="60"/>
    </row>
    <row r="22" spans="1:15" x14ac:dyDescent="0.25">
      <c r="A22" s="82"/>
      <c r="B22" s="85"/>
      <c r="C22" s="1" t="s">
        <v>33</v>
      </c>
      <c r="D22" s="63">
        <v>208.32</v>
      </c>
      <c r="E22" s="63">
        <v>205.74</v>
      </c>
      <c r="F22" s="63">
        <v>203.15</v>
      </c>
      <c r="G22" s="63">
        <v>213.69</v>
      </c>
      <c r="H22" s="63">
        <v>214.3</v>
      </c>
      <c r="I22" s="63">
        <v>223.79</v>
      </c>
      <c r="J22" s="63">
        <v>226.78</v>
      </c>
      <c r="K22" s="63">
        <v>212.66</v>
      </c>
      <c r="L22" s="63">
        <v>228.46</v>
      </c>
      <c r="M22" s="63">
        <v>237.79</v>
      </c>
      <c r="N22" s="63">
        <v>259.17</v>
      </c>
      <c r="O22" s="63">
        <v>242.03</v>
      </c>
    </row>
    <row r="23" spans="1:15" x14ac:dyDescent="0.25">
      <c r="A23" s="82" t="s">
        <v>37</v>
      </c>
      <c r="B23" s="83" t="s">
        <v>29</v>
      </c>
      <c r="C23" s="1" t="s">
        <v>30</v>
      </c>
      <c r="D23" s="59">
        <v>144.78</v>
      </c>
      <c r="E23" s="59">
        <v>145.31</v>
      </c>
      <c r="F23" s="59">
        <v>127.97</v>
      </c>
      <c r="G23" s="59">
        <v>145.78</v>
      </c>
      <c r="H23" s="59">
        <v>134.97999999999999</v>
      </c>
      <c r="I23" s="59">
        <v>143.38999999999999</v>
      </c>
      <c r="J23" s="59">
        <v>143.72</v>
      </c>
      <c r="K23" s="59">
        <v>146.31</v>
      </c>
      <c r="L23" s="59">
        <v>155.30000000000001</v>
      </c>
      <c r="M23" s="59">
        <v>150.46</v>
      </c>
      <c r="N23" s="59">
        <v>145.94</v>
      </c>
      <c r="O23" s="59">
        <v>143.29</v>
      </c>
    </row>
    <row r="24" spans="1:15" x14ac:dyDescent="0.25">
      <c r="A24" s="82"/>
      <c r="B24" s="84"/>
      <c r="C24" s="1" t="s">
        <v>31</v>
      </c>
      <c r="D24" s="60"/>
      <c r="E24" s="60"/>
      <c r="F24" s="60"/>
      <c r="G24" s="60"/>
      <c r="H24" s="60"/>
      <c r="I24" s="60"/>
      <c r="J24" s="60"/>
      <c r="K24" s="60"/>
      <c r="L24" s="60"/>
      <c r="M24" s="60"/>
      <c r="N24" s="60"/>
      <c r="O24" s="60"/>
    </row>
    <row r="25" spans="1:15" x14ac:dyDescent="0.25">
      <c r="A25" s="82"/>
      <c r="B25" s="84"/>
      <c r="C25" s="1" t="s">
        <v>32</v>
      </c>
      <c r="D25" s="60"/>
      <c r="E25" s="60"/>
      <c r="F25" s="60"/>
      <c r="G25" s="60"/>
      <c r="H25" s="60"/>
      <c r="I25" s="60"/>
      <c r="J25" s="60"/>
      <c r="K25" s="60"/>
      <c r="L25" s="60"/>
      <c r="M25" s="60"/>
      <c r="N25" s="60"/>
      <c r="O25" s="60"/>
    </row>
    <row r="26" spans="1:15" x14ac:dyDescent="0.25">
      <c r="A26" s="82"/>
      <c r="B26" s="85"/>
      <c r="C26" s="1" t="s">
        <v>33</v>
      </c>
      <c r="D26" s="61">
        <v>184.68</v>
      </c>
      <c r="E26" s="61">
        <v>186.71</v>
      </c>
      <c r="F26" s="61">
        <v>174.49</v>
      </c>
      <c r="G26" s="61">
        <v>191.81</v>
      </c>
      <c r="H26" s="61">
        <v>179.05</v>
      </c>
      <c r="I26" s="61">
        <v>194.16</v>
      </c>
      <c r="J26" s="61">
        <v>193.71</v>
      </c>
      <c r="K26" s="61">
        <v>194.9</v>
      </c>
      <c r="L26" s="61">
        <v>203.3</v>
      </c>
      <c r="M26" s="61">
        <v>200.54</v>
      </c>
      <c r="N26" s="61">
        <v>187.88</v>
      </c>
      <c r="O26" s="61">
        <v>186.47</v>
      </c>
    </row>
    <row r="27" spans="1:15" x14ac:dyDescent="0.25">
      <c r="A27" s="82" t="s">
        <v>38</v>
      </c>
      <c r="B27" s="83" t="s">
        <v>29</v>
      </c>
      <c r="C27" s="1" t="s">
        <v>30</v>
      </c>
      <c r="D27" s="59">
        <v>0</v>
      </c>
      <c r="E27" s="59">
        <v>0</v>
      </c>
      <c r="F27" s="59">
        <v>0</v>
      </c>
      <c r="G27" s="59">
        <v>0</v>
      </c>
      <c r="H27" s="59">
        <v>0.06</v>
      </c>
      <c r="I27" s="59">
        <v>0.06</v>
      </c>
      <c r="J27" s="59">
        <v>0.06</v>
      </c>
      <c r="K27" s="59">
        <v>0.06</v>
      </c>
      <c r="L27" s="59">
        <v>0.06</v>
      </c>
      <c r="M27" s="59">
        <v>0.06</v>
      </c>
      <c r="N27" s="59">
        <v>0</v>
      </c>
      <c r="O27" s="59">
        <v>0</v>
      </c>
    </row>
    <row r="28" spans="1:15" x14ac:dyDescent="0.25">
      <c r="A28" s="82"/>
      <c r="B28" s="84"/>
      <c r="C28" s="1" t="s">
        <v>31</v>
      </c>
      <c r="D28" s="59">
        <v>0</v>
      </c>
      <c r="E28" s="59">
        <v>0</v>
      </c>
      <c r="F28" s="59">
        <v>0</v>
      </c>
      <c r="G28" s="59">
        <v>0</v>
      </c>
      <c r="H28" s="59">
        <v>0.02</v>
      </c>
      <c r="I28" s="59">
        <v>0.02</v>
      </c>
      <c r="J28" s="59">
        <v>0.02</v>
      </c>
      <c r="K28" s="59">
        <v>0.02</v>
      </c>
      <c r="L28" s="59">
        <v>0.02</v>
      </c>
      <c r="M28" s="59">
        <v>0.02</v>
      </c>
      <c r="N28" s="59">
        <v>0</v>
      </c>
      <c r="O28" s="59">
        <v>0</v>
      </c>
    </row>
    <row r="29" spans="1:15" x14ac:dyDescent="0.25">
      <c r="A29" s="82"/>
      <c r="B29" s="84"/>
      <c r="C29" s="1" t="s">
        <v>32</v>
      </c>
      <c r="D29" s="60"/>
      <c r="E29" s="60"/>
      <c r="F29" s="60"/>
      <c r="G29" s="60"/>
      <c r="H29" s="60"/>
      <c r="I29" s="60"/>
      <c r="J29" s="60"/>
      <c r="K29" s="60"/>
      <c r="L29" s="60"/>
      <c r="M29" s="60"/>
      <c r="N29" s="60"/>
      <c r="O29" s="60"/>
    </row>
    <row r="30" spans="1:15" x14ac:dyDescent="0.25">
      <c r="A30" s="82"/>
      <c r="B30" s="85"/>
      <c r="C30" s="1" t="s">
        <v>33</v>
      </c>
      <c r="D30" s="60"/>
      <c r="E30" s="60"/>
      <c r="F30" s="60"/>
      <c r="G30" s="60"/>
      <c r="H30" s="60"/>
      <c r="I30" s="60"/>
      <c r="J30" s="60"/>
      <c r="K30" s="60"/>
      <c r="L30" s="60"/>
      <c r="M30" s="60"/>
      <c r="N30" s="60"/>
      <c r="O30" s="60"/>
    </row>
    <row r="31" spans="1:15" x14ac:dyDescent="0.25">
      <c r="A31" s="82" t="s">
        <v>39</v>
      </c>
      <c r="B31" s="83" t="s">
        <v>29</v>
      </c>
      <c r="C31" s="1" t="s">
        <v>30</v>
      </c>
      <c r="D31" s="59">
        <v>0</v>
      </c>
      <c r="E31" s="59">
        <v>0</v>
      </c>
      <c r="F31" s="59">
        <v>0</v>
      </c>
      <c r="G31" s="59">
        <v>0</v>
      </c>
      <c r="H31" s="59">
        <v>10.09</v>
      </c>
      <c r="I31" s="59">
        <v>10.09</v>
      </c>
      <c r="J31" s="59">
        <v>10.09</v>
      </c>
      <c r="K31" s="59">
        <v>10.09</v>
      </c>
      <c r="L31" s="59">
        <v>10.09</v>
      </c>
      <c r="M31" s="59">
        <v>10.09</v>
      </c>
      <c r="N31" s="59">
        <v>0</v>
      </c>
      <c r="O31" s="59">
        <v>0</v>
      </c>
    </row>
    <row r="32" spans="1:15" x14ac:dyDescent="0.25">
      <c r="A32" s="82"/>
      <c r="B32" s="84"/>
      <c r="C32" s="1" t="s">
        <v>31</v>
      </c>
      <c r="D32" s="60"/>
      <c r="E32" s="60"/>
      <c r="F32" s="60"/>
      <c r="G32" s="60"/>
      <c r="H32" s="60"/>
      <c r="I32" s="60"/>
      <c r="J32" s="60"/>
      <c r="K32" s="60"/>
      <c r="L32" s="60"/>
      <c r="M32" s="60"/>
      <c r="N32" s="60"/>
      <c r="O32" s="60"/>
    </row>
    <row r="33" spans="1:15" x14ac:dyDescent="0.25">
      <c r="A33" s="82"/>
      <c r="B33" s="84"/>
      <c r="C33" s="1" t="s">
        <v>32</v>
      </c>
      <c r="D33" s="59">
        <v>0</v>
      </c>
      <c r="E33" s="59">
        <v>0</v>
      </c>
      <c r="F33" s="59">
        <v>0</v>
      </c>
      <c r="G33" s="59">
        <v>0</v>
      </c>
      <c r="H33" s="59">
        <v>0.76</v>
      </c>
      <c r="I33" s="59">
        <v>0.76</v>
      </c>
      <c r="J33" s="59">
        <v>0.76</v>
      </c>
      <c r="K33" s="59">
        <v>0.76</v>
      </c>
      <c r="L33" s="59">
        <v>0.76</v>
      </c>
      <c r="M33" s="59">
        <v>0.76</v>
      </c>
      <c r="N33" s="59">
        <v>0</v>
      </c>
      <c r="O33" s="59">
        <v>0</v>
      </c>
    </row>
    <row r="34" spans="1:15" x14ac:dyDescent="0.25">
      <c r="A34" s="82"/>
      <c r="B34" s="85"/>
      <c r="C34" s="1" t="s">
        <v>33</v>
      </c>
      <c r="D34" s="60"/>
      <c r="E34" s="60"/>
      <c r="F34" s="60"/>
      <c r="G34" s="60"/>
      <c r="H34" s="60"/>
      <c r="I34" s="60"/>
      <c r="J34" s="60"/>
      <c r="K34" s="60"/>
      <c r="L34" s="60"/>
      <c r="M34" s="60"/>
      <c r="N34" s="60"/>
      <c r="O34" s="60"/>
    </row>
    <row r="35" spans="1:15" x14ac:dyDescent="0.25">
      <c r="A35" s="90" t="s">
        <v>40</v>
      </c>
      <c r="B35" s="83" t="s">
        <v>29</v>
      </c>
      <c r="C35" s="1" t="s">
        <v>30</v>
      </c>
      <c r="D35" s="59">
        <v>0</v>
      </c>
      <c r="E35" s="59">
        <v>0</v>
      </c>
      <c r="F35" s="59">
        <v>0</v>
      </c>
      <c r="G35" s="59">
        <v>34.08</v>
      </c>
      <c r="H35" s="59">
        <v>11.89</v>
      </c>
      <c r="I35" s="59">
        <v>41.42</v>
      </c>
      <c r="J35" s="59">
        <v>90.65</v>
      </c>
      <c r="K35" s="59">
        <v>47.84</v>
      </c>
      <c r="L35" s="59">
        <v>95.01</v>
      </c>
      <c r="M35" s="59">
        <v>85.45</v>
      </c>
      <c r="N35" s="59">
        <v>36.28</v>
      </c>
      <c r="O35" s="59">
        <v>0</v>
      </c>
    </row>
    <row r="36" spans="1:15" x14ac:dyDescent="0.25">
      <c r="A36" s="91"/>
      <c r="B36" s="84"/>
      <c r="C36" s="1" t="s">
        <v>31</v>
      </c>
      <c r="D36" s="59">
        <v>0</v>
      </c>
      <c r="E36" s="59">
        <v>0</v>
      </c>
      <c r="F36" s="59">
        <v>0</v>
      </c>
      <c r="G36" s="59">
        <v>4.62</v>
      </c>
      <c r="H36" s="59">
        <v>1.07</v>
      </c>
      <c r="I36" s="59">
        <v>8.5500000000000007</v>
      </c>
      <c r="J36" s="59">
        <v>16.23</v>
      </c>
      <c r="K36" s="59">
        <v>8.94</v>
      </c>
      <c r="L36" s="59">
        <v>17.09</v>
      </c>
      <c r="M36" s="59">
        <v>12.38</v>
      </c>
      <c r="N36" s="59">
        <v>4.16</v>
      </c>
      <c r="O36" s="59">
        <v>0</v>
      </c>
    </row>
    <row r="37" spans="1:15" x14ac:dyDescent="0.25">
      <c r="A37" s="91"/>
      <c r="B37" s="84"/>
      <c r="C37" s="1" t="s">
        <v>32</v>
      </c>
      <c r="D37" s="59">
        <v>0</v>
      </c>
      <c r="E37" s="59">
        <v>0</v>
      </c>
      <c r="F37" s="59">
        <v>0</v>
      </c>
      <c r="G37" s="59">
        <v>1.07</v>
      </c>
      <c r="H37" s="59">
        <v>0.45</v>
      </c>
      <c r="I37" s="59">
        <v>1.6</v>
      </c>
      <c r="J37" s="59">
        <v>3.5</v>
      </c>
      <c r="K37" s="59">
        <v>1.65</v>
      </c>
      <c r="L37" s="59">
        <v>2.93</v>
      </c>
      <c r="M37" s="59">
        <v>0.99</v>
      </c>
      <c r="N37" s="59">
        <v>0.42</v>
      </c>
      <c r="O37" s="59">
        <v>0</v>
      </c>
    </row>
    <row r="38" spans="1:15" x14ac:dyDescent="0.25">
      <c r="A38" s="92"/>
      <c r="B38" s="85"/>
      <c r="C38" s="1" t="s">
        <v>33</v>
      </c>
      <c r="D38" s="61">
        <v>0</v>
      </c>
      <c r="E38" s="61">
        <v>0</v>
      </c>
      <c r="F38" s="61">
        <v>0</v>
      </c>
      <c r="G38" s="61">
        <v>39.31</v>
      </c>
      <c r="H38" s="61">
        <v>13.55</v>
      </c>
      <c r="I38" s="61">
        <v>51.66</v>
      </c>
      <c r="J38" s="61">
        <v>111.79</v>
      </c>
      <c r="K38" s="61">
        <v>59.26</v>
      </c>
      <c r="L38" s="61">
        <v>116.37</v>
      </c>
      <c r="M38" s="61">
        <v>100.73</v>
      </c>
      <c r="N38" s="61">
        <v>41.04</v>
      </c>
      <c r="O38" s="61">
        <v>0</v>
      </c>
    </row>
    <row r="39" spans="1:15" x14ac:dyDescent="0.25">
      <c r="A39" s="135" t="s">
        <v>41</v>
      </c>
      <c r="B39" s="135"/>
      <c r="C39" s="6" t="s">
        <v>30</v>
      </c>
      <c r="D39" s="64">
        <v>280.27</v>
      </c>
      <c r="E39" s="64">
        <v>276.08000000000004</v>
      </c>
      <c r="F39" s="64">
        <v>259.32</v>
      </c>
      <c r="G39" s="64">
        <v>369.26999999999992</v>
      </c>
      <c r="H39" s="64">
        <v>326.81999999999994</v>
      </c>
      <c r="I39" s="64">
        <v>401.72999999999996</v>
      </c>
      <c r="J39" s="64">
        <v>461.28</v>
      </c>
      <c r="K39" s="64">
        <v>419.83000000000004</v>
      </c>
      <c r="L39" s="64">
        <v>493.61</v>
      </c>
      <c r="M39" s="64">
        <v>463.54</v>
      </c>
      <c r="N39" s="64">
        <v>392.43999999999994</v>
      </c>
      <c r="O39" s="64">
        <v>291.52</v>
      </c>
    </row>
    <row r="40" spans="1:15" x14ac:dyDescent="0.25">
      <c r="A40" s="135"/>
      <c r="B40" s="135"/>
      <c r="C40" s="6" t="s">
        <v>31</v>
      </c>
      <c r="D40" s="64">
        <v>43.980000000000004</v>
      </c>
      <c r="E40" s="64">
        <v>43.83</v>
      </c>
      <c r="F40" s="64">
        <v>50.92</v>
      </c>
      <c r="G40" s="64">
        <v>67.31</v>
      </c>
      <c r="H40" s="64">
        <v>69.679999999999993</v>
      </c>
      <c r="I40" s="64">
        <v>87.91</v>
      </c>
      <c r="J40" s="64">
        <v>97.73</v>
      </c>
      <c r="K40" s="64">
        <v>91.22</v>
      </c>
      <c r="L40" s="64">
        <v>85.81</v>
      </c>
      <c r="M40" s="64">
        <v>78.8</v>
      </c>
      <c r="N40" s="64">
        <v>62.14</v>
      </c>
      <c r="O40" s="64">
        <v>48.49</v>
      </c>
    </row>
    <row r="41" spans="1:15" x14ac:dyDescent="0.25">
      <c r="A41" s="135"/>
      <c r="B41" s="135"/>
      <c r="C41" s="6" t="s">
        <v>32</v>
      </c>
      <c r="D41" s="64">
        <v>91.25</v>
      </c>
      <c r="E41" s="64">
        <v>97.31</v>
      </c>
      <c r="F41" s="64">
        <v>91.070000000000007</v>
      </c>
      <c r="G41" s="64">
        <v>108.64999999999998</v>
      </c>
      <c r="H41" s="64">
        <v>104.26</v>
      </c>
      <c r="I41" s="64">
        <v>120.01</v>
      </c>
      <c r="J41" s="64">
        <v>120.87</v>
      </c>
      <c r="K41" s="64">
        <v>109.44000000000001</v>
      </c>
      <c r="L41" s="64">
        <v>123.35000000000001</v>
      </c>
      <c r="M41" s="64">
        <v>124.94</v>
      </c>
      <c r="N41" s="64">
        <v>125.62</v>
      </c>
      <c r="O41" s="64">
        <v>113.44</v>
      </c>
    </row>
    <row r="42" spans="1:15" x14ac:dyDescent="0.25">
      <c r="A42" s="135"/>
      <c r="B42" s="135"/>
      <c r="C42" s="6" t="s">
        <v>33</v>
      </c>
      <c r="D42" s="65">
        <v>415.49037064599997</v>
      </c>
      <c r="E42" s="65">
        <v>417.21991298400002</v>
      </c>
      <c r="F42" s="65">
        <v>401.32438077500001</v>
      </c>
      <c r="G42" s="65">
        <v>544.76745129000005</v>
      </c>
      <c r="H42" s="65">
        <v>500.87986000000006</v>
      </c>
      <c r="I42" s="65">
        <v>609.75634042000002</v>
      </c>
      <c r="J42" s="65">
        <v>681.29588352000007</v>
      </c>
      <c r="K42" s="65">
        <v>621.31816026000001</v>
      </c>
      <c r="L42" s="65">
        <v>704.09157397000013</v>
      </c>
      <c r="M42" s="65">
        <v>669.18986000000007</v>
      </c>
      <c r="N42" s="65">
        <v>580.40261168999996</v>
      </c>
      <c r="O42" s="65">
        <v>453.46800857699998</v>
      </c>
    </row>
    <row r="43" spans="1:15" x14ac:dyDescent="0.25">
      <c r="A43" s="136"/>
      <c r="B43" s="136"/>
      <c r="C43" s="137"/>
      <c r="D43" s="138"/>
      <c r="E43" s="138"/>
      <c r="F43" s="138"/>
      <c r="G43" s="138"/>
      <c r="H43" s="138"/>
      <c r="I43" s="138"/>
      <c r="J43" s="138"/>
      <c r="K43" s="138"/>
      <c r="L43" s="138"/>
      <c r="M43" s="138"/>
      <c r="N43" s="138"/>
      <c r="O43" s="138"/>
    </row>
    <row r="45" spans="1:15" x14ac:dyDescent="0.25">
      <c r="A45" s="118" t="s">
        <v>42</v>
      </c>
      <c r="B45" s="118" t="s">
        <v>16</v>
      </c>
      <c r="C45" s="118" t="s">
        <v>43</v>
      </c>
      <c r="D45" s="38" t="s">
        <v>24</v>
      </c>
      <c r="E45" s="38" t="s">
        <v>24</v>
      </c>
      <c r="F45" s="38" t="s">
        <v>24</v>
      </c>
      <c r="G45" s="38" t="s">
        <v>24</v>
      </c>
      <c r="H45" s="38" t="s">
        <v>25</v>
      </c>
      <c r="I45" s="38" t="s">
        <v>26</v>
      </c>
      <c r="J45" s="38" t="s">
        <v>27</v>
      </c>
      <c r="K45" s="38" t="s">
        <v>26</v>
      </c>
      <c r="L45" s="38" t="s">
        <v>27</v>
      </c>
      <c r="M45" s="38" t="s">
        <v>27</v>
      </c>
      <c r="N45" s="38" t="s">
        <v>26</v>
      </c>
      <c r="O45" s="38" t="s">
        <v>26</v>
      </c>
    </row>
    <row r="46" spans="1:15" x14ac:dyDescent="0.25">
      <c r="A46" s="118"/>
      <c r="B46" s="118"/>
      <c r="C46" s="118"/>
      <c r="D46" s="9">
        <v>46043</v>
      </c>
      <c r="E46" s="9">
        <v>46074</v>
      </c>
      <c r="F46" s="9">
        <v>46102</v>
      </c>
      <c r="G46" s="9">
        <v>46133</v>
      </c>
      <c r="H46" s="9">
        <v>46163</v>
      </c>
      <c r="I46" s="9">
        <v>46194</v>
      </c>
      <c r="J46" s="9">
        <v>46224</v>
      </c>
      <c r="K46" s="9">
        <v>46255</v>
      </c>
      <c r="L46" s="9">
        <v>46286</v>
      </c>
      <c r="M46" s="9">
        <v>46316</v>
      </c>
      <c r="N46" s="9">
        <v>46347</v>
      </c>
      <c r="O46" s="9">
        <v>46377</v>
      </c>
    </row>
    <row r="47" spans="1:15" x14ac:dyDescent="0.25">
      <c r="A47" s="100" t="s">
        <v>44</v>
      </c>
      <c r="B47" s="80">
        <v>0</v>
      </c>
      <c r="C47" s="51" t="s">
        <v>30</v>
      </c>
      <c r="D47" s="66">
        <v>0.32</v>
      </c>
      <c r="E47" s="66">
        <v>0.32</v>
      </c>
      <c r="F47" s="66">
        <v>0.32</v>
      </c>
      <c r="G47" s="66">
        <v>0.43</v>
      </c>
      <c r="H47" s="66">
        <v>0.41</v>
      </c>
      <c r="I47" s="66">
        <v>0.62632762062670844</v>
      </c>
      <c r="J47" s="66">
        <v>0.76</v>
      </c>
      <c r="K47" s="66">
        <v>0.65</v>
      </c>
      <c r="L47" s="66">
        <v>0.78</v>
      </c>
      <c r="M47" s="66">
        <v>0.66</v>
      </c>
      <c r="N47" s="66">
        <v>0.47</v>
      </c>
      <c r="O47" s="66">
        <v>0.36</v>
      </c>
    </row>
    <row r="48" spans="1:15" x14ac:dyDescent="0.25">
      <c r="A48" s="100"/>
      <c r="B48" s="80"/>
      <c r="C48" s="51" t="s">
        <v>31</v>
      </c>
      <c r="D48" s="66">
        <v>7.0000000000000007E-2</v>
      </c>
      <c r="E48" s="66">
        <v>7.0000000000000007E-2</v>
      </c>
      <c r="F48" s="66">
        <v>7.0000000000000007E-2</v>
      </c>
      <c r="G48" s="66">
        <v>0.11</v>
      </c>
      <c r="H48" s="66">
        <v>0.13</v>
      </c>
      <c r="I48" s="66">
        <v>0.16844236723325381</v>
      </c>
      <c r="J48" s="66">
        <v>0.19203547638419988</v>
      </c>
      <c r="K48" s="66">
        <v>0.18</v>
      </c>
      <c r="L48" s="66">
        <v>0.19</v>
      </c>
      <c r="M48" s="66">
        <v>0.13</v>
      </c>
      <c r="N48" s="66">
        <v>0.08</v>
      </c>
      <c r="O48" s="66">
        <v>0.06</v>
      </c>
    </row>
    <row r="49" spans="1:15" x14ac:dyDescent="0.25">
      <c r="A49" s="100"/>
      <c r="B49" s="80"/>
      <c r="C49" s="51" t="s">
        <v>32</v>
      </c>
      <c r="D49" s="66">
        <v>0</v>
      </c>
      <c r="E49" s="66">
        <v>0</v>
      </c>
      <c r="F49" s="66">
        <v>0</v>
      </c>
      <c r="G49" s="66">
        <v>0</v>
      </c>
      <c r="H49" s="66">
        <v>0</v>
      </c>
      <c r="I49" s="66">
        <v>0</v>
      </c>
      <c r="J49" s="66">
        <v>0</v>
      </c>
      <c r="K49" s="66">
        <v>0</v>
      </c>
      <c r="L49" s="66">
        <v>0</v>
      </c>
      <c r="M49" s="66">
        <v>0</v>
      </c>
      <c r="N49" s="66">
        <v>0</v>
      </c>
      <c r="O49" s="66">
        <v>0</v>
      </c>
    </row>
    <row r="50" spans="1:15" x14ac:dyDescent="0.25">
      <c r="A50" s="100"/>
      <c r="B50" s="80"/>
      <c r="C50" s="51" t="s">
        <v>33</v>
      </c>
      <c r="D50" s="67">
        <v>0.39</v>
      </c>
      <c r="E50" s="67">
        <v>0.39</v>
      </c>
      <c r="F50" s="67">
        <v>0.39</v>
      </c>
      <c r="G50" s="67">
        <v>0.54</v>
      </c>
      <c r="H50" s="67">
        <v>0.54</v>
      </c>
      <c r="I50" s="67">
        <v>0.8</v>
      </c>
      <c r="J50" s="67">
        <v>0.95</v>
      </c>
      <c r="K50" s="67">
        <v>0.83</v>
      </c>
      <c r="L50" s="67">
        <v>0.97</v>
      </c>
      <c r="M50" s="67">
        <v>0.8</v>
      </c>
      <c r="N50" s="67">
        <v>0.55000000000000004</v>
      </c>
      <c r="O50" s="67">
        <v>0.42</v>
      </c>
    </row>
    <row r="51" spans="1:15" x14ac:dyDescent="0.25">
      <c r="A51" s="100" t="s">
        <v>45</v>
      </c>
      <c r="B51" s="80">
        <v>0</v>
      </c>
      <c r="C51" s="51" t="s">
        <v>30</v>
      </c>
      <c r="D51" s="66">
        <v>0.37</v>
      </c>
      <c r="E51" s="66">
        <v>0.37</v>
      </c>
      <c r="F51" s="66">
        <v>0.37</v>
      </c>
      <c r="G51" s="66">
        <v>0.48</v>
      </c>
      <c r="H51" s="66">
        <v>0.44</v>
      </c>
      <c r="I51" s="66">
        <v>0.61</v>
      </c>
      <c r="J51" s="66">
        <v>0.69</v>
      </c>
      <c r="K51" s="66">
        <v>0.64</v>
      </c>
      <c r="L51" s="66">
        <v>0.73</v>
      </c>
      <c r="M51" s="66">
        <v>0.67</v>
      </c>
      <c r="N51" s="66">
        <v>0.53</v>
      </c>
      <c r="O51" s="66">
        <v>0.4</v>
      </c>
    </row>
    <row r="52" spans="1:15" x14ac:dyDescent="0.25">
      <c r="A52" s="100"/>
      <c r="B52" s="80"/>
      <c r="C52" s="51" t="s">
        <v>31</v>
      </c>
      <c r="D52" s="66">
        <v>0.04</v>
      </c>
      <c r="E52" s="66">
        <v>0.04</v>
      </c>
      <c r="F52" s="66">
        <v>0.04</v>
      </c>
      <c r="G52" s="66">
        <v>0.06</v>
      </c>
      <c r="H52" s="66">
        <v>0.06</v>
      </c>
      <c r="I52" s="66">
        <v>0.08</v>
      </c>
      <c r="J52" s="66">
        <v>0.08</v>
      </c>
      <c r="K52" s="66">
        <v>0.08</v>
      </c>
      <c r="L52" s="66">
        <v>0.08</v>
      </c>
      <c r="M52" s="66">
        <v>7.0000000000000007E-2</v>
      </c>
      <c r="N52" s="66">
        <v>0.05</v>
      </c>
      <c r="O52" s="66">
        <v>0.05</v>
      </c>
    </row>
    <row r="53" spans="1:15" x14ac:dyDescent="0.25">
      <c r="A53" s="100"/>
      <c r="B53" s="80"/>
      <c r="C53" s="51" t="s">
        <v>32</v>
      </c>
      <c r="D53" s="66">
        <v>0</v>
      </c>
      <c r="E53" s="66">
        <v>0</v>
      </c>
      <c r="F53" s="66">
        <v>0</v>
      </c>
      <c r="G53" s="66">
        <v>0</v>
      </c>
      <c r="H53" s="66">
        <v>0</v>
      </c>
      <c r="I53" s="66">
        <v>0</v>
      </c>
      <c r="J53" s="66">
        <v>0</v>
      </c>
      <c r="K53" s="66">
        <v>0</v>
      </c>
      <c r="L53" s="66">
        <v>0</v>
      </c>
      <c r="M53" s="66">
        <v>0</v>
      </c>
      <c r="N53" s="66">
        <v>0</v>
      </c>
      <c r="O53" s="66">
        <v>0</v>
      </c>
    </row>
    <row r="54" spans="1:15" x14ac:dyDescent="0.25">
      <c r="A54" s="100"/>
      <c r="B54" s="80"/>
      <c r="C54" s="51" t="s">
        <v>33</v>
      </c>
      <c r="D54" s="67">
        <v>0.41</v>
      </c>
      <c r="E54" s="67">
        <v>0.41</v>
      </c>
      <c r="F54" s="67">
        <v>0.41</v>
      </c>
      <c r="G54" s="67">
        <v>0.53</v>
      </c>
      <c r="H54" s="67">
        <v>0.5</v>
      </c>
      <c r="I54" s="67">
        <v>0.68</v>
      </c>
      <c r="J54" s="67">
        <v>0.77</v>
      </c>
      <c r="K54" s="67">
        <v>0.72</v>
      </c>
      <c r="L54" s="67">
        <v>0.82</v>
      </c>
      <c r="M54" s="67">
        <v>0.74</v>
      </c>
      <c r="N54" s="67">
        <v>0.57999999999999996</v>
      </c>
      <c r="O54" s="67">
        <v>0.45</v>
      </c>
    </row>
    <row r="55" spans="1:15" x14ac:dyDescent="0.25">
      <c r="A55" s="101" t="s">
        <v>46</v>
      </c>
      <c r="B55" s="80">
        <v>0</v>
      </c>
      <c r="C55" s="52" t="s">
        <v>30</v>
      </c>
      <c r="D55" s="68">
        <v>1.69</v>
      </c>
      <c r="E55" s="68">
        <v>1.68</v>
      </c>
      <c r="F55" s="68">
        <v>1.68</v>
      </c>
      <c r="G55" s="68">
        <v>1.91</v>
      </c>
      <c r="H55" s="68">
        <v>1.86</v>
      </c>
      <c r="I55" s="68">
        <v>2.2000000000000002</v>
      </c>
      <c r="J55" s="68">
        <v>2.36</v>
      </c>
      <c r="K55" s="68">
        <v>2.2799999999999998</v>
      </c>
      <c r="L55" s="68">
        <v>2.4500000000000002</v>
      </c>
      <c r="M55" s="68">
        <v>2.31</v>
      </c>
      <c r="N55" s="68">
        <v>2.0299999999999998</v>
      </c>
      <c r="O55" s="68">
        <v>1.77</v>
      </c>
    </row>
    <row r="56" spans="1:15" x14ac:dyDescent="0.25">
      <c r="A56" s="101"/>
      <c r="B56" s="80"/>
      <c r="C56" s="52" t="s">
        <v>31</v>
      </c>
      <c r="D56" s="68">
        <v>0.2</v>
      </c>
      <c r="E56" s="68">
        <v>0.2</v>
      </c>
      <c r="F56" s="68">
        <v>0.2</v>
      </c>
      <c r="G56" s="68">
        <v>0.23</v>
      </c>
      <c r="H56" s="68">
        <v>0.23</v>
      </c>
      <c r="I56" s="68">
        <v>0.26</v>
      </c>
      <c r="J56" s="68">
        <v>0.28000000000000003</v>
      </c>
      <c r="K56" s="68">
        <v>0.27</v>
      </c>
      <c r="L56" s="68">
        <v>0.28000000000000003</v>
      </c>
      <c r="M56" s="68">
        <v>0.26</v>
      </c>
      <c r="N56" s="68">
        <v>0.23</v>
      </c>
      <c r="O56" s="68">
        <v>0.21</v>
      </c>
    </row>
    <row r="57" spans="1:15" x14ac:dyDescent="0.25">
      <c r="A57" s="101"/>
      <c r="B57" s="80"/>
      <c r="C57" s="52" t="s">
        <v>32</v>
      </c>
      <c r="D57" s="68">
        <v>0</v>
      </c>
      <c r="E57" s="68">
        <v>0</v>
      </c>
      <c r="F57" s="68">
        <v>0</v>
      </c>
      <c r="G57" s="68">
        <v>0</v>
      </c>
      <c r="H57" s="68">
        <v>0</v>
      </c>
      <c r="I57" s="68">
        <v>0</v>
      </c>
      <c r="J57" s="68">
        <v>0</v>
      </c>
      <c r="K57" s="68">
        <v>0</v>
      </c>
      <c r="L57" s="68">
        <v>0</v>
      </c>
      <c r="M57" s="68">
        <v>0</v>
      </c>
      <c r="N57" s="68">
        <v>0</v>
      </c>
      <c r="O57" s="68">
        <v>0</v>
      </c>
    </row>
    <row r="58" spans="1:15" x14ac:dyDescent="0.25">
      <c r="A58" s="101"/>
      <c r="B58" s="80"/>
      <c r="C58" s="52" t="s">
        <v>33</v>
      </c>
      <c r="D58" s="67">
        <v>1.89</v>
      </c>
      <c r="E58" s="67">
        <v>1.88</v>
      </c>
      <c r="F58" s="67">
        <v>1.88</v>
      </c>
      <c r="G58" s="67">
        <v>2.14</v>
      </c>
      <c r="H58" s="67">
        <v>2.09</v>
      </c>
      <c r="I58" s="67">
        <v>2.46</v>
      </c>
      <c r="J58" s="67">
        <v>2.64</v>
      </c>
      <c r="K58" s="67">
        <v>2.5499999999999998</v>
      </c>
      <c r="L58" s="67">
        <v>2.74</v>
      </c>
      <c r="M58" s="67">
        <v>2.57</v>
      </c>
      <c r="N58" s="67">
        <v>2.2599999999999998</v>
      </c>
      <c r="O58" s="67">
        <v>1.98</v>
      </c>
    </row>
    <row r="59" spans="1:15" x14ac:dyDescent="0.25">
      <c r="A59" s="100" t="s">
        <v>47</v>
      </c>
      <c r="B59" s="80">
        <v>0</v>
      </c>
      <c r="C59" s="51" t="s">
        <v>30</v>
      </c>
      <c r="D59" s="69"/>
      <c r="E59" s="69"/>
      <c r="F59" s="69"/>
      <c r="G59" s="69"/>
      <c r="H59" s="69"/>
      <c r="I59" s="69"/>
      <c r="J59" s="69"/>
      <c r="K59" s="69"/>
      <c r="L59" s="69"/>
      <c r="M59" s="69"/>
      <c r="N59" s="69"/>
      <c r="O59" s="69"/>
    </row>
    <row r="60" spans="1:15" x14ac:dyDescent="0.25">
      <c r="A60" s="100"/>
      <c r="B60" s="80"/>
      <c r="C60" s="51" t="s">
        <v>31</v>
      </c>
      <c r="D60" s="69"/>
      <c r="E60" s="69"/>
      <c r="F60" s="69"/>
      <c r="G60" s="69"/>
      <c r="H60" s="69"/>
      <c r="I60" s="69"/>
      <c r="J60" s="69"/>
      <c r="K60" s="69"/>
      <c r="L60" s="69"/>
      <c r="M60" s="69"/>
      <c r="N60" s="69"/>
      <c r="O60" s="69"/>
    </row>
    <row r="61" spans="1:15" x14ac:dyDescent="0.25">
      <c r="A61" s="100"/>
      <c r="B61" s="80"/>
      <c r="C61" s="51" t="s">
        <v>32</v>
      </c>
      <c r="D61" s="69"/>
      <c r="E61" s="69"/>
      <c r="F61" s="69"/>
      <c r="G61" s="69"/>
      <c r="H61" s="69"/>
      <c r="I61" s="69"/>
      <c r="J61" s="69"/>
      <c r="K61" s="69"/>
      <c r="L61" s="69"/>
      <c r="M61" s="69"/>
      <c r="N61" s="69"/>
      <c r="O61" s="69"/>
    </row>
    <row r="62" spans="1:15" x14ac:dyDescent="0.25">
      <c r="A62" s="100"/>
      <c r="B62" s="80"/>
      <c r="C62" s="51" t="s">
        <v>33</v>
      </c>
      <c r="D62" s="69"/>
      <c r="E62" s="69"/>
      <c r="F62" s="69"/>
      <c r="G62" s="69"/>
      <c r="H62" s="69"/>
      <c r="I62" s="69"/>
      <c r="J62" s="69"/>
      <c r="K62" s="69"/>
      <c r="L62" s="69"/>
      <c r="M62" s="69"/>
      <c r="N62" s="69"/>
      <c r="O62" s="69"/>
    </row>
    <row r="63" spans="1:15" x14ac:dyDescent="0.25">
      <c r="A63" s="81" t="s">
        <v>48</v>
      </c>
      <c r="B63" s="81"/>
      <c r="C63" s="10" t="s">
        <v>30</v>
      </c>
      <c r="D63" s="69"/>
      <c r="E63" s="69"/>
      <c r="F63" s="69"/>
      <c r="G63" s="69"/>
      <c r="H63" s="69"/>
      <c r="I63" s="69"/>
      <c r="J63" s="69"/>
      <c r="K63" s="69"/>
      <c r="L63" s="69"/>
      <c r="M63" s="69"/>
      <c r="N63" s="69"/>
      <c r="O63" s="69"/>
    </row>
    <row r="64" spans="1:15" x14ac:dyDescent="0.25">
      <c r="A64" s="81"/>
      <c r="B64" s="81"/>
      <c r="C64" s="10" t="s">
        <v>31</v>
      </c>
      <c r="D64" s="69"/>
      <c r="E64" s="69"/>
      <c r="F64" s="69"/>
      <c r="G64" s="69"/>
      <c r="H64" s="69"/>
      <c r="I64" s="69"/>
      <c r="J64" s="69"/>
      <c r="K64" s="69"/>
      <c r="L64" s="69"/>
      <c r="M64" s="69"/>
      <c r="N64" s="69"/>
      <c r="O64" s="69"/>
    </row>
    <row r="65" spans="1:15" x14ac:dyDescent="0.25">
      <c r="A65" s="81"/>
      <c r="B65" s="81"/>
      <c r="C65" s="10" t="s">
        <v>32</v>
      </c>
      <c r="D65" s="69"/>
      <c r="E65" s="69"/>
      <c r="F65" s="69"/>
      <c r="G65" s="69"/>
      <c r="H65" s="69"/>
      <c r="I65" s="69"/>
      <c r="J65" s="69"/>
      <c r="K65" s="69"/>
      <c r="L65" s="69"/>
      <c r="M65" s="69"/>
      <c r="N65" s="69"/>
      <c r="O65" s="69"/>
    </row>
    <row r="66" spans="1:15" x14ac:dyDescent="0.25">
      <c r="A66" s="81"/>
      <c r="B66" s="81"/>
      <c r="C66" s="10" t="s">
        <v>33</v>
      </c>
      <c r="D66" s="69"/>
      <c r="E66" s="69"/>
      <c r="F66" s="69"/>
      <c r="G66" s="69"/>
      <c r="H66" s="69"/>
      <c r="I66" s="69"/>
      <c r="J66" s="69"/>
      <c r="K66" s="69"/>
      <c r="L66" s="69"/>
      <c r="M66" s="69"/>
      <c r="N66" s="69"/>
      <c r="O66" s="69"/>
    </row>
    <row r="67" spans="1:15" x14ac:dyDescent="0.25">
      <c r="A67" s="11"/>
      <c r="B67" s="11"/>
      <c r="C67" s="12"/>
      <c r="D67" s="13"/>
      <c r="E67" s="13"/>
      <c r="F67" s="13"/>
      <c r="G67" s="13"/>
      <c r="H67" s="13"/>
      <c r="I67" s="13"/>
      <c r="J67" s="13"/>
      <c r="K67" s="13"/>
      <c r="L67" s="13"/>
      <c r="M67" s="13"/>
      <c r="N67" s="13"/>
      <c r="O67" s="13"/>
    </row>
    <row r="68" spans="1:15" x14ac:dyDescent="0.25">
      <c r="A68" s="78" t="s">
        <v>49</v>
      </c>
      <c r="B68" s="78"/>
      <c r="C68" s="118" t="s">
        <v>43</v>
      </c>
      <c r="D68" s="38" t="s">
        <v>24</v>
      </c>
      <c r="E68" s="38" t="s">
        <v>24</v>
      </c>
      <c r="F68" s="38" t="s">
        <v>24</v>
      </c>
      <c r="G68" s="38" t="s">
        <v>24</v>
      </c>
      <c r="H68" s="38" t="s">
        <v>25</v>
      </c>
      <c r="I68" s="38" t="s">
        <v>26</v>
      </c>
      <c r="J68" s="38" t="s">
        <v>27</v>
      </c>
      <c r="K68" s="38" t="s">
        <v>26</v>
      </c>
      <c r="L68" s="38" t="s">
        <v>27</v>
      </c>
      <c r="M68" s="38" t="s">
        <v>27</v>
      </c>
      <c r="N68" s="38" t="s">
        <v>26</v>
      </c>
      <c r="O68" s="38" t="s">
        <v>26</v>
      </c>
    </row>
    <row r="69" spans="1:15" ht="15" customHeight="1" x14ac:dyDescent="0.25">
      <c r="A69" s="78"/>
      <c r="B69" s="78"/>
      <c r="C69" s="118"/>
      <c r="D69" s="9">
        <v>46043</v>
      </c>
      <c r="E69" s="9">
        <v>46074</v>
      </c>
      <c r="F69" s="9">
        <v>46102</v>
      </c>
      <c r="G69" s="9">
        <v>46133</v>
      </c>
      <c r="H69" s="9">
        <v>46163</v>
      </c>
      <c r="I69" s="9">
        <v>46194</v>
      </c>
      <c r="J69" s="9">
        <v>46224</v>
      </c>
      <c r="K69" s="9">
        <v>46255</v>
      </c>
      <c r="L69" s="9">
        <v>46286</v>
      </c>
      <c r="M69" s="9">
        <v>46316</v>
      </c>
      <c r="N69" s="9">
        <v>46347</v>
      </c>
      <c r="O69" s="9">
        <v>46377</v>
      </c>
    </row>
    <row r="70" spans="1:15" ht="15" customHeight="1" x14ac:dyDescent="0.25">
      <c r="A70" s="78"/>
      <c r="B70" s="78"/>
      <c r="C70" s="10" t="s">
        <v>30</v>
      </c>
      <c r="D70" s="58"/>
      <c r="E70" s="58"/>
      <c r="F70" s="58"/>
      <c r="G70" s="58"/>
      <c r="H70" s="58"/>
      <c r="I70" s="58"/>
      <c r="J70" s="58"/>
      <c r="K70" s="58"/>
      <c r="L70" s="58"/>
      <c r="M70" s="58"/>
      <c r="N70" s="58"/>
      <c r="O70" s="58"/>
    </row>
    <row r="71" spans="1:15" x14ac:dyDescent="0.25">
      <c r="A71" s="78"/>
      <c r="B71" s="78"/>
      <c r="C71" s="10" t="s">
        <v>31</v>
      </c>
      <c r="D71" s="58"/>
      <c r="E71" s="58"/>
      <c r="F71" s="58"/>
      <c r="G71" s="58"/>
      <c r="H71" s="58"/>
      <c r="I71" s="58"/>
      <c r="J71" s="58"/>
      <c r="K71" s="58"/>
      <c r="L71" s="58"/>
      <c r="M71" s="58"/>
      <c r="N71" s="58"/>
      <c r="O71" s="58"/>
    </row>
    <row r="72" spans="1:15" x14ac:dyDescent="0.25">
      <c r="A72" s="78"/>
      <c r="B72" s="78"/>
      <c r="C72" s="10" t="s">
        <v>32</v>
      </c>
      <c r="D72" s="58"/>
      <c r="E72" s="58"/>
      <c r="F72" s="58"/>
      <c r="G72" s="58"/>
      <c r="H72" s="58"/>
      <c r="I72" s="58"/>
      <c r="J72" s="58"/>
      <c r="K72" s="58"/>
      <c r="L72" s="58"/>
      <c r="M72" s="58"/>
      <c r="N72" s="58"/>
      <c r="O72" s="58"/>
    </row>
    <row r="73" spans="1:15" x14ac:dyDescent="0.25">
      <c r="A73" s="78"/>
      <c r="B73" s="78"/>
      <c r="C73" s="10" t="s">
        <v>33</v>
      </c>
      <c r="D73" s="58"/>
      <c r="E73" s="58"/>
      <c r="F73" s="58"/>
      <c r="G73" s="58"/>
      <c r="H73" s="58"/>
      <c r="I73" s="58"/>
      <c r="J73" s="58"/>
      <c r="K73" s="58"/>
      <c r="L73" s="58"/>
      <c r="M73" s="58"/>
      <c r="N73" s="58"/>
      <c r="O73" s="58"/>
    </row>
    <row r="75" spans="1:15" x14ac:dyDescent="0.25">
      <c r="A75" s="54" t="s">
        <v>50</v>
      </c>
      <c r="B75" s="55"/>
      <c r="C75" s="55"/>
      <c r="D75" s="55"/>
      <c r="E75" s="55"/>
      <c r="F75" s="55"/>
      <c r="G75" s="55"/>
      <c r="H75" s="55"/>
      <c r="I75" s="55"/>
      <c r="J75" s="55"/>
      <c r="K75" s="55"/>
      <c r="L75" s="55"/>
      <c r="M75" s="55"/>
      <c r="N75" s="55"/>
      <c r="O75" s="56"/>
    </row>
    <row r="76" spans="1:15" x14ac:dyDescent="0.25">
      <c r="A76" s="54" t="s">
        <v>51</v>
      </c>
      <c r="B76" s="55"/>
      <c r="C76" s="55"/>
      <c r="D76" s="55"/>
      <c r="E76" s="55"/>
      <c r="F76" s="55"/>
      <c r="G76" s="55"/>
      <c r="H76" s="55"/>
      <c r="I76" s="55"/>
      <c r="J76" s="55"/>
      <c r="K76" s="55"/>
      <c r="L76" s="55"/>
      <c r="M76" s="55"/>
      <c r="N76" s="55"/>
      <c r="O76" s="56"/>
    </row>
  </sheetData>
  <mergeCells count="38">
    <mergeCell ref="A11:A14"/>
    <mergeCell ref="A7:A10"/>
    <mergeCell ref="A1:O1"/>
    <mergeCell ref="A2:O2"/>
    <mergeCell ref="A3:O3"/>
    <mergeCell ref="A4:O4"/>
    <mergeCell ref="B7:B10"/>
    <mergeCell ref="B11:B14"/>
    <mergeCell ref="B5:B6"/>
    <mergeCell ref="C5:C6"/>
    <mergeCell ref="A5:A6"/>
    <mergeCell ref="A39:B42"/>
    <mergeCell ref="B15:B18"/>
    <mergeCell ref="B19:B22"/>
    <mergeCell ref="B23:B26"/>
    <mergeCell ref="B31:B34"/>
    <mergeCell ref="B35:B38"/>
    <mergeCell ref="A15:A18"/>
    <mergeCell ref="A19:A22"/>
    <mergeCell ref="A23:A26"/>
    <mergeCell ref="A31:A34"/>
    <mergeCell ref="A35:A38"/>
    <mergeCell ref="A27:A30"/>
    <mergeCell ref="B27:B30"/>
    <mergeCell ref="A63:B66"/>
    <mergeCell ref="C68:C69"/>
    <mergeCell ref="A68:B73"/>
    <mergeCell ref="C45:C46"/>
    <mergeCell ref="B45:B46"/>
    <mergeCell ref="A45:A46"/>
    <mergeCell ref="A51:A54"/>
    <mergeCell ref="B51:B54"/>
    <mergeCell ref="A55:A58"/>
    <mergeCell ref="B55:B58"/>
    <mergeCell ref="A59:A62"/>
    <mergeCell ref="B59:B62"/>
    <mergeCell ref="A47:A50"/>
    <mergeCell ref="B47:B50"/>
  </mergeCells>
  <pageMargins left="0.7" right="0.7" top="0.75" bottom="0.75" header="0.3" footer="0.3"/>
  <pageSetup orientation="portrait" verticalDpi="0" r:id="rId1"/>
  <headerFooter>
    <oddHeader>&amp;C&amp;KFF0000CONFIDENTIAL - Marked Confidential In Accordance With Applicable Law and Regulation. Basis for Confidentiality In Accompanying Declaration. Public Disclosure Restricted. Confidential portions are highlighted yellow.</oddHeader>
  </headerFooter>
  <ignoredErrors>
    <ignoredError sqref="E14:G14 I14:L14 N14:O14" formulaRange="1"/>
    <ignoredError sqref="B7:B3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07B3D-B9C6-4F7D-B061-414E1D004B00}">
  <dimension ref="A1:O76"/>
  <sheetViews>
    <sheetView topLeftCell="A29" zoomScaleNormal="100" workbookViewId="0">
      <selection activeCell="R39" sqref="R39"/>
    </sheetView>
  </sheetViews>
  <sheetFormatPr defaultRowHeight="15" x14ac:dyDescent="0.25"/>
  <cols>
    <col min="1" max="1" width="59.140625" customWidth="1"/>
    <col min="2" max="2" width="8.85546875" bestFit="1" customWidth="1"/>
    <col min="3" max="3" width="24" customWidth="1"/>
  </cols>
  <sheetData>
    <row r="1" spans="1:15" ht="33.75" customHeight="1" x14ac:dyDescent="0.25">
      <c r="A1" s="105" t="s">
        <v>52</v>
      </c>
      <c r="B1" s="105"/>
      <c r="C1" s="105"/>
      <c r="D1" s="105"/>
      <c r="E1" s="105"/>
      <c r="F1" s="105"/>
      <c r="G1" s="105"/>
      <c r="H1" s="105"/>
      <c r="I1" s="105"/>
      <c r="J1" s="105"/>
      <c r="K1" s="105"/>
      <c r="L1" s="105"/>
      <c r="M1" s="105"/>
      <c r="N1" s="105"/>
      <c r="O1" s="105"/>
    </row>
    <row r="2" spans="1:15" ht="79.5" customHeight="1" x14ac:dyDescent="0.25">
      <c r="A2" s="106" t="s">
        <v>75</v>
      </c>
      <c r="B2" s="106"/>
      <c r="C2" s="106"/>
      <c r="D2" s="106"/>
      <c r="E2" s="106"/>
      <c r="F2" s="106"/>
      <c r="G2" s="106"/>
      <c r="H2" s="106"/>
      <c r="I2" s="106"/>
      <c r="J2" s="106"/>
      <c r="K2" s="106"/>
      <c r="L2" s="106"/>
      <c r="M2" s="106"/>
      <c r="N2" s="106"/>
      <c r="O2" s="106"/>
    </row>
    <row r="3" spans="1:15" ht="31.5" customHeight="1" x14ac:dyDescent="0.25">
      <c r="A3" s="107" t="s">
        <v>53</v>
      </c>
      <c r="B3" s="107"/>
      <c r="C3" s="107"/>
      <c r="D3" s="107"/>
      <c r="E3" s="107"/>
      <c r="F3" s="107"/>
      <c r="G3" s="107"/>
      <c r="H3" s="107"/>
      <c r="I3" s="107"/>
      <c r="J3" s="107"/>
      <c r="K3" s="107"/>
      <c r="L3" s="107"/>
      <c r="M3" s="107"/>
      <c r="N3" s="107"/>
      <c r="O3" s="107"/>
    </row>
    <row r="4" spans="1:15" x14ac:dyDescent="0.25">
      <c r="A4" s="16" t="s">
        <v>54</v>
      </c>
      <c r="B4" s="109">
        <v>1.0509999999999999</v>
      </c>
      <c r="C4" s="109"/>
      <c r="D4" s="109"/>
      <c r="E4" s="109"/>
      <c r="F4" s="109"/>
      <c r="G4" s="109"/>
      <c r="H4" s="109"/>
      <c r="I4" s="109"/>
      <c r="J4" s="109"/>
      <c r="K4" s="109"/>
      <c r="L4" s="109"/>
      <c r="M4" s="109"/>
      <c r="N4" s="109"/>
      <c r="O4" s="109"/>
    </row>
    <row r="5" spans="1:15" x14ac:dyDescent="0.25">
      <c r="A5" s="103"/>
      <c r="B5" s="103"/>
      <c r="C5" s="103"/>
      <c r="D5" s="103"/>
      <c r="E5" s="103"/>
      <c r="F5" s="103"/>
      <c r="G5" s="103"/>
      <c r="H5" s="103"/>
      <c r="I5" s="103"/>
      <c r="J5" s="103"/>
      <c r="K5" s="103"/>
      <c r="L5" s="103"/>
      <c r="M5" s="103"/>
      <c r="N5" s="103"/>
    </row>
    <row r="6" spans="1:15" x14ac:dyDescent="0.25">
      <c r="A6" s="123" t="s">
        <v>22</v>
      </c>
      <c r="B6" s="123" t="s">
        <v>16</v>
      </c>
      <c r="C6" s="123" t="s">
        <v>43</v>
      </c>
      <c r="D6" s="31" t="s">
        <v>24</v>
      </c>
      <c r="E6" s="31" t="s">
        <v>24</v>
      </c>
      <c r="F6" s="31" t="s">
        <v>24</v>
      </c>
      <c r="G6" s="31" t="s">
        <v>24</v>
      </c>
      <c r="H6" s="31" t="s">
        <v>25</v>
      </c>
      <c r="I6" s="31" t="s">
        <v>26</v>
      </c>
      <c r="J6" s="31" t="s">
        <v>27</v>
      </c>
      <c r="K6" s="31" t="s">
        <v>26</v>
      </c>
      <c r="L6" s="31" t="s">
        <v>27</v>
      </c>
      <c r="M6" s="31" t="s">
        <v>27</v>
      </c>
      <c r="N6" s="31" t="s">
        <v>26</v>
      </c>
      <c r="O6" s="31" t="s">
        <v>26</v>
      </c>
    </row>
    <row r="7" spans="1:15" ht="17.25" customHeight="1" x14ac:dyDescent="0.25">
      <c r="A7" s="123"/>
      <c r="B7" s="123"/>
      <c r="C7" s="123"/>
      <c r="D7" s="39">
        <v>46043</v>
      </c>
      <c r="E7" s="39">
        <v>46074</v>
      </c>
      <c r="F7" s="39">
        <v>46102</v>
      </c>
      <c r="G7" s="39">
        <v>46133</v>
      </c>
      <c r="H7" s="39">
        <v>46163</v>
      </c>
      <c r="I7" s="39">
        <v>46194</v>
      </c>
      <c r="J7" s="39">
        <v>46224</v>
      </c>
      <c r="K7" s="39">
        <v>46255</v>
      </c>
      <c r="L7" s="39">
        <v>46286</v>
      </c>
      <c r="M7" s="39">
        <v>46316</v>
      </c>
      <c r="N7" s="39">
        <v>46347</v>
      </c>
      <c r="O7" s="39">
        <v>46377</v>
      </c>
    </row>
    <row r="8" spans="1:15" x14ac:dyDescent="0.25">
      <c r="A8" s="82" t="s">
        <v>28</v>
      </c>
      <c r="B8" s="83" t="s">
        <v>29</v>
      </c>
      <c r="C8" s="1" t="s">
        <v>30</v>
      </c>
      <c r="D8" s="59">
        <f>('2026 SCE Allocations'!D7)*($B$4)</f>
        <v>11.813239999999999</v>
      </c>
      <c r="E8" s="59">
        <f>('2026 SCE Allocations'!E7)*($B$4)</f>
        <v>14.009829999999999</v>
      </c>
      <c r="F8" s="59">
        <f>('2026 SCE Allocations'!F7)*($B$4)</f>
        <v>11.64508</v>
      </c>
      <c r="G8" s="59">
        <f>('2026 SCE Allocations'!G7)*($B$4)</f>
        <v>8.7443200000000001</v>
      </c>
      <c r="H8" s="59">
        <f>('2026 SCE Allocations'!H7)*($B$4)</f>
        <v>6.3900799999999993</v>
      </c>
      <c r="I8" s="59">
        <f>('2026 SCE Allocations'!I7)*($B$4)</f>
        <v>8.7443200000000001</v>
      </c>
      <c r="J8" s="59">
        <f>('2026 SCE Allocations'!J7)*($B$4)</f>
        <v>9.5115499999999997</v>
      </c>
      <c r="K8" s="59">
        <f>('2026 SCE Allocations'!K7)*($B$4)</f>
        <v>13.831159999999999</v>
      </c>
      <c r="L8" s="59">
        <f>('2026 SCE Allocations'!L7)*($B$4)</f>
        <v>16.574269999999999</v>
      </c>
      <c r="M8" s="59">
        <f>('2026 SCE Allocations'!M7)*($B$4)</f>
        <v>11.161619999999999</v>
      </c>
      <c r="N8" s="59">
        <f>('2026 SCE Allocations'!N7)*($B$4)</f>
        <v>11.277229999999999</v>
      </c>
      <c r="O8" s="59">
        <f>('2026 SCE Allocations'!O7)*($B$4)</f>
        <v>13.5579</v>
      </c>
    </row>
    <row r="9" spans="1:15" x14ac:dyDescent="0.25">
      <c r="A9" s="82"/>
      <c r="B9" s="84"/>
      <c r="C9" s="1" t="s">
        <v>31</v>
      </c>
      <c r="D9" s="60"/>
      <c r="E9" s="60"/>
      <c r="F9" s="60"/>
      <c r="G9" s="60"/>
      <c r="H9" s="60"/>
      <c r="I9" s="60"/>
      <c r="J9" s="60"/>
      <c r="K9" s="60"/>
      <c r="L9" s="60"/>
      <c r="M9" s="60"/>
      <c r="N9" s="60"/>
      <c r="O9" s="60"/>
    </row>
    <row r="10" spans="1:15" x14ac:dyDescent="0.25">
      <c r="A10" s="82"/>
      <c r="B10" s="84"/>
      <c r="C10" s="1" t="s">
        <v>32</v>
      </c>
      <c r="D10" s="60"/>
      <c r="E10" s="60"/>
      <c r="F10" s="60"/>
      <c r="G10" s="60"/>
      <c r="H10" s="60"/>
      <c r="I10" s="60"/>
      <c r="J10" s="60"/>
      <c r="K10" s="60"/>
      <c r="L10" s="60"/>
      <c r="M10" s="60"/>
      <c r="N10" s="60"/>
      <c r="O10" s="60"/>
    </row>
    <row r="11" spans="1:15" ht="14.25" customHeight="1" x14ac:dyDescent="0.25">
      <c r="A11" s="82"/>
      <c r="B11" s="85"/>
      <c r="C11" s="1" t="s">
        <v>33</v>
      </c>
      <c r="D11" s="61">
        <f>SUM(D8:D10)</f>
        <v>11.813239999999999</v>
      </c>
      <c r="E11" s="61">
        <f t="shared" ref="E11:O11" si="0">SUM(E8:E10)</f>
        <v>14.009829999999999</v>
      </c>
      <c r="F11" s="61">
        <f t="shared" si="0"/>
        <v>11.64508</v>
      </c>
      <c r="G11" s="61">
        <f t="shared" si="0"/>
        <v>8.7443200000000001</v>
      </c>
      <c r="H11" s="61">
        <f t="shared" si="0"/>
        <v>6.3900799999999993</v>
      </c>
      <c r="I11" s="61">
        <f t="shared" si="0"/>
        <v>8.7443200000000001</v>
      </c>
      <c r="J11" s="61">
        <f t="shared" si="0"/>
        <v>9.5115499999999997</v>
      </c>
      <c r="K11" s="61">
        <f t="shared" si="0"/>
        <v>13.831159999999999</v>
      </c>
      <c r="L11" s="61">
        <f t="shared" si="0"/>
        <v>16.574269999999999</v>
      </c>
      <c r="M11" s="61">
        <f t="shared" si="0"/>
        <v>11.161619999999999</v>
      </c>
      <c r="N11" s="61">
        <f t="shared" si="0"/>
        <v>11.277229999999999</v>
      </c>
      <c r="O11" s="61">
        <f t="shared" si="0"/>
        <v>13.5579</v>
      </c>
    </row>
    <row r="12" spans="1:15" ht="15" customHeight="1" x14ac:dyDescent="0.25">
      <c r="A12" s="82" t="s">
        <v>34</v>
      </c>
      <c r="B12" s="83" t="s">
        <v>29</v>
      </c>
      <c r="C12" s="1" t="s">
        <v>30</v>
      </c>
      <c r="D12" s="62">
        <f>('2026 SCE Allocations'!D11)*($B$4)</f>
        <v>0.81977999999999995</v>
      </c>
      <c r="E12" s="62">
        <f>('2026 SCE Allocations'!E11)*($B$4)</f>
        <v>0</v>
      </c>
      <c r="F12" s="62">
        <f>('2026 SCE Allocations'!F11)*($B$4)</f>
        <v>0</v>
      </c>
      <c r="G12" s="62">
        <f>('2026 SCE Allocations'!G11)*($B$4)</f>
        <v>66.675439999999995</v>
      </c>
      <c r="H12" s="62">
        <f>('2026 SCE Allocations'!H11)*($B$4)</f>
        <v>47.231939999999994</v>
      </c>
      <c r="I12" s="62">
        <f>('2026 SCE Allocations'!I11)*($B$4)</f>
        <v>80.002120000000005</v>
      </c>
      <c r="J12" s="62">
        <f>('2026 SCE Allocations'!J11)*($B$4)</f>
        <v>86.455259999999996</v>
      </c>
      <c r="K12" s="62">
        <f>('2026 SCE Allocations'!K11)*($B$4)</f>
        <v>86.612909999999985</v>
      </c>
      <c r="L12" s="62">
        <f>('2026 SCE Allocations'!L11)*($B$4)</f>
        <v>91.626180000000005</v>
      </c>
      <c r="M12" s="62">
        <f>('2026 SCE Allocations'!M11)*($B$4)</f>
        <v>78.898569999999992</v>
      </c>
      <c r="N12" s="62">
        <f>('2026 SCE Allocations'!N11)*($B$4)</f>
        <v>60.842389999999995</v>
      </c>
      <c r="O12" s="62">
        <f>('2026 SCE Allocations'!O11)*($B$4)</f>
        <v>0</v>
      </c>
    </row>
    <row r="13" spans="1:15" x14ac:dyDescent="0.25">
      <c r="A13" s="82"/>
      <c r="B13" s="84"/>
      <c r="C13" s="1" t="s">
        <v>31</v>
      </c>
      <c r="D13" s="62">
        <f>('2026 SCE Allocations'!D12)*($B$4)</f>
        <v>0</v>
      </c>
      <c r="E13" s="62">
        <f>('2026 SCE Allocations'!E12)*($B$4)</f>
        <v>0</v>
      </c>
      <c r="F13" s="62">
        <f>('2026 SCE Allocations'!F12)*($B$4)</f>
        <v>0</v>
      </c>
      <c r="G13" s="62">
        <f>('2026 SCE Allocations'!G12)*($B$4)</f>
        <v>9.5115499999999997</v>
      </c>
      <c r="H13" s="62">
        <f>('2026 SCE Allocations'!H12)*($B$4)</f>
        <v>7.8824999999999994</v>
      </c>
      <c r="I13" s="62">
        <f>('2026 SCE Allocations'!I12)*($B$4)</f>
        <v>15.72296</v>
      </c>
      <c r="J13" s="62">
        <f>('2026 SCE Allocations'!J12)*($B$4)</f>
        <v>15.176439999999998</v>
      </c>
      <c r="K13" s="62">
        <f>('2026 SCE Allocations'!K12)*($B$4)</f>
        <v>15.670409999999999</v>
      </c>
      <c r="L13" s="62">
        <f>('2026 SCE Allocations'!L12)*($B$4)</f>
        <v>15.901629999999999</v>
      </c>
      <c r="M13" s="62">
        <f>('2026 SCE Allocations'!M12)*($B$4)</f>
        <v>11.70814</v>
      </c>
      <c r="N13" s="62">
        <f>('2026 SCE Allocations'!N12)*($B$4)</f>
        <v>6.6318099999999989</v>
      </c>
      <c r="O13" s="62">
        <f>('2026 SCE Allocations'!O12)*($B$4)</f>
        <v>0</v>
      </c>
    </row>
    <row r="14" spans="1:15" x14ac:dyDescent="0.25">
      <c r="A14" s="82"/>
      <c r="B14" s="84"/>
      <c r="C14" s="1" t="s">
        <v>32</v>
      </c>
      <c r="D14" s="62">
        <f>('2026 SCE Allocations'!D13)*($B$4)</f>
        <v>0</v>
      </c>
      <c r="E14" s="62">
        <f>('2026 SCE Allocations'!E13)*($B$4)</f>
        <v>0</v>
      </c>
      <c r="F14" s="62">
        <f>('2026 SCE Allocations'!F13)*($B$4)</f>
        <v>1.051E-2</v>
      </c>
      <c r="G14" s="62">
        <f>('2026 SCE Allocations'!G13)*($B$4)</f>
        <v>3.7730899999999998</v>
      </c>
      <c r="H14" s="62">
        <f>('2026 SCE Allocations'!H13)*($B$4)</f>
        <v>4.0253299999999994</v>
      </c>
      <c r="I14" s="62">
        <f>('2026 SCE Allocations'!I13)*($B$4)</f>
        <v>6.5792599999999997</v>
      </c>
      <c r="J14" s="62">
        <f>('2026 SCE Allocations'!J13)*($B$4)</f>
        <v>7.0311899999999996</v>
      </c>
      <c r="K14" s="62">
        <f>('2026 SCE Allocations'!K13)*($B$4)</f>
        <v>6.3375300000000001</v>
      </c>
      <c r="L14" s="62">
        <f>('2026 SCE Allocations'!L13)*($B$4)</f>
        <v>6.0852899999999996</v>
      </c>
      <c r="M14" s="62">
        <f>('2026 SCE Allocations'!M13)*($B$4)</f>
        <v>3.3106499999999999</v>
      </c>
      <c r="N14" s="62">
        <f>('2026 SCE Allocations'!N13)*($B$4)</f>
        <v>1.8812899999999999</v>
      </c>
      <c r="O14" s="62">
        <f>('2026 SCE Allocations'!O13)*($B$4)</f>
        <v>0</v>
      </c>
    </row>
    <row r="15" spans="1:15" ht="14.25" customHeight="1" x14ac:dyDescent="0.25">
      <c r="A15" s="82"/>
      <c r="B15" s="85"/>
      <c r="C15" s="1" t="s">
        <v>33</v>
      </c>
      <c r="D15" s="63">
        <f>SUM(D12:D14)</f>
        <v>0.81977999999999995</v>
      </c>
      <c r="E15" s="63">
        <f t="shared" ref="E15:O15" si="1">SUM(E12:E14)</f>
        <v>0</v>
      </c>
      <c r="F15" s="63">
        <f t="shared" si="1"/>
        <v>1.051E-2</v>
      </c>
      <c r="G15" s="63">
        <f t="shared" si="1"/>
        <v>79.960079999999991</v>
      </c>
      <c r="H15" s="63">
        <f t="shared" si="1"/>
        <v>59.139769999999992</v>
      </c>
      <c r="I15" s="63">
        <f t="shared" si="1"/>
        <v>102.30434000000001</v>
      </c>
      <c r="J15" s="63">
        <f t="shared" si="1"/>
        <v>108.66288999999999</v>
      </c>
      <c r="K15" s="63">
        <f t="shared" si="1"/>
        <v>108.62084999999999</v>
      </c>
      <c r="L15" s="63">
        <f t="shared" si="1"/>
        <v>113.6131</v>
      </c>
      <c r="M15" s="63">
        <f t="shared" si="1"/>
        <v>93.917359999999988</v>
      </c>
      <c r="N15" s="63">
        <f t="shared" si="1"/>
        <v>69.355490000000003</v>
      </c>
      <c r="O15" s="63">
        <f t="shared" si="1"/>
        <v>0</v>
      </c>
    </row>
    <row r="16" spans="1:15" x14ac:dyDescent="0.25">
      <c r="A16" s="82" t="s">
        <v>35</v>
      </c>
      <c r="B16" s="83" t="s">
        <v>29</v>
      </c>
      <c r="C16" s="1" t="s">
        <v>30</v>
      </c>
      <c r="D16" s="59">
        <f>('2026 SCE Allocations'!D15)*($B$4)</f>
        <v>2.9427999999999996</v>
      </c>
      <c r="E16" s="59">
        <f>('2026 SCE Allocations'!E15)*($B$4)</f>
        <v>2.9427999999999996</v>
      </c>
      <c r="F16" s="59">
        <f>('2026 SCE Allocations'!F15)*($B$4)</f>
        <v>2.7010699999999996</v>
      </c>
      <c r="G16" s="59">
        <f>('2026 SCE Allocations'!G15)*($B$4)</f>
        <v>3.1109599999999999</v>
      </c>
      <c r="H16" s="59">
        <f>('2026 SCE Allocations'!H15)*($B$4)</f>
        <v>3.9517599999999997</v>
      </c>
      <c r="I16" s="59">
        <f>('2026 SCE Allocations'!I15)*($B$4)</f>
        <v>3.4893199999999998</v>
      </c>
      <c r="J16" s="59">
        <f>('2026 SCE Allocations'!J15)*($B$4)</f>
        <v>3.5418699999999999</v>
      </c>
      <c r="K16" s="59">
        <f>('2026 SCE Allocations'!K15)*($B$4)</f>
        <v>3.1004499999999999</v>
      </c>
      <c r="L16" s="59">
        <f>('2026 SCE Allocations'!L15)*($B$4)</f>
        <v>3.12147</v>
      </c>
      <c r="M16" s="59">
        <f>('2026 SCE Allocations'!M15)*($B$4)</f>
        <v>3.9832899999999998</v>
      </c>
      <c r="N16" s="59">
        <f>('2026 SCE Allocations'!N15)*($B$4)</f>
        <v>3.7100299999999997</v>
      </c>
      <c r="O16" s="59">
        <f>('2026 SCE Allocations'!O15)*($B$4)</f>
        <v>3.2370799999999997</v>
      </c>
    </row>
    <row r="17" spans="1:15" x14ac:dyDescent="0.25">
      <c r="A17" s="82"/>
      <c r="B17" s="84"/>
      <c r="C17" s="1" t="s">
        <v>31</v>
      </c>
      <c r="D17" s="60"/>
      <c r="E17" s="60"/>
      <c r="F17" s="59">
        <f>('2026 SCE Allocations'!F16)*($B$4)</f>
        <v>6.0117199999999995</v>
      </c>
      <c r="G17" s="59">
        <f>('2026 SCE Allocations'!G16)*($B$4)</f>
        <v>8.7443200000000001</v>
      </c>
      <c r="H17" s="59">
        <f>('2026 SCE Allocations'!H16)*($B$4)</f>
        <v>12.054969999999999</v>
      </c>
      <c r="I17" s="59">
        <f>('2026 SCE Allocations'!I16)*($B$4)</f>
        <v>14.882159999999999</v>
      </c>
      <c r="J17" s="59">
        <f>('2026 SCE Allocations'!J16)*($B$4)</f>
        <v>16.521719999999998</v>
      </c>
      <c r="K17" s="59">
        <f>('2026 SCE Allocations'!K16)*($B$4)</f>
        <v>17.39405</v>
      </c>
      <c r="L17" s="59">
        <f>('2026 SCE Allocations'!L16)*($B$4)</f>
        <v>11.750179999999999</v>
      </c>
      <c r="M17" s="59">
        <f>('2026 SCE Allocations'!M16)*($B$4)</f>
        <v>10.173679999999999</v>
      </c>
      <c r="N17" s="59">
        <f>('2026 SCE Allocations'!N16)*($B$4)</f>
        <v>8.3239199999999993</v>
      </c>
      <c r="O17" s="60"/>
    </row>
    <row r="18" spans="1:15" x14ac:dyDescent="0.25">
      <c r="A18" s="82"/>
      <c r="B18" s="84"/>
      <c r="C18" s="1" t="s">
        <v>32</v>
      </c>
      <c r="D18" s="60"/>
      <c r="E18" s="60"/>
      <c r="F18" s="59">
        <f>('2026 SCE Allocations'!F17)*($B$4)</f>
        <v>5.2549999999999999E-2</v>
      </c>
      <c r="G18" s="59">
        <f>('2026 SCE Allocations'!G17)*($B$4)</f>
        <v>0.88283999999999996</v>
      </c>
      <c r="H18" s="59">
        <f>('2026 SCE Allocations'!H17)*($B$4)</f>
        <v>1.6605799999999999</v>
      </c>
      <c r="I18" s="59">
        <f>('2026 SCE Allocations'!I17)*($B$4)</f>
        <v>1.1666099999999999</v>
      </c>
      <c r="J18" s="59">
        <f>('2026 SCE Allocations'!J17)*($B$4)</f>
        <v>1.4503799999999998</v>
      </c>
      <c r="K18" s="59">
        <f>('2026 SCE Allocations'!K17)*($B$4)</f>
        <v>0.92487999999999992</v>
      </c>
      <c r="L18" s="59">
        <f>('2026 SCE Allocations'!L17)*($B$4)</f>
        <v>1.1561000000000001</v>
      </c>
      <c r="M18" s="59">
        <f>('2026 SCE Allocations'!M17)*($B$4)</f>
        <v>0.68315000000000003</v>
      </c>
      <c r="N18" s="59">
        <f>('2026 SCE Allocations'!N17)*($B$4)</f>
        <v>0.24173</v>
      </c>
      <c r="O18" s="60"/>
    </row>
    <row r="19" spans="1:15" ht="16.5" customHeight="1" x14ac:dyDescent="0.25">
      <c r="A19" s="82"/>
      <c r="B19" s="85"/>
      <c r="C19" s="1" t="s">
        <v>33</v>
      </c>
      <c r="D19" s="61">
        <f>SUM(D16:D18)</f>
        <v>2.9427999999999996</v>
      </c>
      <c r="E19" s="61">
        <f t="shared" ref="E19:O19" si="2">SUM(E16:E18)</f>
        <v>2.9427999999999996</v>
      </c>
      <c r="F19" s="61">
        <f t="shared" si="2"/>
        <v>8.7653399999999984</v>
      </c>
      <c r="G19" s="61">
        <f t="shared" si="2"/>
        <v>12.73812</v>
      </c>
      <c r="H19" s="61">
        <f t="shared" si="2"/>
        <v>17.667309999999997</v>
      </c>
      <c r="I19" s="61">
        <f t="shared" si="2"/>
        <v>19.538089999999997</v>
      </c>
      <c r="J19" s="61">
        <f t="shared" si="2"/>
        <v>21.513969999999997</v>
      </c>
      <c r="K19" s="61">
        <f t="shared" si="2"/>
        <v>21.419379999999997</v>
      </c>
      <c r="L19" s="61">
        <f t="shared" si="2"/>
        <v>16.027749999999997</v>
      </c>
      <c r="M19" s="61">
        <f t="shared" si="2"/>
        <v>14.840119999999999</v>
      </c>
      <c r="N19" s="61">
        <f t="shared" si="2"/>
        <v>12.275679999999999</v>
      </c>
      <c r="O19" s="61">
        <f t="shared" si="2"/>
        <v>3.2370799999999997</v>
      </c>
    </row>
    <row r="20" spans="1:15" x14ac:dyDescent="0.25">
      <c r="A20" s="82" t="s">
        <v>36</v>
      </c>
      <c r="B20" s="83" t="s">
        <v>29</v>
      </c>
      <c r="C20" s="1" t="s">
        <v>30</v>
      </c>
      <c r="D20" s="60"/>
      <c r="E20" s="60"/>
      <c r="F20" s="60"/>
      <c r="G20" s="60"/>
      <c r="H20" s="60"/>
      <c r="I20" s="59">
        <f>('2026 SCE Allocations'!I19)*($B$4)</f>
        <v>125.07951</v>
      </c>
      <c r="J20" s="59">
        <f>('2026 SCE Allocations'!J19)*($B$4)</f>
        <v>128.30607999999998</v>
      </c>
      <c r="K20" s="59">
        <f>('2026 SCE Allocations'!K19)*($B$4)</f>
        <v>122.97751</v>
      </c>
      <c r="L20" s="60"/>
      <c r="M20" s="60"/>
      <c r="N20" s="60"/>
      <c r="O20" s="60"/>
    </row>
    <row r="21" spans="1:15" x14ac:dyDescent="0.25">
      <c r="A21" s="82"/>
      <c r="B21" s="84"/>
      <c r="C21" s="1" t="s">
        <v>31</v>
      </c>
      <c r="D21" s="60"/>
      <c r="E21" s="60"/>
      <c r="F21" s="60"/>
      <c r="G21" s="60"/>
      <c r="H21" s="60"/>
      <c r="I21" s="60"/>
      <c r="J21" s="60"/>
      <c r="K21" s="60"/>
      <c r="L21" s="60"/>
      <c r="M21" s="60"/>
      <c r="N21" s="60"/>
      <c r="O21" s="60"/>
    </row>
    <row r="22" spans="1:15" x14ac:dyDescent="0.25">
      <c r="A22" s="82"/>
      <c r="B22" s="84"/>
      <c r="C22" s="1" t="s">
        <v>32</v>
      </c>
      <c r="D22" s="60"/>
      <c r="E22" s="60"/>
      <c r="F22" s="60"/>
      <c r="G22" s="60"/>
      <c r="H22" s="60"/>
      <c r="I22" s="60"/>
      <c r="J22" s="60"/>
      <c r="K22" s="60"/>
      <c r="L22" s="60"/>
      <c r="M22" s="60"/>
      <c r="N22" s="60"/>
      <c r="O22" s="60"/>
    </row>
    <row r="23" spans="1:15" ht="18.75" customHeight="1" x14ac:dyDescent="0.25">
      <c r="A23" s="82"/>
      <c r="B23" s="85"/>
      <c r="C23" s="1" t="s">
        <v>33</v>
      </c>
      <c r="D23" s="63">
        <f>('2026 SCE Allocations'!D22)*($B$4)</f>
        <v>218.94431999999998</v>
      </c>
      <c r="E23" s="63">
        <f>('2026 SCE Allocations'!E22)*($B$4)</f>
        <v>216.23274000000001</v>
      </c>
      <c r="F23" s="63">
        <f>('2026 SCE Allocations'!F22)*($B$4)</f>
        <v>213.51065</v>
      </c>
      <c r="G23" s="63">
        <f>('2026 SCE Allocations'!G22)*($B$4)</f>
        <v>224.58819</v>
      </c>
      <c r="H23" s="63">
        <f>('2026 SCE Allocations'!H22)*($B$4)</f>
        <v>225.22929999999999</v>
      </c>
      <c r="I23" s="63">
        <f>('2026 SCE Allocations'!I22)*($B$4)</f>
        <v>235.20328999999998</v>
      </c>
      <c r="J23" s="63">
        <f>('2026 SCE Allocations'!J22)*($B$4)</f>
        <v>238.34577999999999</v>
      </c>
      <c r="K23" s="63">
        <f>('2026 SCE Allocations'!K22)*($B$4)</f>
        <v>223.50565999999998</v>
      </c>
      <c r="L23" s="63">
        <f>('2026 SCE Allocations'!L22)*($B$4)</f>
        <v>240.11145999999999</v>
      </c>
      <c r="M23" s="63">
        <f>('2026 SCE Allocations'!M22)*($B$4)</f>
        <v>249.91728999999998</v>
      </c>
      <c r="N23" s="63">
        <f>('2026 SCE Allocations'!N22)*($B$4)</f>
        <v>272.38767000000001</v>
      </c>
      <c r="O23" s="63">
        <f>('2026 SCE Allocations'!O22)*($B$4)</f>
        <v>254.37352999999999</v>
      </c>
    </row>
    <row r="24" spans="1:15" x14ac:dyDescent="0.25">
      <c r="A24" s="82" t="s">
        <v>37</v>
      </c>
      <c r="B24" s="83" t="s">
        <v>29</v>
      </c>
      <c r="C24" s="1" t="s">
        <v>30</v>
      </c>
      <c r="D24" s="59">
        <f>('2026 SCE Allocations'!D23)*($B$4)</f>
        <v>152.16378</v>
      </c>
      <c r="E24" s="59">
        <f>('2026 SCE Allocations'!E23)*($B$4)</f>
        <v>152.72081</v>
      </c>
      <c r="F24" s="59">
        <f>('2026 SCE Allocations'!F23)*($B$4)</f>
        <v>134.49646999999999</v>
      </c>
      <c r="G24" s="59">
        <f>('2026 SCE Allocations'!G23)*($B$4)</f>
        <v>153.21477999999999</v>
      </c>
      <c r="H24" s="59">
        <f>('2026 SCE Allocations'!H23)*($B$4)</f>
        <v>141.86397999999997</v>
      </c>
      <c r="I24" s="59">
        <f>('2026 SCE Allocations'!I23)*($B$4)</f>
        <v>150.70288999999997</v>
      </c>
      <c r="J24" s="59">
        <f>('2026 SCE Allocations'!J23)*($B$4)</f>
        <v>151.04971999999998</v>
      </c>
      <c r="K24" s="59">
        <f>('2026 SCE Allocations'!K23)*($B$4)</f>
        <v>153.77180999999999</v>
      </c>
      <c r="L24" s="59">
        <f>('2026 SCE Allocations'!L23)*($B$4)</f>
        <v>163.22030000000001</v>
      </c>
      <c r="M24" s="59">
        <f>('2026 SCE Allocations'!M23)*($B$4)</f>
        <v>158.13345999999999</v>
      </c>
      <c r="N24" s="59">
        <f>('2026 SCE Allocations'!N23)*($B$4)</f>
        <v>153.38293999999999</v>
      </c>
      <c r="O24" s="59">
        <f>('2026 SCE Allocations'!O23)*($B$4)</f>
        <v>150.59778999999997</v>
      </c>
    </row>
    <row r="25" spans="1:15" x14ac:dyDescent="0.25">
      <c r="A25" s="82"/>
      <c r="B25" s="84"/>
      <c r="C25" s="1" t="s">
        <v>31</v>
      </c>
      <c r="D25" s="60"/>
      <c r="E25" s="60"/>
      <c r="F25" s="60"/>
      <c r="G25" s="60"/>
      <c r="H25" s="60"/>
      <c r="I25" s="60"/>
      <c r="J25" s="60"/>
      <c r="K25" s="60"/>
      <c r="L25" s="60"/>
      <c r="M25" s="60"/>
      <c r="N25" s="60"/>
      <c r="O25" s="60"/>
    </row>
    <row r="26" spans="1:15" x14ac:dyDescent="0.25">
      <c r="A26" s="82"/>
      <c r="B26" s="84"/>
      <c r="C26" s="1" t="s">
        <v>32</v>
      </c>
      <c r="D26" s="60"/>
      <c r="E26" s="60"/>
      <c r="F26" s="60"/>
      <c r="G26" s="60"/>
      <c r="H26" s="60"/>
      <c r="I26" s="60"/>
      <c r="J26" s="60"/>
      <c r="K26" s="60"/>
      <c r="L26" s="60"/>
      <c r="M26" s="60"/>
      <c r="N26" s="60"/>
      <c r="O26" s="60"/>
    </row>
    <row r="27" spans="1:15" ht="13.5" customHeight="1" x14ac:dyDescent="0.25">
      <c r="A27" s="82"/>
      <c r="B27" s="85"/>
      <c r="C27" s="1" t="s">
        <v>33</v>
      </c>
      <c r="D27" s="61">
        <f>('2026 SCE Allocations'!D26)*($B$4)</f>
        <v>194.09868</v>
      </c>
      <c r="E27" s="61">
        <f>('2026 SCE Allocations'!E26)*($B$4)</f>
        <v>196.23221000000001</v>
      </c>
      <c r="F27" s="61">
        <f>('2026 SCE Allocations'!F26)*($B$4)</f>
        <v>183.38899000000001</v>
      </c>
      <c r="G27" s="61">
        <f>('2026 SCE Allocations'!G26)*($B$4)</f>
        <v>201.59231</v>
      </c>
      <c r="H27" s="61">
        <f>('2026 SCE Allocations'!H26)*($B$4)</f>
        <v>188.18154999999999</v>
      </c>
      <c r="I27" s="61">
        <f>('2026 SCE Allocations'!I26)*($B$4)</f>
        <v>204.06215999999998</v>
      </c>
      <c r="J27" s="61">
        <f>('2026 SCE Allocations'!J26)*($B$4)</f>
        <v>203.58921000000001</v>
      </c>
      <c r="K27" s="61">
        <f>('2026 SCE Allocations'!K26)*($B$4)</f>
        <v>204.8399</v>
      </c>
      <c r="L27" s="61">
        <f>('2026 SCE Allocations'!L26)*($B$4)</f>
        <v>213.66829999999999</v>
      </c>
      <c r="M27" s="61">
        <f>('2026 SCE Allocations'!M26)*($B$4)</f>
        <v>210.76753999999997</v>
      </c>
      <c r="N27" s="61">
        <f>('2026 SCE Allocations'!N26)*($B$4)</f>
        <v>197.46187999999998</v>
      </c>
      <c r="O27" s="61">
        <f>('2026 SCE Allocations'!O26)*($B$4)</f>
        <v>195.97996999999998</v>
      </c>
    </row>
    <row r="28" spans="1:15" ht="13.5" customHeight="1" x14ac:dyDescent="0.25">
      <c r="A28" s="82" t="s">
        <v>38</v>
      </c>
      <c r="B28" s="83" t="s">
        <v>29</v>
      </c>
      <c r="C28" s="1" t="s">
        <v>30</v>
      </c>
      <c r="D28" s="59">
        <f>('2026 SCE Allocations'!D27)*($B$4)</f>
        <v>0</v>
      </c>
      <c r="E28" s="59">
        <f>('2026 SCE Allocations'!E27)*($B$4)</f>
        <v>0</v>
      </c>
      <c r="F28" s="59">
        <f>('2026 SCE Allocations'!F27)*($B$4)</f>
        <v>0</v>
      </c>
      <c r="G28" s="59">
        <f>('2026 SCE Allocations'!G27)*($B$4)</f>
        <v>0</v>
      </c>
      <c r="H28" s="59">
        <f>('2026 SCE Allocations'!H27)*($B$4)</f>
        <v>6.3059999999999991E-2</v>
      </c>
      <c r="I28" s="59">
        <f>('2026 SCE Allocations'!I27)*($B$4)</f>
        <v>6.3059999999999991E-2</v>
      </c>
      <c r="J28" s="59">
        <f>('2026 SCE Allocations'!J27)*($B$4)</f>
        <v>6.3059999999999991E-2</v>
      </c>
      <c r="K28" s="59">
        <f>('2026 SCE Allocations'!K27)*($B$4)</f>
        <v>6.3059999999999991E-2</v>
      </c>
      <c r="L28" s="59">
        <f>('2026 SCE Allocations'!L27)*($B$4)</f>
        <v>6.3059999999999991E-2</v>
      </c>
      <c r="M28" s="59">
        <f>('2026 SCE Allocations'!M27)*($B$4)</f>
        <v>6.3059999999999991E-2</v>
      </c>
      <c r="N28" s="59">
        <f>('2026 SCE Allocations'!N27)*($B$4)</f>
        <v>0</v>
      </c>
      <c r="O28" s="59">
        <f>('2026 SCE Allocations'!O27)*($B$4)</f>
        <v>0</v>
      </c>
    </row>
    <row r="29" spans="1:15" ht="13.5" customHeight="1" x14ac:dyDescent="0.25">
      <c r="A29" s="82"/>
      <c r="B29" s="84"/>
      <c r="C29" s="1" t="s">
        <v>31</v>
      </c>
      <c r="D29" s="59">
        <f>('2026 SCE Allocations'!D28)*($B$4)</f>
        <v>0</v>
      </c>
      <c r="E29" s="59">
        <f>('2026 SCE Allocations'!E28)*($B$4)</f>
        <v>0</v>
      </c>
      <c r="F29" s="59">
        <f>('2026 SCE Allocations'!F28)*($B$4)</f>
        <v>0</v>
      </c>
      <c r="G29" s="59">
        <f>('2026 SCE Allocations'!G28)*($B$4)</f>
        <v>0</v>
      </c>
      <c r="H29" s="59">
        <f>('2026 SCE Allocations'!H28)*($B$4)</f>
        <v>2.102E-2</v>
      </c>
      <c r="I29" s="59">
        <f>('2026 SCE Allocations'!I28)*($B$4)</f>
        <v>2.102E-2</v>
      </c>
      <c r="J29" s="59">
        <f>('2026 SCE Allocations'!J28)*($B$4)</f>
        <v>2.102E-2</v>
      </c>
      <c r="K29" s="59">
        <f>('2026 SCE Allocations'!K28)*($B$4)</f>
        <v>2.102E-2</v>
      </c>
      <c r="L29" s="59">
        <f>('2026 SCE Allocations'!L28)*($B$4)</f>
        <v>2.102E-2</v>
      </c>
      <c r="M29" s="59">
        <f>('2026 SCE Allocations'!M28)*($B$4)</f>
        <v>2.102E-2</v>
      </c>
      <c r="N29" s="59">
        <f>('2026 SCE Allocations'!N28)*($B$4)</f>
        <v>0</v>
      </c>
      <c r="O29" s="59">
        <f>('2026 SCE Allocations'!O28)*($B$4)</f>
        <v>0</v>
      </c>
    </row>
    <row r="30" spans="1:15" ht="13.5" customHeight="1" x14ac:dyDescent="0.25">
      <c r="A30" s="82"/>
      <c r="B30" s="84"/>
      <c r="C30" s="1" t="s">
        <v>32</v>
      </c>
      <c r="D30" s="59">
        <f>('2026 SCE Allocations'!D29)*($B$4)</f>
        <v>0</v>
      </c>
      <c r="E30" s="59">
        <f>('2026 SCE Allocations'!E29)*($B$4)</f>
        <v>0</v>
      </c>
      <c r="F30" s="59">
        <f>('2026 SCE Allocations'!F29)*($B$4)</f>
        <v>0</v>
      </c>
      <c r="G30" s="59">
        <f>('2026 SCE Allocations'!G29)*($B$4)</f>
        <v>0</v>
      </c>
      <c r="H30" s="59">
        <f>('2026 SCE Allocations'!H29)*($B$4)</f>
        <v>0</v>
      </c>
      <c r="I30" s="59">
        <f>('2026 SCE Allocations'!I29)*($B$4)</f>
        <v>0</v>
      </c>
      <c r="J30" s="59">
        <f>('2026 SCE Allocations'!J29)*($B$4)</f>
        <v>0</v>
      </c>
      <c r="K30" s="59">
        <f>('2026 SCE Allocations'!K29)*($B$4)</f>
        <v>0</v>
      </c>
      <c r="L30" s="59">
        <f>('2026 SCE Allocations'!L29)*($B$4)</f>
        <v>0</v>
      </c>
      <c r="M30" s="59">
        <f>('2026 SCE Allocations'!M29)*($B$4)</f>
        <v>0</v>
      </c>
      <c r="N30" s="59">
        <f>('2026 SCE Allocations'!N29)*($B$4)</f>
        <v>0</v>
      </c>
      <c r="O30" s="59">
        <f>('2026 SCE Allocations'!O29)*($B$4)</f>
        <v>0</v>
      </c>
    </row>
    <row r="31" spans="1:15" ht="13.5" customHeight="1" x14ac:dyDescent="0.25">
      <c r="A31" s="82"/>
      <c r="B31" s="85"/>
      <c r="C31" s="1" t="s">
        <v>33</v>
      </c>
      <c r="D31" s="60"/>
      <c r="E31" s="60"/>
      <c r="F31" s="60"/>
      <c r="G31" s="60"/>
      <c r="H31" s="60"/>
      <c r="I31" s="60"/>
      <c r="J31" s="60"/>
      <c r="K31" s="60"/>
      <c r="L31" s="60"/>
      <c r="M31" s="60"/>
      <c r="N31" s="60"/>
      <c r="O31" s="60"/>
    </row>
    <row r="32" spans="1:15" x14ac:dyDescent="0.25">
      <c r="A32" s="90" t="s">
        <v>39</v>
      </c>
      <c r="B32" s="83" t="s">
        <v>29</v>
      </c>
      <c r="C32" s="1" t="s">
        <v>30</v>
      </c>
      <c r="D32" s="59">
        <f>('2026 SCE Allocations'!D31)*($B$4)</f>
        <v>0</v>
      </c>
      <c r="E32" s="59">
        <f>('2026 SCE Allocations'!E31)*($B$4)</f>
        <v>0</v>
      </c>
      <c r="F32" s="59">
        <f>('2026 SCE Allocations'!F31)*($B$4)</f>
        <v>0</v>
      </c>
      <c r="G32" s="59">
        <f>('2026 SCE Allocations'!G31)*($B$4)</f>
        <v>0</v>
      </c>
      <c r="H32" s="59">
        <f>('2026 SCE Allocations'!H31)*($B$4)</f>
        <v>10.60459</v>
      </c>
      <c r="I32" s="59">
        <f>('2026 SCE Allocations'!I31)*($B$4)</f>
        <v>10.60459</v>
      </c>
      <c r="J32" s="59">
        <f>('2026 SCE Allocations'!J31)*($B$4)</f>
        <v>10.60459</v>
      </c>
      <c r="K32" s="59">
        <f>('2026 SCE Allocations'!K31)*($B$4)</f>
        <v>10.60459</v>
      </c>
      <c r="L32" s="59">
        <f>('2026 SCE Allocations'!L31)*($B$4)</f>
        <v>10.60459</v>
      </c>
      <c r="M32" s="59">
        <f>('2026 SCE Allocations'!M31)*($B$4)</f>
        <v>10.60459</v>
      </c>
      <c r="N32" s="59">
        <f>('2026 SCE Allocations'!N31)*($B$4)</f>
        <v>0</v>
      </c>
      <c r="O32" s="59">
        <f>('2026 SCE Allocations'!O31)*($B$4)</f>
        <v>0</v>
      </c>
    </row>
    <row r="33" spans="1:15" x14ac:dyDescent="0.25">
      <c r="A33" s="91"/>
      <c r="B33" s="84"/>
      <c r="C33" s="1" t="s">
        <v>31</v>
      </c>
      <c r="D33" s="60"/>
      <c r="E33" s="60"/>
      <c r="F33" s="60"/>
      <c r="G33" s="60"/>
      <c r="H33" s="60"/>
      <c r="I33" s="60"/>
      <c r="J33" s="60"/>
      <c r="K33" s="60"/>
      <c r="L33" s="60"/>
      <c r="M33" s="60"/>
      <c r="N33" s="60"/>
      <c r="O33" s="60"/>
    </row>
    <row r="34" spans="1:15" x14ac:dyDescent="0.25">
      <c r="A34" s="91"/>
      <c r="B34" s="84"/>
      <c r="C34" s="1" t="s">
        <v>32</v>
      </c>
      <c r="D34" s="59">
        <f>('2026 SCE Allocations'!D33)*($B$4)</f>
        <v>0</v>
      </c>
      <c r="E34" s="59">
        <f>('2026 SCE Allocations'!E33)*($B$4)</f>
        <v>0</v>
      </c>
      <c r="F34" s="59">
        <f>('2026 SCE Allocations'!F33)*($B$4)</f>
        <v>0</v>
      </c>
      <c r="G34" s="59">
        <f>('2026 SCE Allocations'!G33)*($B$4)</f>
        <v>0</v>
      </c>
      <c r="H34" s="59">
        <f>('2026 SCE Allocations'!H33)*($B$4)</f>
        <v>0.79875999999999991</v>
      </c>
      <c r="I34" s="59">
        <f>('2026 SCE Allocations'!I33)*($B$4)</f>
        <v>0.79875999999999991</v>
      </c>
      <c r="J34" s="59">
        <f>('2026 SCE Allocations'!J33)*($B$4)</f>
        <v>0.79875999999999991</v>
      </c>
      <c r="K34" s="59">
        <f>('2026 SCE Allocations'!K33)*($B$4)</f>
        <v>0.79875999999999991</v>
      </c>
      <c r="L34" s="59">
        <f>('2026 SCE Allocations'!L33)*($B$4)</f>
        <v>0.79875999999999991</v>
      </c>
      <c r="M34" s="59">
        <f>('2026 SCE Allocations'!M33)*($B$4)</f>
        <v>0.79875999999999991</v>
      </c>
      <c r="N34" s="59">
        <f>('2026 SCE Allocations'!N33)*($B$4)</f>
        <v>0</v>
      </c>
      <c r="O34" s="59">
        <f>('2026 SCE Allocations'!O33)*($B$4)</f>
        <v>0</v>
      </c>
    </row>
    <row r="35" spans="1:15" ht="17.25" customHeight="1" x14ac:dyDescent="0.25">
      <c r="A35" s="92"/>
      <c r="B35" s="85"/>
      <c r="C35" s="1" t="s">
        <v>33</v>
      </c>
      <c r="D35" s="60"/>
      <c r="E35" s="60"/>
      <c r="F35" s="60"/>
      <c r="G35" s="60"/>
      <c r="H35" s="60"/>
      <c r="I35" s="60"/>
      <c r="J35" s="60"/>
      <c r="K35" s="60"/>
      <c r="L35" s="60"/>
      <c r="M35" s="60"/>
      <c r="N35" s="60"/>
      <c r="O35" s="60"/>
    </row>
    <row r="36" spans="1:15" ht="14.45" customHeight="1" x14ac:dyDescent="0.25">
      <c r="A36" s="90" t="s">
        <v>40</v>
      </c>
      <c r="B36" s="83" t="s">
        <v>29</v>
      </c>
      <c r="C36" s="1" t="s">
        <v>30</v>
      </c>
      <c r="D36" s="59">
        <f>('2026 SCE Allocations'!D35)*($B$4)</f>
        <v>0</v>
      </c>
      <c r="E36" s="59">
        <f>('2026 SCE Allocations'!E35)*($B$4)</f>
        <v>0</v>
      </c>
      <c r="F36" s="59">
        <f>('2026 SCE Allocations'!F35)*($B$4)</f>
        <v>0</v>
      </c>
      <c r="G36" s="59">
        <f>('2026 SCE Allocations'!G35)*($B$4)</f>
        <v>35.818079999999995</v>
      </c>
      <c r="H36" s="59">
        <f>('2026 SCE Allocations'!H35)*($B$4)</f>
        <v>12.49639</v>
      </c>
      <c r="I36" s="59">
        <f>('2026 SCE Allocations'!I35)*($B$4)</f>
        <v>43.532420000000002</v>
      </c>
      <c r="J36" s="59">
        <f>('2026 SCE Allocations'!J35)*($B$4)</f>
        <v>95.273150000000001</v>
      </c>
      <c r="K36" s="59">
        <f>('2026 SCE Allocations'!K35)*($B$4)</f>
        <v>50.27984</v>
      </c>
      <c r="L36" s="59">
        <f>('2026 SCE Allocations'!L35)*($B$4)</f>
        <v>99.855509999999995</v>
      </c>
      <c r="M36" s="59">
        <f>('2026 SCE Allocations'!M35)*($B$4)</f>
        <v>89.807949999999991</v>
      </c>
      <c r="N36" s="59">
        <f>('2026 SCE Allocations'!N35)*($B$4)</f>
        <v>38.130279999999999</v>
      </c>
      <c r="O36" s="59">
        <f>('2026 SCE Allocations'!O35)*($B$4)</f>
        <v>0</v>
      </c>
    </row>
    <row r="37" spans="1:15" x14ac:dyDescent="0.25">
      <c r="A37" s="91"/>
      <c r="B37" s="84"/>
      <c r="C37" s="1" t="s">
        <v>31</v>
      </c>
      <c r="D37" s="59">
        <f>('2026 SCE Allocations'!D36)*($B$4)</f>
        <v>0</v>
      </c>
      <c r="E37" s="59">
        <f>('2026 SCE Allocations'!E36)*($B$4)</f>
        <v>0</v>
      </c>
      <c r="F37" s="59">
        <f>('2026 SCE Allocations'!F36)*($B$4)</f>
        <v>0</v>
      </c>
      <c r="G37" s="59">
        <f>('2026 SCE Allocations'!G36)*($B$4)</f>
        <v>4.85562</v>
      </c>
      <c r="H37" s="59">
        <f>('2026 SCE Allocations'!H36)*($B$4)</f>
        <v>1.1245700000000001</v>
      </c>
      <c r="I37" s="59">
        <f>('2026 SCE Allocations'!I36)*($B$4)</f>
        <v>8.9860500000000005</v>
      </c>
      <c r="J37" s="59">
        <f>('2026 SCE Allocations'!J36)*($B$4)</f>
        <v>17.057729999999999</v>
      </c>
      <c r="K37" s="59">
        <f>('2026 SCE Allocations'!K36)*($B$4)</f>
        <v>9.3959399999999995</v>
      </c>
      <c r="L37" s="59">
        <f>('2026 SCE Allocations'!L36)*($B$4)</f>
        <v>17.961589999999998</v>
      </c>
      <c r="M37" s="59">
        <f>('2026 SCE Allocations'!M36)*($B$4)</f>
        <v>13.011380000000001</v>
      </c>
      <c r="N37" s="59">
        <f>('2026 SCE Allocations'!N36)*($B$4)</f>
        <v>4.37216</v>
      </c>
      <c r="O37" s="59">
        <f>('2026 SCE Allocations'!O36)*($B$4)</f>
        <v>0</v>
      </c>
    </row>
    <row r="38" spans="1:15" x14ac:dyDescent="0.25">
      <c r="A38" s="91"/>
      <c r="B38" s="84"/>
      <c r="C38" s="1" t="s">
        <v>32</v>
      </c>
      <c r="D38" s="59">
        <f>('2026 SCE Allocations'!D37)*($B$4)</f>
        <v>0</v>
      </c>
      <c r="E38" s="59">
        <f>('2026 SCE Allocations'!E37)*($B$4)</f>
        <v>0</v>
      </c>
      <c r="F38" s="59">
        <f>('2026 SCE Allocations'!F37)*($B$4)</f>
        <v>0</v>
      </c>
      <c r="G38" s="59">
        <f>('2026 SCE Allocations'!G37)*($B$4)</f>
        <v>1.1245700000000001</v>
      </c>
      <c r="H38" s="59">
        <f>('2026 SCE Allocations'!H37)*($B$4)</f>
        <v>0.47294999999999998</v>
      </c>
      <c r="I38" s="59">
        <f>('2026 SCE Allocations'!I37)*($B$4)</f>
        <v>1.6816</v>
      </c>
      <c r="J38" s="59">
        <f>('2026 SCE Allocations'!J37)*($B$4)</f>
        <v>3.6784999999999997</v>
      </c>
      <c r="K38" s="59">
        <f>('2026 SCE Allocations'!K37)*($B$4)</f>
        <v>1.7341499999999999</v>
      </c>
      <c r="L38" s="59">
        <f>('2026 SCE Allocations'!L37)*($B$4)</f>
        <v>3.0794299999999999</v>
      </c>
      <c r="M38" s="59">
        <f>('2026 SCE Allocations'!M37)*($B$4)</f>
        <v>1.0404899999999999</v>
      </c>
      <c r="N38" s="59">
        <f>('2026 SCE Allocations'!N37)*($B$4)</f>
        <v>0.44141999999999998</v>
      </c>
      <c r="O38" s="59">
        <f>('2026 SCE Allocations'!O37)*($B$4)</f>
        <v>0</v>
      </c>
    </row>
    <row r="39" spans="1:15" ht="13.5" customHeight="1" x14ac:dyDescent="0.25">
      <c r="A39" s="92"/>
      <c r="B39" s="85"/>
      <c r="C39" s="1" t="s">
        <v>33</v>
      </c>
      <c r="D39" s="61">
        <f>SUM(D36:D38)</f>
        <v>0</v>
      </c>
      <c r="E39" s="61">
        <f t="shared" ref="E39:O39" si="3">SUM(E36:E38)</f>
        <v>0</v>
      </c>
      <c r="F39" s="61">
        <f t="shared" si="3"/>
        <v>0</v>
      </c>
      <c r="G39" s="61">
        <f t="shared" si="3"/>
        <v>41.798269999999995</v>
      </c>
      <c r="H39" s="61">
        <f t="shared" si="3"/>
        <v>14.093910000000001</v>
      </c>
      <c r="I39" s="61">
        <f t="shared" si="3"/>
        <v>54.200070000000004</v>
      </c>
      <c r="J39" s="61">
        <f t="shared" si="3"/>
        <v>116.00938000000001</v>
      </c>
      <c r="K39" s="61">
        <f t="shared" si="3"/>
        <v>61.409930000000003</v>
      </c>
      <c r="L39" s="61">
        <f t="shared" si="3"/>
        <v>120.89653</v>
      </c>
      <c r="M39" s="61">
        <f t="shared" si="3"/>
        <v>103.85982</v>
      </c>
      <c r="N39" s="61">
        <f t="shared" si="3"/>
        <v>42.943860000000001</v>
      </c>
      <c r="O39" s="61">
        <f t="shared" si="3"/>
        <v>0</v>
      </c>
    </row>
    <row r="40" spans="1:15" x14ac:dyDescent="0.25">
      <c r="A40" s="93" t="s">
        <v>55</v>
      </c>
      <c r="B40" s="94"/>
      <c r="C40" s="6" t="s">
        <v>30</v>
      </c>
      <c r="D40" s="64">
        <v>294.56376999999998</v>
      </c>
      <c r="E40" s="64">
        <v>290.16007999999999</v>
      </c>
      <c r="F40" s="64">
        <v>272.54531999999995</v>
      </c>
      <c r="G40" s="64">
        <v>388.10276999999996</v>
      </c>
      <c r="H40" s="64">
        <v>343.48781999999994</v>
      </c>
      <c r="I40" s="64">
        <v>422.21822999999995</v>
      </c>
      <c r="J40" s="64">
        <v>484.80527999999993</v>
      </c>
      <c r="K40" s="64">
        <v>441.24132999999989</v>
      </c>
      <c r="L40" s="64">
        <v>518.78410999999994</v>
      </c>
      <c r="M40" s="64">
        <v>487.18053999999995</v>
      </c>
      <c r="N40" s="64">
        <v>412.45443999999998</v>
      </c>
      <c r="O40" s="64">
        <v>306.38751999999999</v>
      </c>
    </row>
    <row r="41" spans="1:15" x14ac:dyDescent="0.25">
      <c r="A41" s="95"/>
      <c r="B41" s="96"/>
      <c r="C41" s="6" t="s">
        <v>31</v>
      </c>
      <c r="D41" s="64">
        <v>46.222979999999993</v>
      </c>
      <c r="E41" s="64">
        <v>46.065329999999996</v>
      </c>
      <c r="F41" s="64">
        <v>53.516919999999992</v>
      </c>
      <c r="G41" s="64">
        <v>70.742809999999992</v>
      </c>
      <c r="H41" s="64">
        <v>73.233679999999993</v>
      </c>
      <c r="I41" s="64">
        <v>92.393410000000003</v>
      </c>
      <c r="J41" s="64">
        <v>102.71422999999999</v>
      </c>
      <c r="K41" s="64">
        <v>95.872219999999999</v>
      </c>
      <c r="L41" s="64">
        <v>90.186310000000006</v>
      </c>
      <c r="M41" s="64">
        <v>82.818799999999996</v>
      </c>
      <c r="N41" s="64">
        <v>65.309139999999985</v>
      </c>
      <c r="O41" s="64">
        <v>50.962990000000005</v>
      </c>
    </row>
    <row r="42" spans="1:15" x14ac:dyDescent="0.25">
      <c r="A42" s="95"/>
      <c r="B42" s="96"/>
      <c r="C42" s="6" t="s">
        <v>32</v>
      </c>
      <c r="D42" s="64">
        <v>95.903749999999988</v>
      </c>
      <c r="E42" s="64">
        <v>102.27280999999999</v>
      </c>
      <c r="F42" s="64">
        <v>95.714570000000009</v>
      </c>
      <c r="G42" s="64">
        <v>114.19114999999999</v>
      </c>
      <c r="H42" s="64">
        <v>109.57725999999998</v>
      </c>
      <c r="I42" s="64">
        <v>126.13051</v>
      </c>
      <c r="J42" s="64">
        <v>127.03437</v>
      </c>
      <c r="K42" s="64">
        <v>115.02144</v>
      </c>
      <c r="L42" s="64">
        <v>129.64084999999997</v>
      </c>
      <c r="M42" s="64">
        <v>131.31193999999999</v>
      </c>
      <c r="N42" s="64">
        <v>132.02662000000001</v>
      </c>
      <c r="O42" s="64">
        <v>119.22543999999999</v>
      </c>
    </row>
    <row r="43" spans="1:15" x14ac:dyDescent="0.25">
      <c r="A43" s="97"/>
      <c r="B43" s="98"/>
      <c r="C43" s="6" t="s">
        <v>33</v>
      </c>
      <c r="D43" s="65">
        <v>436.69050000000004</v>
      </c>
      <c r="E43" s="65">
        <v>438.49822</v>
      </c>
      <c r="F43" s="65">
        <v>421.77680999999995</v>
      </c>
      <c r="G43" s="65">
        <v>573.03673000000003</v>
      </c>
      <c r="H43" s="65">
        <v>526.29876000000002</v>
      </c>
      <c r="I43" s="65">
        <v>640.74214999999992</v>
      </c>
      <c r="J43" s="65">
        <v>714.55387999999982</v>
      </c>
      <c r="K43" s="65">
        <v>652.1349899999999</v>
      </c>
      <c r="L43" s="65">
        <v>738.61126999999999</v>
      </c>
      <c r="M43" s="65">
        <v>701.3112799999999</v>
      </c>
      <c r="N43" s="65">
        <v>609.79019999999991</v>
      </c>
      <c r="O43" s="65">
        <v>476.57594999999992</v>
      </c>
    </row>
    <row r="44" spans="1:15" ht="15.75" customHeight="1" x14ac:dyDescent="0.25"/>
    <row r="45" spans="1:15" ht="15.75" customHeight="1" x14ac:dyDescent="0.25">
      <c r="A45" s="123" t="s">
        <v>42</v>
      </c>
      <c r="B45" s="123" t="s">
        <v>16</v>
      </c>
      <c r="C45" s="123" t="s">
        <v>43</v>
      </c>
      <c r="D45" s="31" t="s">
        <v>24</v>
      </c>
      <c r="E45" s="31" t="s">
        <v>24</v>
      </c>
      <c r="F45" s="31" t="s">
        <v>24</v>
      </c>
      <c r="G45" s="31" t="s">
        <v>24</v>
      </c>
      <c r="H45" s="31" t="s">
        <v>25</v>
      </c>
      <c r="I45" s="31" t="s">
        <v>26</v>
      </c>
      <c r="J45" s="31" t="s">
        <v>27</v>
      </c>
      <c r="K45" s="31" t="s">
        <v>26</v>
      </c>
      <c r="L45" s="31" t="s">
        <v>27</v>
      </c>
      <c r="M45" s="31" t="s">
        <v>27</v>
      </c>
      <c r="N45" s="31" t="s">
        <v>26</v>
      </c>
      <c r="O45" s="31" t="s">
        <v>26</v>
      </c>
    </row>
    <row r="46" spans="1:15" x14ac:dyDescent="0.25">
      <c r="A46" s="123"/>
      <c r="B46" s="123"/>
      <c r="C46" s="123"/>
      <c r="D46" s="39">
        <v>46043</v>
      </c>
      <c r="E46" s="39">
        <v>46074</v>
      </c>
      <c r="F46" s="39">
        <v>46102</v>
      </c>
      <c r="G46" s="39">
        <v>46133</v>
      </c>
      <c r="H46" s="39">
        <v>46163</v>
      </c>
      <c r="I46" s="39">
        <v>46194</v>
      </c>
      <c r="J46" s="39">
        <v>46224</v>
      </c>
      <c r="K46" s="39">
        <v>46255</v>
      </c>
      <c r="L46" s="39">
        <v>46286</v>
      </c>
      <c r="M46" s="39">
        <v>46316</v>
      </c>
      <c r="N46" s="39">
        <v>46347</v>
      </c>
      <c r="O46" s="39">
        <v>46377</v>
      </c>
    </row>
    <row r="47" spans="1:15" x14ac:dyDescent="0.25">
      <c r="A47" s="100" t="s">
        <v>44</v>
      </c>
      <c r="B47" s="80">
        <v>0</v>
      </c>
      <c r="C47" s="43" t="s">
        <v>30</v>
      </c>
      <c r="D47" s="70">
        <v>0.33632000000000001</v>
      </c>
      <c r="E47" s="70">
        <v>0.33632000000000001</v>
      </c>
      <c r="F47" s="70">
        <v>0.33632000000000001</v>
      </c>
      <c r="G47" s="70">
        <v>0.45192999999999994</v>
      </c>
      <c r="H47" s="70">
        <v>0.43090999999999996</v>
      </c>
      <c r="I47" s="70">
        <v>0.65827032927867057</v>
      </c>
      <c r="J47" s="70">
        <v>0.79875999999999991</v>
      </c>
      <c r="K47" s="70">
        <v>0.68315000000000003</v>
      </c>
      <c r="L47" s="70">
        <v>0.81977999999999995</v>
      </c>
      <c r="M47" s="70">
        <v>0.69365999999999994</v>
      </c>
      <c r="N47" s="70">
        <v>0.49396999999999996</v>
      </c>
      <c r="O47" s="70">
        <v>0.37835999999999997</v>
      </c>
    </row>
    <row r="48" spans="1:15" x14ac:dyDescent="0.25">
      <c r="A48" s="100"/>
      <c r="B48" s="80"/>
      <c r="C48" s="43" t="s">
        <v>31</v>
      </c>
      <c r="D48" s="70">
        <v>7.3569999999999997E-2</v>
      </c>
      <c r="E48" s="70">
        <v>7.3569999999999997E-2</v>
      </c>
      <c r="F48" s="70">
        <v>7.3569999999999997E-2</v>
      </c>
      <c r="G48" s="70">
        <v>0.11560999999999999</v>
      </c>
      <c r="H48" s="70">
        <v>0.13663</v>
      </c>
      <c r="I48" s="70">
        <v>0.17703292796214976</v>
      </c>
      <c r="J48" s="70">
        <v>0.20182928567979405</v>
      </c>
      <c r="K48" s="70">
        <v>0.18917999999999999</v>
      </c>
      <c r="L48" s="70">
        <v>0.19968999999999998</v>
      </c>
      <c r="M48" s="70">
        <v>0.13663</v>
      </c>
      <c r="N48" s="70">
        <v>8.4080000000000002E-2</v>
      </c>
      <c r="O48" s="70">
        <v>6.3059999999999991E-2</v>
      </c>
    </row>
    <row r="49" spans="1:15" x14ac:dyDescent="0.25">
      <c r="A49" s="100"/>
      <c r="B49" s="80"/>
      <c r="C49" s="43" t="s">
        <v>32</v>
      </c>
      <c r="D49" s="70">
        <v>0</v>
      </c>
      <c r="E49" s="70">
        <v>0</v>
      </c>
      <c r="F49" s="70">
        <v>0</v>
      </c>
      <c r="G49" s="70">
        <v>0</v>
      </c>
      <c r="H49" s="70">
        <v>0</v>
      </c>
      <c r="I49" s="70">
        <v>0</v>
      </c>
      <c r="J49" s="70">
        <v>0</v>
      </c>
      <c r="K49" s="70">
        <v>0</v>
      </c>
      <c r="L49" s="70">
        <v>0</v>
      </c>
      <c r="M49" s="70">
        <v>0</v>
      </c>
      <c r="N49" s="70">
        <v>0</v>
      </c>
      <c r="O49" s="70">
        <v>0</v>
      </c>
    </row>
    <row r="50" spans="1:15" x14ac:dyDescent="0.25">
      <c r="A50" s="100"/>
      <c r="B50" s="80"/>
      <c r="C50" s="43" t="s">
        <v>33</v>
      </c>
      <c r="D50" s="71">
        <v>0.40988999999999998</v>
      </c>
      <c r="E50" s="71">
        <v>0.40988999999999998</v>
      </c>
      <c r="F50" s="71">
        <v>0.40988999999999998</v>
      </c>
      <c r="G50" s="71">
        <v>0.56753999999999993</v>
      </c>
      <c r="H50" s="71">
        <v>0.56753999999999993</v>
      </c>
      <c r="I50" s="71">
        <v>0.83530325724082033</v>
      </c>
      <c r="J50" s="71">
        <v>1.000589285679794</v>
      </c>
      <c r="K50" s="71">
        <v>0.87233000000000005</v>
      </c>
      <c r="L50" s="71">
        <v>1.0194699999999999</v>
      </c>
      <c r="M50" s="71">
        <v>0.83028999999999997</v>
      </c>
      <c r="N50" s="71">
        <v>0.57804999999999995</v>
      </c>
      <c r="O50" s="71">
        <v>0.44141999999999998</v>
      </c>
    </row>
    <row r="51" spans="1:15" ht="17.25" customHeight="1" x14ac:dyDescent="0.25">
      <c r="A51" s="100" t="s">
        <v>45</v>
      </c>
      <c r="B51" s="80">
        <v>0</v>
      </c>
      <c r="C51" s="43" t="s">
        <v>30</v>
      </c>
      <c r="D51" s="70">
        <v>0.38886999999999999</v>
      </c>
      <c r="E51" s="70">
        <v>0.38886999999999999</v>
      </c>
      <c r="F51" s="70">
        <v>0.38886999999999999</v>
      </c>
      <c r="G51" s="70">
        <v>0.50447999999999993</v>
      </c>
      <c r="H51" s="70">
        <v>0.46243999999999996</v>
      </c>
      <c r="I51" s="70">
        <v>0.64110999999999996</v>
      </c>
      <c r="J51" s="70">
        <v>0.72518999999999989</v>
      </c>
      <c r="K51" s="70">
        <v>0.67264000000000002</v>
      </c>
      <c r="L51" s="70">
        <v>0.76722999999999997</v>
      </c>
      <c r="M51" s="70">
        <v>0.70416999999999996</v>
      </c>
      <c r="N51" s="70">
        <v>0.55703000000000003</v>
      </c>
      <c r="O51" s="70">
        <v>0.4204</v>
      </c>
    </row>
    <row r="52" spans="1:15" x14ac:dyDescent="0.25">
      <c r="A52" s="100"/>
      <c r="B52" s="80"/>
      <c r="C52" s="43" t="s">
        <v>31</v>
      </c>
      <c r="D52" s="70">
        <v>4.2040000000000001E-2</v>
      </c>
      <c r="E52" s="70">
        <v>4.2040000000000001E-2</v>
      </c>
      <c r="F52" s="70">
        <v>4.2040000000000001E-2</v>
      </c>
      <c r="G52" s="70">
        <v>6.3059999999999991E-2</v>
      </c>
      <c r="H52" s="70">
        <v>6.3059999999999991E-2</v>
      </c>
      <c r="I52" s="70">
        <v>8.4080000000000002E-2</v>
      </c>
      <c r="J52" s="70">
        <v>8.4080000000000002E-2</v>
      </c>
      <c r="K52" s="70">
        <v>8.4080000000000002E-2</v>
      </c>
      <c r="L52" s="70">
        <v>8.4080000000000002E-2</v>
      </c>
      <c r="M52" s="70">
        <v>7.3569999999999997E-2</v>
      </c>
      <c r="N52" s="70">
        <v>5.2549999999999999E-2</v>
      </c>
      <c r="O52" s="70">
        <v>5.2549999999999999E-2</v>
      </c>
    </row>
    <row r="53" spans="1:15" x14ac:dyDescent="0.25">
      <c r="A53" s="100"/>
      <c r="B53" s="80"/>
      <c r="C53" s="43" t="s">
        <v>32</v>
      </c>
      <c r="D53" s="70">
        <v>0</v>
      </c>
      <c r="E53" s="70">
        <v>0</v>
      </c>
      <c r="F53" s="70">
        <v>0</v>
      </c>
      <c r="G53" s="70">
        <v>0</v>
      </c>
      <c r="H53" s="70">
        <v>0</v>
      </c>
      <c r="I53" s="70">
        <v>0</v>
      </c>
      <c r="J53" s="70">
        <v>0</v>
      </c>
      <c r="K53" s="70">
        <v>0</v>
      </c>
      <c r="L53" s="70">
        <v>0</v>
      </c>
      <c r="M53" s="70">
        <v>0</v>
      </c>
      <c r="N53" s="70">
        <v>0</v>
      </c>
      <c r="O53" s="70">
        <v>0</v>
      </c>
    </row>
    <row r="54" spans="1:15" x14ac:dyDescent="0.25">
      <c r="A54" s="100"/>
      <c r="B54" s="80"/>
      <c r="C54" s="43" t="s">
        <v>33</v>
      </c>
      <c r="D54" s="71">
        <v>0.43091000000000002</v>
      </c>
      <c r="E54" s="71">
        <v>0.43091000000000002</v>
      </c>
      <c r="F54" s="71">
        <v>0.43091000000000002</v>
      </c>
      <c r="G54" s="71">
        <v>0.56753999999999993</v>
      </c>
      <c r="H54" s="71">
        <v>0.52549999999999997</v>
      </c>
      <c r="I54" s="71">
        <v>0.72519</v>
      </c>
      <c r="J54" s="71">
        <v>0.80926999999999993</v>
      </c>
      <c r="K54" s="71">
        <v>0.75672000000000006</v>
      </c>
      <c r="L54" s="71">
        <v>0.85131000000000001</v>
      </c>
      <c r="M54" s="71">
        <v>0.77773999999999999</v>
      </c>
      <c r="N54" s="71">
        <v>0.60958000000000001</v>
      </c>
      <c r="O54" s="71">
        <v>0.47294999999999998</v>
      </c>
    </row>
    <row r="55" spans="1:15" ht="15" customHeight="1" x14ac:dyDescent="0.25">
      <c r="A55" s="101" t="s">
        <v>46</v>
      </c>
      <c r="B55" s="80">
        <v>0</v>
      </c>
      <c r="C55" s="42" t="s">
        <v>30</v>
      </c>
      <c r="D55" s="72">
        <v>1.7761899999999999</v>
      </c>
      <c r="E55" s="72">
        <v>1.7656799999999999</v>
      </c>
      <c r="F55" s="72">
        <v>1.7656799999999999</v>
      </c>
      <c r="G55" s="72">
        <v>2.0074099999999997</v>
      </c>
      <c r="H55" s="72">
        <v>1.95486</v>
      </c>
      <c r="I55" s="72">
        <v>2.3122000000000003</v>
      </c>
      <c r="J55" s="72">
        <v>2.4803599999999997</v>
      </c>
      <c r="K55" s="72">
        <v>2.3962799999999995</v>
      </c>
      <c r="L55" s="72">
        <v>2.5749499999999999</v>
      </c>
      <c r="M55" s="72">
        <v>2.42781</v>
      </c>
      <c r="N55" s="72">
        <v>2.1335299999999995</v>
      </c>
      <c r="O55" s="72">
        <v>1.8602699999999999</v>
      </c>
    </row>
    <row r="56" spans="1:15" x14ac:dyDescent="0.25">
      <c r="A56" s="101"/>
      <c r="B56" s="80"/>
      <c r="C56" s="42" t="s">
        <v>31</v>
      </c>
      <c r="D56" s="68">
        <v>0.2102</v>
      </c>
      <c r="E56" s="72">
        <v>0.2102</v>
      </c>
      <c r="F56" s="72">
        <v>0.2102</v>
      </c>
      <c r="G56" s="72">
        <v>0.24173</v>
      </c>
      <c r="H56" s="72">
        <v>0.24173</v>
      </c>
      <c r="I56" s="72">
        <v>0.27326</v>
      </c>
      <c r="J56" s="72">
        <v>0.29427999999999999</v>
      </c>
      <c r="K56" s="72">
        <v>0.28377000000000002</v>
      </c>
      <c r="L56" s="72">
        <v>0.29427999999999999</v>
      </c>
      <c r="M56" s="72">
        <v>0.27326</v>
      </c>
      <c r="N56" s="72">
        <v>0.24173</v>
      </c>
      <c r="O56" s="72">
        <v>0.22070999999999999</v>
      </c>
    </row>
    <row r="57" spans="1:15" x14ac:dyDescent="0.25">
      <c r="A57" s="101"/>
      <c r="B57" s="80"/>
      <c r="C57" s="42" t="s">
        <v>32</v>
      </c>
      <c r="D57" s="72">
        <v>0</v>
      </c>
      <c r="E57" s="72">
        <v>0</v>
      </c>
      <c r="F57" s="72">
        <v>0</v>
      </c>
      <c r="G57" s="72">
        <v>0</v>
      </c>
      <c r="H57" s="72">
        <v>0</v>
      </c>
      <c r="I57" s="72">
        <v>0</v>
      </c>
      <c r="J57" s="72">
        <v>0</v>
      </c>
      <c r="K57" s="72">
        <v>0</v>
      </c>
      <c r="L57" s="72">
        <v>0</v>
      </c>
      <c r="M57" s="72">
        <v>0</v>
      </c>
      <c r="N57" s="72">
        <v>0</v>
      </c>
      <c r="O57" s="72">
        <v>0</v>
      </c>
    </row>
    <row r="58" spans="1:15" x14ac:dyDescent="0.25">
      <c r="A58" s="101"/>
      <c r="B58" s="80"/>
      <c r="C58" s="42" t="s">
        <v>33</v>
      </c>
      <c r="D58" s="71">
        <v>1.9863899999999999</v>
      </c>
      <c r="E58" s="71">
        <v>1.9758799999999999</v>
      </c>
      <c r="F58" s="71">
        <v>1.9758799999999999</v>
      </c>
      <c r="G58" s="71">
        <v>2.2491399999999997</v>
      </c>
      <c r="H58" s="71">
        <v>2.19659</v>
      </c>
      <c r="I58" s="71">
        <v>2.5854600000000003</v>
      </c>
      <c r="J58" s="71">
        <v>2.7746399999999998</v>
      </c>
      <c r="K58" s="71">
        <v>2.6800499999999996</v>
      </c>
      <c r="L58" s="71">
        <v>2.8692299999999999</v>
      </c>
      <c r="M58" s="71">
        <v>2.7010700000000001</v>
      </c>
      <c r="N58" s="71">
        <v>2.3752599999999995</v>
      </c>
      <c r="O58" s="71">
        <v>2.0809799999999998</v>
      </c>
    </row>
    <row r="59" spans="1:15" ht="18" customHeight="1" x14ac:dyDescent="0.25">
      <c r="A59" s="100" t="s">
        <v>47</v>
      </c>
      <c r="B59" s="80">
        <v>0</v>
      </c>
      <c r="C59" s="43" t="s">
        <v>30</v>
      </c>
      <c r="D59" s="73"/>
      <c r="E59" s="73"/>
      <c r="F59" s="73"/>
      <c r="G59" s="73"/>
      <c r="H59" s="73"/>
      <c r="I59" s="73"/>
      <c r="J59" s="73"/>
      <c r="K59" s="73"/>
      <c r="L59" s="73"/>
      <c r="M59" s="73"/>
      <c r="N59" s="73"/>
      <c r="O59" s="73"/>
    </row>
    <row r="60" spans="1:15" x14ac:dyDescent="0.25">
      <c r="A60" s="100"/>
      <c r="B60" s="80"/>
      <c r="C60" s="43" t="s">
        <v>31</v>
      </c>
      <c r="D60" s="73"/>
      <c r="E60" s="73"/>
      <c r="F60" s="73"/>
      <c r="G60" s="73"/>
      <c r="H60" s="73"/>
      <c r="I60" s="73"/>
      <c r="J60" s="73"/>
      <c r="K60" s="73"/>
      <c r="L60" s="73"/>
      <c r="M60" s="73"/>
      <c r="N60" s="73"/>
      <c r="O60" s="73"/>
    </row>
    <row r="61" spans="1:15" x14ac:dyDescent="0.25">
      <c r="A61" s="100"/>
      <c r="B61" s="80"/>
      <c r="C61" s="43" t="s">
        <v>32</v>
      </c>
      <c r="D61" s="73"/>
      <c r="E61" s="73"/>
      <c r="F61" s="73"/>
      <c r="G61" s="73"/>
      <c r="H61" s="73"/>
      <c r="I61" s="73"/>
      <c r="J61" s="73"/>
      <c r="K61" s="73"/>
      <c r="L61" s="73"/>
      <c r="M61" s="73"/>
      <c r="N61" s="73"/>
      <c r="O61" s="73"/>
    </row>
    <row r="62" spans="1:15" x14ac:dyDescent="0.25">
      <c r="A62" s="100"/>
      <c r="B62" s="80"/>
      <c r="C62" s="43" t="s">
        <v>33</v>
      </c>
      <c r="D62" s="73"/>
      <c r="E62" s="73"/>
      <c r="F62" s="73"/>
      <c r="G62" s="73"/>
      <c r="H62" s="73"/>
      <c r="I62" s="73"/>
      <c r="J62" s="73"/>
      <c r="K62" s="73"/>
      <c r="L62" s="73"/>
      <c r="M62" s="73"/>
      <c r="N62" s="73"/>
      <c r="O62" s="73"/>
    </row>
    <row r="63" spans="1:15" ht="14.25" customHeight="1" x14ac:dyDescent="0.25">
      <c r="A63" s="81" t="s">
        <v>56</v>
      </c>
      <c r="B63" s="81"/>
      <c r="C63" s="14" t="s">
        <v>30</v>
      </c>
      <c r="D63" s="73"/>
      <c r="E63" s="73"/>
      <c r="F63" s="73"/>
      <c r="G63" s="73"/>
      <c r="H63" s="73"/>
      <c r="I63" s="73"/>
      <c r="J63" s="73"/>
      <c r="K63" s="73"/>
      <c r="L63" s="73"/>
      <c r="M63" s="73"/>
      <c r="N63" s="73"/>
      <c r="O63" s="73"/>
    </row>
    <row r="64" spans="1:15" x14ac:dyDescent="0.25">
      <c r="A64" s="81"/>
      <c r="B64" s="81"/>
      <c r="C64" s="14" t="s">
        <v>31</v>
      </c>
      <c r="D64" s="73"/>
      <c r="E64" s="73"/>
      <c r="F64" s="73"/>
      <c r="G64" s="73"/>
      <c r="H64" s="73"/>
      <c r="I64" s="73"/>
      <c r="J64" s="73"/>
      <c r="K64" s="73"/>
      <c r="L64" s="73"/>
      <c r="M64" s="73"/>
      <c r="N64" s="73"/>
      <c r="O64" s="73"/>
    </row>
    <row r="65" spans="1:15" x14ac:dyDescent="0.25">
      <c r="A65" s="81"/>
      <c r="B65" s="81"/>
      <c r="C65" s="14" t="s">
        <v>32</v>
      </c>
      <c r="D65" s="73"/>
      <c r="E65" s="73"/>
      <c r="F65" s="73"/>
      <c r="G65" s="73"/>
      <c r="H65" s="73"/>
      <c r="I65" s="73"/>
      <c r="J65" s="73"/>
      <c r="K65" s="73"/>
      <c r="L65" s="73"/>
      <c r="M65" s="73"/>
      <c r="N65" s="73"/>
      <c r="O65" s="73"/>
    </row>
    <row r="66" spans="1:15" x14ac:dyDescent="0.25">
      <c r="A66" s="81"/>
      <c r="B66" s="81"/>
      <c r="C66" s="14" t="s">
        <v>33</v>
      </c>
      <c r="D66" s="73"/>
      <c r="E66" s="73"/>
      <c r="F66" s="73"/>
      <c r="G66" s="73"/>
      <c r="H66" s="73"/>
      <c r="I66" s="73"/>
      <c r="J66" s="73"/>
      <c r="K66" s="73"/>
      <c r="L66" s="73"/>
      <c r="M66" s="73"/>
      <c r="N66" s="73"/>
      <c r="O66" s="73"/>
    </row>
    <row r="67" spans="1:15" ht="16.5" customHeight="1" x14ac:dyDescent="0.25"/>
    <row r="68" spans="1:15" ht="16.5" customHeight="1" x14ac:dyDescent="0.25">
      <c r="A68" s="78" t="s">
        <v>57</v>
      </c>
      <c r="B68" s="78"/>
      <c r="C68" s="123" t="s">
        <v>43</v>
      </c>
      <c r="D68" s="31" t="s">
        <v>24</v>
      </c>
      <c r="E68" s="31" t="s">
        <v>24</v>
      </c>
      <c r="F68" s="31" t="s">
        <v>24</v>
      </c>
      <c r="G68" s="31" t="s">
        <v>24</v>
      </c>
      <c r="H68" s="31" t="s">
        <v>25</v>
      </c>
      <c r="I68" s="31" t="s">
        <v>26</v>
      </c>
      <c r="J68" s="31" t="s">
        <v>27</v>
      </c>
      <c r="K68" s="31" t="s">
        <v>26</v>
      </c>
      <c r="L68" s="31" t="s">
        <v>27</v>
      </c>
      <c r="M68" s="31" t="s">
        <v>27</v>
      </c>
      <c r="N68" s="31" t="s">
        <v>26</v>
      </c>
      <c r="O68" s="31" t="s">
        <v>26</v>
      </c>
    </row>
    <row r="69" spans="1:15" ht="15" customHeight="1" x14ac:dyDescent="0.25">
      <c r="A69" s="78"/>
      <c r="B69" s="78"/>
      <c r="C69" s="123"/>
      <c r="D69" s="39">
        <v>46043</v>
      </c>
      <c r="E69" s="39">
        <v>46074</v>
      </c>
      <c r="F69" s="39">
        <v>46102</v>
      </c>
      <c r="G69" s="39">
        <v>46133</v>
      </c>
      <c r="H69" s="39">
        <v>46163</v>
      </c>
      <c r="I69" s="39">
        <v>46194</v>
      </c>
      <c r="J69" s="39">
        <v>46224</v>
      </c>
      <c r="K69" s="39">
        <v>46255</v>
      </c>
      <c r="L69" s="39">
        <v>46286</v>
      </c>
      <c r="M69" s="39">
        <v>46316</v>
      </c>
      <c r="N69" s="39">
        <v>46347</v>
      </c>
      <c r="O69" s="39">
        <v>46377</v>
      </c>
    </row>
    <row r="70" spans="1:15" s="17" customFormat="1" x14ac:dyDescent="0.25">
      <c r="A70" s="78"/>
      <c r="B70" s="78"/>
      <c r="C70" s="10" t="s">
        <v>30</v>
      </c>
      <c r="D70" s="57"/>
      <c r="E70" s="57"/>
      <c r="F70" s="57"/>
      <c r="G70" s="57"/>
      <c r="H70" s="57"/>
      <c r="I70" s="57"/>
      <c r="J70" s="57"/>
      <c r="K70" s="57"/>
      <c r="L70" s="57"/>
      <c r="M70" s="57"/>
      <c r="N70" s="57"/>
      <c r="O70" s="57"/>
    </row>
    <row r="71" spans="1:15" x14ac:dyDescent="0.25">
      <c r="A71" s="78"/>
      <c r="B71" s="78"/>
      <c r="C71" s="10" t="s">
        <v>31</v>
      </c>
      <c r="D71" s="57"/>
      <c r="E71" s="57"/>
      <c r="F71" s="57"/>
      <c r="G71" s="57"/>
      <c r="H71" s="57"/>
      <c r="I71" s="57"/>
      <c r="J71" s="57"/>
      <c r="K71" s="57"/>
      <c r="L71" s="57"/>
      <c r="M71" s="57"/>
      <c r="N71" s="57"/>
      <c r="O71" s="57"/>
    </row>
    <row r="72" spans="1:15" x14ac:dyDescent="0.25">
      <c r="A72" s="78"/>
      <c r="B72" s="78"/>
      <c r="C72" s="10" t="s">
        <v>32</v>
      </c>
      <c r="D72" s="57"/>
      <c r="E72" s="57"/>
      <c r="F72" s="57"/>
      <c r="G72" s="57"/>
      <c r="H72" s="57"/>
      <c r="I72" s="57"/>
      <c r="J72" s="57"/>
      <c r="K72" s="57"/>
      <c r="L72" s="57"/>
      <c r="M72" s="57"/>
      <c r="N72" s="57"/>
      <c r="O72" s="57"/>
    </row>
    <row r="73" spans="1:15" x14ac:dyDescent="0.25">
      <c r="A73" s="78"/>
      <c r="B73" s="78"/>
      <c r="C73" s="10" t="s">
        <v>33</v>
      </c>
      <c r="D73" s="57"/>
      <c r="E73" s="57"/>
      <c r="F73" s="57"/>
      <c r="G73" s="57"/>
      <c r="H73" s="57"/>
      <c r="I73" s="57"/>
      <c r="J73" s="57"/>
      <c r="K73" s="57"/>
      <c r="L73" s="57"/>
      <c r="M73" s="57"/>
      <c r="N73" s="57"/>
      <c r="O73" s="57"/>
    </row>
    <row r="75" spans="1:15" x14ac:dyDescent="0.25">
      <c r="A75" s="87" t="s">
        <v>50</v>
      </c>
      <c r="B75" s="88"/>
      <c r="C75" s="88"/>
      <c r="D75" s="88"/>
      <c r="E75" s="88"/>
      <c r="F75" s="88"/>
      <c r="G75" s="88"/>
      <c r="H75" s="88"/>
      <c r="I75" s="88"/>
      <c r="J75" s="88"/>
      <c r="K75" s="88"/>
      <c r="L75" s="88"/>
      <c r="M75" s="88"/>
      <c r="N75" s="88"/>
      <c r="O75" s="89"/>
    </row>
    <row r="76" spans="1:15" x14ac:dyDescent="0.25">
      <c r="A76" s="87" t="s">
        <v>51</v>
      </c>
      <c r="B76" s="88"/>
      <c r="C76" s="88"/>
      <c r="D76" s="88"/>
      <c r="E76" s="88"/>
      <c r="F76" s="88"/>
      <c r="G76" s="88"/>
      <c r="H76" s="88"/>
      <c r="I76" s="88"/>
      <c r="J76" s="88"/>
      <c r="K76" s="88"/>
      <c r="L76" s="88"/>
      <c r="M76" s="88"/>
      <c r="N76" s="88"/>
      <c r="O76" s="89"/>
    </row>
  </sheetData>
  <mergeCells count="41">
    <mergeCell ref="A59:A62"/>
    <mergeCell ref="B59:B62"/>
    <mergeCell ref="A63:B66"/>
    <mergeCell ref="A51:A54"/>
    <mergeCell ref="B51:B54"/>
    <mergeCell ref="A55:A58"/>
    <mergeCell ref="B55:B58"/>
    <mergeCell ref="A40:B43"/>
    <mergeCell ref="B8:B11"/>
    <mergeCell ref="B12:B15"/>
    <mergeCell ref="B16:B19"/>
    <mergeCell ref="B20:B23"/>
    <mergeCell ref="B24:B27"/>
    <mergeCell ref="B32:B35"/>
    <mergeCell ref="B36:B39"/>
    <mergeCell ref="A1:O1"/>
    <mergeCell ref="A12:A15"/>
    <mergeCell ref="A16:A19"/>
    <mergeCell ref="A20:A23"/>
    <mergeCell ref="A24:A27"/>
    <mergeCell ref="A2:O2"/>
    <mergeCell ref="A3:O3"/>
    <mergeCell ref="B4:O4"/>
    <mergeCell ref="A5:N5"/>
    <mergeCell ref="A8:A11"/>
    <mergeCell ref="A75:O75"/>
    <mergeCell ref="A76:O76"/>
    <mergeCell ref="C6:C7"/>
    <mergeCell ref="B6:B7"/>
    <mergeCell ref="A6:A7"/>
    <mergeCell ref="C45:C46"/>
    <mergeCell ref="B45:B46"/>
    <mergeCell ref="A45:A46"/>
    <mergeCell ref="C68:C69"/>
    <mergeCell ref="A68:B73"/>
    <mergeCell ref="A47:A50"/>
    <mergeCell ref="B47:B50"/>
    <mergeCell ref="A32:A35"/>
    <mergeCell ref="A36:A39"/>
    <mergeCell ref="A28:A31"/>
    <mergeCell ref="B28:B31"/>
  </mergeCells>
  <pageMargins left="0.7" right="0.7" top="0.75" bottom="0.75" header="0.3" footer="0.3"/>
  <pageSetup orientation="portrait" verticalDpi="0" r:id="rId1"/>
  <headerFooter>
    <oddHeader>&amp;C&amp;KFF0000CONFIDENTIAL - Marked Confidential In Accordance With Applicable Law and Regulation. Basis for Confidentiality In Accompanying Declaration. Public Disclosure Restricted. Confidential portions are highlighted yellow.</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4B38E-4A4E-4807-938D-18D1A7BF28B1}">
  <dimension ref="A1:O75"/>
  <sheetViews>
    <sheetView topLeftCell="A9" zoomScaleNormal="100" workbookViewId="0">
      <selection activeCell="J63" sqref="J63"/>
    </sheetView>
  </sheetViews>
  <sheetFormatPr defaultRowHeight="15" x14ac:dyDescent="0.25"/>
  <cols>
    <col min="1" max="1" width="56.85546875" customWidth="1"/>
    <col min="2" max="2" width="8.85546875" bestFit="1" customWidth="1"/>
    <col min="3" max="3" width="24.42578125" customWidth="1"/>
  </cols>
  <sheetData>
    <row r="1" spans="1:15" ht="30.75" customHeight="1" x14ac:dyDescent="0.25">
      <c r="A1" s="105" t="s">
        <v>58</v>
      </c>
      <c r="B1" s="105"/>
      <c r="C1" s="105"/>
      <c r="D1" s="105"/>
      <c r="E1" s="105"/>
      <c r="F1" s="105"/>
      <c r="G1" s="105"/>
      <c r="H1" s="105"/>
      <c r="I1" s="105"/>
      <c r="J1" s="105"/>
      <c r="K1" s="105"/>
      <c r="L1" s="105"/>
      <c r="M1" s="105"/>
      <c r="N1" s="105"/>
      <c r="O1" s="105"/>
    </row>
    <row r="2" spans="1:15" ht="78.75" customHeight="1" x14ac:dyDescent="0.25">
      <c r="A2" s="106" t="s">
        <v>75</v>
      </c>
      <c r="B2" s="106"/>
      <c r="C2" s="106"/>
      <c r="D2" s="106"/>
      <c r="E2" s="106"/>
      <c r="F2" s="106"/>
      <c r="G2" s="106"/>
      <c r="H2" s="106"/>
      <c r="I2" s="106"/>
      <c r="J2" s="106"/>
      <c r="K2" s="106"/>
      <c r="L2" s="106"/>
      <c r="M2" s="106"/>
      <c r="N2" s="106"/>
      <c r="O2" s="106"/>
    </row>
    <row r="3" spans="1:15" x14ac:dyDescent="0.25">
      <c r="A3" s="107" t="s">
        <v>59</v>
      </c>
      <c r="B3" s="107"/>
      <c r="C3" s="107"/>
      <c r="D3" s="107"/>
      <c r="E3" s="107"/>
      <c r="F3" s="107"/>
      <c r="G3" s="107"/>
      <c r="H3" s="107"/>
      <c r="I3" s="107"/>
      <c r="J3" s="107"/>
      <c r="K3" s="107"/>
      <c r="L3" s="107"/>
      <c r="M3" s="107"/>
      <c r="N3" s="107"/>
      <c r="O3" s="107"/>
    </row>
    <row r="4" spans="1:15" x14ac:dyDescent="0.25">
      <c r="A4" s="128"/>
      <c r="B4" s="128"/>
      <c r="C4" s="128"/>
      <c r="D4" s="128"/>
      <c r="E4" s="128"/>
      <c r="F4" s="128"/>
      <c r="G4" s="128"/>
      <c r="H4" s="128"/>
      <c r="I4" s="128"/>
      <c r="J4" s="128"/>
      <c r="K4" s="128"/>
      <c r="L4" s="128"/>
      <c r="M4" s="128"/>
      <c r="N4" s="128"/>
    </row>
    <row r="5" spans="1:15" x14ac:dyDescent="0.25">
      <c r="A5" s="124" t="s">
        <v>22</v>
      </c>
      <c r="B5" s="126" t="s">
        <v>16</v>
      </c>
      <c r="C5" s="126" t="s">
        <v>43</v>
      </c>
      <c r="D5" s="31" t="s">
        <v>24</v>
      </c>
      <c r="E5" s="31" t="s">
        <v>24</v>
      </c>
      <c r="F5" s="31" t="s">
        <v>24</v>
      </c>
      <c r="G5" s="31" t="s">
        <v>24</v>
      </c>
      <c r="H5" s="31" t="s">
        <v>25</v>
      </c>
      <c r="I5" s="31" t="s">
        <v>26</v>
      </c>
      <c r="J5" s="31" t="s">
        <v>27</v>
      </c>
      <c r="K5" s="31" t="s">
        <v>26</v>
      </c>
      <c r="L5" s="31" t="s">
        <v>27</v>
      </c>
      <c r="M5" s="31" t="s">
        <v>27</v>
      </c>
      <c r="N5" s="31" t="s">
        <v>26</v>
      </c>
      <c r="O5" s="31" t="s">
        <v>26</v>
      </c>
    </row>
    <row r="6" spans="1:15" ht="14.45" customHeight="1" x14ac:dyDescent="0.25">
      <c r="A6" s="125"/>
      <c r="B6" s="127"/>
      <c r="C6" s="127"/>
      <c r="D6" s="39">
        <v>46408</v>
      </c>
      <c r="E6" s="39">
        <v>46439</v>
      </c>
      <c r="F6" s="39">
        <v>46467</v>
      </c>
      <c r="G6" s="39">
        <v>46498</v>
      </c>
      <c r="H6" s="39">
        <v>46528</v>
      </c>
      <c r="I6" s="39">
        <v>46559</v>
      </c>
      <c r="J6" s="39">
        <v>46589</v>
      </c>
      <c r="K6" s="39">
        <v>46620</v>
      </c>
      <c r="L6" s="39">
        <v>46651</v>
      </c>
      <c r="M6" s="39">
        <v>46681</v>
      </c>
      <c r="N6" s="39">
        <v>46712</v>
      </c>
      <c r="O6" s="39">
        <v>46742</v>
      </c>
    </row>
    <row r="7" spans="1:15" x14ac:dyDescent="0.25">
      <c r="A7" s="82" t="s">
        <v>28</v>
      </c>
      <c r="B7" s="83" t="s">
        <v>29</v>
      </c>
      <c r="C7" s="1" t="s">
        <v>30</v>
      </c>
      <c r="D7" s="2">
        <v>10.56</v>
      </c>
      <c r="E7" s="2">
        <v>12.53</v>
      </c>
      <c r="F7" s="2">
        <v>10.41</v>
      </c>
      <c r="G7" s="2">
        <v>7.81</v>
      </c>
      <c r="H7" s="2">
        <v>5.71</v>
      </c>
      <c r="I7" s="2">
        <v>7.82</v>
      </c>
      <c r="J7" s="2">
        <v>8.51</v>
      </c>
      <c r="K7" s="2">
        <v>12.37</v>
      </c>
      <c r="L7" s="2">
        <v>14.82</v>
      </c>
      <c r="M7" s="2">
        <v>9.98</v>
      </c>
      <c r="N7" s="2">
        <v>10.09</v>
      </c>
      <c r="O7" s="2">
        <v>12.13</v>
      </c>
    </row>
    <row r="8" spans="1:15" x14ac:dyDescent="0.25">
      <c r="A8" s="82"/>
      <c r="B8" s="84"/>
      <c r="C8" s="1" t="s">
        <v>31</v>
      </c>
      <c r="D8" s="57"/>
      <c r="E8" s="57"/>
      <c r="F8" s="57"/>
      <c r="G8" s="57"/>
      <c r="H8" s="57"/>
      <c r="I8" s="57"/>
      <c r="J8" s="57"/>
      <c r="K8" s="57"/>
      <c r="L8" s="57"/>
      <c r="M8" s="57"/>
      <c r="N8" s="57"/>
      <c r="O8" s="57"/>
    </row>
    <row r="9" spans="1:15" x14ac:dyDescent="0.25">
      <c r="A9" s="82"/>
      <c r="B9" s="84"/>
      <c r="C9" s="1" t="s">
        <v>32</v>
      </c>
      <c r="D9" s="57"/>
      <c r="E9" s="57"/>
      <c r="F9" s="57"/>
      <c r="G9" s="57"/>
      <c r="H9" s="57"/>
      <c r="I9" s="57"/>
      <c r="J9" s="57"/>
      <c r="K9" s="57"/>
      <c r="L9" s="57"/>
      <c r="M9" s="57"/>
      <c r="N9" s="57"/>
      <c r="O9" s="57"/>
    </row>
    <row r="10" spans="1:15" x14ac:dyDescent="0.25">
      <c r="A10" s="82"/>
      <c r="B10" s="85"/>
      <c r="C10" s="1" t="s">
        <v>33</v>
      </c>
      <c r="D10" s="3">
        <v>14.96</v>
      </c>
      <c r="E10" s="3">
        <v>17.48</v>
      </c>
      <c r="F10" s="3">
        <v>14.4</v>
      </c>
      <c r="G10" s="3">
        <v>11.05</v>
      </c>
      <c r="H10" s="3">
        <v>7.97</v>
      </c>
      <c r="I10" s="3">
        <v>11.07</v>
      </c>
      <c r="J10" s="3">
        <v>11.96</v>
      </c>
      <c r="K10" s="3">
        <v>17.23</v>
      </c>
      <c r="L10" s="3">
        <v>18.96</v>
      </c>
      <c r="M10" s="3">
        <v>13.35</v>
      </c>
      <c r="N10" s="3">
        <v>13.76</v>
      </c>
      <c r="O10" s="3">
        <v>16.989999999999998</v>
      </c>
    </row>
    <row r="11" spans="1:15" x14ac:dyDescent="0.25">
      <c r="A11" s="82" t="s">
        <v>34</v>
      </c>
      <c r="B11" s="83" t="s">
        <v>29</v>
      </c>
      <c r="C11" s="1" t="s">
        <v>30</v>
      </c>
      <c r="D11" s="4">
        <v>0.73</v>
      </c>
      <c r="E11" s="2">
        <v>0</v>
      </c>
      <c r="F11" s="2">
        <v>0</v>
      </c>
      <c r="G11" s="2">
        <v>59.44</v>
      </c>
      <c r="H11" s="2">
        <v>42.23</v>
      </c>
      <c r="I11" s="2">
        <v>71.53</v>
      </c>
      <c r="J11" s="2">
        <v>77.3</v>
      </c>
      <c r="K11" s="2">
        <v>77.44</v>
      </c>
      <c r="L11" s="2">
        <v>81.93</v>
      </c>
      <c r="M11" s="2">
        <v>70.540000000000006</v>
      </c>
      <c r="N11" s="2">
        <v>54.4</v>
      </c>
      <c r="O11" s="2">
        <v>0</v>
      </c>
    </row>
    <row r="12" spans="1:15" x14ac:dyDescent="0.25">
      <c r="A12" s="82"/>
      <c r="B12" s="84"/>
      <c r="C12" s="1" t="s">
        <v>31</v>
      </c>
      <c r="D12" s="4">
        <v>0</v>
      </c>
      <c r="E12" s="2">
        <v>0</v>
      </c>
      <c r="F12" s="2">
        <v>0</v>
      </c>
      <c r="G12" s="2">
        <v>8.48</v>
      </c>
      <c r="H12" s="2">
        <v>7.05</v>
      </c>
      <c r="I12" s="2">
        <v>14.06</v>
      </c>
      <c r="J12" s="2">
        <v>13.57</v>
      </c>
      <c r="K12" s="2">
        <v>14.01</v>
      </c>
      <c r="L12" s="2">
        <v>14.22</v>
      </c>
      <c r="M12" s="2">
        <v>10.47</v>
      </c>
      <c r="N12" s="2">
        <v>5.93</v>
      </c>
      <c r="O12" s="2">
        <v>0</v>
      </c>
    </row>
    <row r="13" spans="1:15" x14ac:dyDescent="0.25">
      <c r="A13" s="82"/>
      <c r="B13" s="84"/>
      <c r="C13" s="1" t="s">
        <v>32</v>
      </c>
      <c r="D13" s="4">
        <v>0</v>
      </c>
      <c r="E13" s="2">
        <v>0</v>
      </c>
      <c r="F13" s="2">
        <v>0.01</v>
      </c>
      <c r="G13" s="2">
        <v>3.36</v>
      </c>
      <c r="H13" s="2">
        <v>3.6</v>
      </c>
      <c r="I13" s="2">
        <v>5.88</v>
      </c>
      <c r="J13" s="2">
        <v>6.29</v>
      </c>
      <c r="K13" s="2">
        <v>5.67</v>
      </c>
      <c r="L13" s="2">
        <v>5.44</v>
      </c>
      <c r="M13" s="2">
        <v>2.96</v>
      </c>
      <c r="N13" s="2">
        <v>1.69</v>
      </c>
      <c r="O13" s="2">
        <v>0</v>
      </c>
    </row>
    <row r="14" spans="1:15" x14ac:dyDescent="0.25">
      <c r="A14" s="82"/>
      <c r="B14" s="85"/>
      <c r="C14" s="1" t="s">
        <v>33</v>
      </c>
      <c r="D14" s="5">
        <v>0.73</v>
      </c>
      <c r="E14" s="5">
        <v>0</v>
      </c>
      <c r="F14" s="5">
        <v>0.01</v>
      </c>
      <c r="G14" s="5">
        <v>71.28</v>
      </c>
      <c r="H14" s="5">
        <v>52.87</v>
      </c>
      <c r="I14" s="5">
        <v>91.47</v>
      </c>
      <c r="J14" s="5">
        <v>97.16</v>
      </c>
      <c r="K14" s="5">
        <v>97.12</v>
      </c>
      <c r="L14" s="5">
        <v>101.59</v>
      </c>
      <c r="M14" s="5">
        <v>83.97</v>
      </c>
      <c r="N14" s="5">
        <v>62.02</v>
      </c>
      <c r="O14" s="5">
        <v>0</v>
      </c>
    </row>
    <row r="15" spans="1:15" x14ac:dyDescent="0.25">
      <c r="A15" s="82" t="s">
        <v>35</v>
      </c>
      <c r="B15" s="83" t="s">
        <v>29</v>
      </c>
      <c r="C15" s="1" t="s">
        <v>30</v>
      </c>
      <c r="D15" s="2">
        <v>2.82</v>
      </c>
      <c r="E15" s="2">
        <v>2.82</v>
      </c>
      <c r="F15" s="2">
        <v>2.59</v>
      </c>
      <c r="G15" s="2">
        <v>2.98</v>
      </c>
      <c r="H15" s="2">
        <v>3.79</v>
      </c>
      <c r="I15" s="2">
        <v>3.35</v>
      </c>
      <c r="J15" s="2">
        <v>3.4</v>
      </c>
      <c r="K15" s="2">
        <v>2.97</v>
      </c>
      <c r="L15" s="2">
        <v>3</v>
      </c>
      <c r="M15" s="2">
        <v>3.83</v>
      </c>
      <c r="N15" s="2">
        <v>3.56</v>
      </c>
      <c r="O15" s="2">
        <v>3.11</v>
      </c>
    </row>
    <row r="16" spans="1:15" x14ac:dyDescent="0.25">
      <c r="A16" s="82"/>
      <c r="B16" s="84"/>
      <c r="C16" s="1" t="s">
        <v>31</v>
      </c>
      <c r="D16" s="57"/>
      <c r="E16" s="57"/>
      <c r="F16" s="2">
        <v>5.77</v>
      </c>
      <c r="G16" s="2">
        <v>8.39</v>
      </c>
      <c r="H16" s="2">
        <v>11.57</v>
      </c>
      <c r="I16" s="2">
        <v>14.28</v>
      </c>
      <c r="J16" s="2">
        <v>15.85</v>
      </c>
      <c r="K16" s="2">
        <v>16.690000000000001</v>
      </c>
      <c r="L16" s="2">
        <v>11.27</v>
      </c>
      <c r="M16" s="2">
        <v>9.76</v>
      </c>
      <c r="N16" s="2">
        <v>7.99</v>
      </c>
      <c r="O16" s="57"/>
    </row>
    <row r="17" spans="1:15" x14ac:dyDescent="0.25">
      <c r="A17" s="82"/>
      <c r="B17" s="84"/>
      <c r="C17" s="1" t="s">
        <v>32</v>
      </c>
      <c r="D17" s="57"/>
      <c r="E17" s="57"/>
      <c r="F17" s="2">
        <v>0.05</v>
      </c>
      <c r="G17" s="2">
        <v>0.84</v>
      </c>
      <c r="H17" s="2">
        <v>1.59</v>
      </c>
      <c r="I17" s="2">
        <v>1.1200000000000001</v>
      </c>
      <c r="J17" s="2">
        <v>1.39</v>
      </c>
      <c r="K17" s="2">
        <v>0.89</v>
      </c>
      <c r="L17" s="2">
        <v>1.1100000000000001</v>
      </c>
      <c r="M17" s="2">
        <v>0.66</v>
      </c>
      <c r="N17" s="2">
        <v>0.24</v>
      </c>
      <c r="O17" s="57"/>
    </row>
    <row r="18" spans="1:15" x14ac:dyDescent="0.25">
      <c r="A18" s="82"/>
      <c r="B18" s="85"/>
      <c r="C18" s="1" t="s">
        <v>33</v>
      </c>
      <c r="D18" s="3">
        <v>5.85</v>
      </c>
      <c r="E18" s="3">
        <v>6.22</v>
      </c>
      <c r="F18" s="3">
        <v>8.41</v>
      </c>
      <c r="G18" s="3">
        <v>12.22</v>
      </c>
      <c r="H18" s="3">
        <v>16.95</v>
      </c>
      <c r="I18" s="3">
        <v>18.75</v>
      </c>
      <c r="J18" s="3">
        <v>20.64</v>
      </c>
      <c r="K18" s="3">
        <v>20.55</v>
      </c>
      <c r="L18" s="3">
        <v>15.38</v>
      </c>
      <c r="M18" s="3">
        <v>14.25</v>
      </c>
      <c r="N18" s="3">
        <v>11.78</v>
      </c>
      <c r="O18" s="3">
        <v>6.95</v>
      </c>
    </row>
    <row r="19" spans="1:15" x14ac:dyDescent="0.25">
      <c r="A19" s="82" t="s">
        <v>36</v>
      </c>
      <c r="B19" s="83" t="s">
        <v>29</v>
      </c>
      <c r="C19" s="1" t="s">
        <v>30</v>
      </c>
      <c r="D19" s="57"/>
      <c r="E19" s="57"/>
      <c r="F19" s="57"/>
      <c r="G19" s="57"/>
      <c r="H19" s="57"/>
      <c r="I19" s="2">
        <v>119.01</v>
      </c>
      <c r="J19" s="2">
        <v>122.08</v>
      </c>
      <c r="K19" s="2">
        <v>117.01</v>
      </c>
      <c r="L19" s="57"/>
      <c r="M19" s="57"/>
      <c r="N19" s="57"/>
      <c r="O19" s="57"/>
    </row>
    <row r="20" spans="1:15" x14ac:dyDescent="0.25">
      <c r="A20" s="82"/>
      <c r="B20" s="84"/>
      <c r="C20" s="1" t="s">
        <v>31</v>
      </c>
      <c r="D20" s="57"/>
      <c r="E20" s="57"/>
      <c r="F20" s="57"/>
      <c r="G20" s="57"/>
      <c r="H20" s="57"/>
      <c r="I20" s="57"/>
      <c r="J20" s="57"/>
      <c r="K20" s="57"/>
      <c r="L20" s="57"/>
      <c r="M20" s="57"/>
      <c r="N20" s="57"/>
      <c r="O20" s="57"/>
    </row>
    <row r="21" spans="1:15" x14ac:dyDescent="0.25">
      <c r="A21" s="82"/>
      <c r="B21" s="84"/>
      <c r="C21" s="1" t="s">
        <v>32</v>
      </c>
      <c r="D21" s="57"/>
      <c r="E21" s="57"/>
      <c r="F21" s="57"/>
      <c r="G21" s="57"/>
      <c r="H21" s="57"/>
      <c r="I21" s="57"/>
      <c r="J21" s="57"/>
      <c r="K21" s="57"/>
      <c r="L21" s="57"/>
      <c r="M21" s="57"/>
      <c r="N21" s="57"/>
      <c r="O21" s="57"/>
    </row>
    <row r="22" spans="1:15" x14ac:dyDescent="0.25">
      <c r="A22" s="82"/>
      <c r="B22" s="85"/>
      <c r="C22" s="1" t="s">
        <v>33</v>
      </c>
      <c r="D22" s="5">
        <v>208.32</v>
      </c>
      <c r="E22" s="5">
        <v>205.74</v>
      </c>
      <c r="F22" s="5">
        <v>203.15</v>
      </c>
      <c r="G22" s="5">
        <v>213.69</v>
      </c>
      <c r="H22" s="5">
        <v>214.3</v>
      </c>
      <c r="I22" s="5">
        <v>223.79</v>
      </c>
      <c r="J22" s="5">
        <v>226.78</v>
      </c>
      <c r="K22" s="5">
        <v>212.66</v>
      </c>
      <c r="L22" s="5">
        <v>228.46</v>
      </c>
      <c r="M22" s="5">
        <v>237.79</v>
      </c>
      <c r="N22" s="5">
        <v>259.17</v>
      </c>
      <c r="O22" s="5">
        <v>242.03</v>
      </c>
    </row>
    <row r="23" spans="1:15" x14ac:dyDescent="0.25">
      <c r="A23" s="82" t="s">
        <v>37</v>
      </c>
      <c r="B23" s="83" t="s">
        <v>29</v>
      </c>
      <c r="C23" s="1" t="s">
        <v>30</v>
      </c>
      <c r="D23" s="2">
        <v>144.78</v>
      </c>
      <c r="E23" s="2">
        <v>145.31</v>
      </c>
      <c r="F23" s="2">
        <v>127.97</v>
      </c>
      <c r="G23" s="2">
        <v>145.78</v>
      </c>
      <c r="H23" s="2">
        <v>134.97999999999999</v>
      </c>
      <c r="I23" s="2">
        <v>143.38999999999999</v>
      </c>
      <c r="J23" s="2">
        <v>143.72</v>
      </c>
      <c r="K23" s="2">
        <v>146.31</v>
      </c>
      <c r="L23" s="2">
        <v>155.30000000000001</v>
      </c>
      <c r="M23" s="2">
        <v>150.46</v>
      </c>
      <c r="N23" s="2">
        <v>145.94</v>
      </c>
      <c r="O23" s="2">
        <v>143.29</v>
      </c>
    </row>
    <row r="24" spans="1:15" x14ac:dyDescent="0.25">
      <c r="A24" s="82"/>
      <c r="B24" s="84"/>
      <c r="C24" s="1" t="s">
        <v>31</v>
      </c>
      <c r="D24" s="57"/>
      <c r="E24" s="57"/>
      <c r="F24" s="57"/>
      <c r="G24" s="57"/>
      <c r="H24" s="57"/>
      <c r="I24" s="57"/>
      <c r="J24" s="57"/>
      <c r="K24" s="57"/>
      <c r="L24" s="57"/>
      <c r="M24" s="57"/>
      <c r="N24" s="57"/>
      <c r="O24" s="57"/>
    </row>
    <row r="25" spans="1:15" x14ac:dyDescent="0.25">
      <c r="A25" s="82"/>
      <c r="B25" s="84"/>
      <c r="C25" s="1" t="s">
        <v>32</v>
      </c>
      <c r="D25" s="57"/>
      <c r="E25" s="57"/>
      <c r="F25" s="57"/>
      <c r="G25" s="57"/>
      <c r="H25" s="57"/>
      <c r="I25" s="57"/>
      <c r="J25" s="57"/>
      <c r="K25" s="57"/>
      <c r="L25" s="57"/>
      <c r="M25" s="57"/>
      <c r="N25" s="57"/>
      <c r="O25" s="57"/>
    </row>
    <row r="26" spans="1:15" x14ac:dyDescent="0.25">
      <c r="A26" s="82"/>
      <c r="B26" s="85"/>
      <c r="C26" s="1" t="s">
        <v>33</v>
      </c>
      <c r="D26" s="3">
        <v>184.68</v>
      </c>
      <c r="E26" s="3">
        <v>186.71</v>
      </c>
      <c r="F26" s="3">
        <v>174.49</v>
      </c>
      <c r="G26" s="3">
        <v>191.81</v>
      </c>
      <c r="H26" s="3">
        <v>179.05</v>
      </c>
      <c r="I26" s="3">
        <v>194.16</v>
      </c>
      <c r="J26" s="3">
        <v>193.71</v>
      </c>
      <c r="K26" s="3">
        <v>194.9</v>
      </c>
      <c r="L26" s="3">
        <v>203.3</v>
      </c>
      <c r="M26" s="3">
        <v>200.54</v>
      </c>
      <c r="N26" s="3">
        <v>187.88</v>
      </c>
      <c r="O26" s="3">
        <v>186.47</v>
      </c>
    </row>
    <row r="27" spans="1:15" x14ac:dyDescent="0.25">
      <c r="A27" s="82" t="s">
        <v>38</v>
      </c>
      <c r="B27" s="83" t="s">
        <v>29</v>
      </c>
      <c r="C27" s="1" t="s">
        <v>30</v>
      </c>
      <c r="D27" s="2">
        <v>0</v>
      </c>
      <c r="E27" s="2">
        <v>0</v>
      </c>
      <c r="F27" s="2">
        <v>0</v>
      </c>
      <c r="G27" s="2">
        <v>0</v>
      </c>
      <c r="H27" s="2">
        <v>0.06</v>
      </c>
      <c r="I27" s="2">
        <v>0.06</v>
      </c>
      <c r="J27" s="2">
        <v>0.06</v>
      </c>
      <c r="K27" s="2">
        <v>0.06</v>
      </c>
      <c r="L27" s="2">
        <v>0.06</v>
      </c>
      <c r="M27" s="2">
        <v>0.06</v>
      </c>
      <c r="N27" s="2">
        <v>0</v>
      </c>
      <c r="O27" s="2">
        <v>0</v>
      </c>
    </row>
    <row r="28" spans="1:15" x14ac:dyDescent="0.25">
      <c r="A28" s="82"/>
      <c r="B28" s="84"/>
      <c r="C28" s="1" t="s">
        <v>31</v>
      </c>
      <c r="D28" s="2">
        <v>0</v>
      </c>
      <c r="E28" s="2">
        <v>0</v>
      </c>
      <c r="F28" s="2">
        <v>0</v>
      </c>
      <c r="G28" s="2">
        <v>0</v>
      </c>
      <c r="H28" s="2">
        <v>0.02</v>
      </c>
      <c r="I28" s="2">
        <v>0.02</v>
      </c>
      <c r="J28" s="2">
        <v>0.02</v>
      </c>
      <c r="K28" s="2">
        <v>0.02</v>
      </c>
      <c r="L28" s="2">
        <v>0.02</v>
      </c>
      <c r="M28" s="2">
        <v>0.02</v>
      </c>
      <c r="N28" s="2">
        <v>0</v>
      </c>
      <c r="O28" s="2">
        <v>0</v>
      </c>
    </row>
    <row r="29" spans="1:15" x14ac:dyDescent="0.25">
      <c r="A29" s="82"/>
      <c r="B29" s="84"/>
      <c r="C29" s="1" t="s">
        <v>32</v>
      </c>
      <c r="D29" s="57"/>
      <c r="E29" s="57"/>
      <c r="F29" s="57"/>
      <c r="G29" s="57"/>
      <c r="H29" s="57"/>
      <c r="I29" s="57"/>
      <c r="J29" s="57"/>
      <c r="K29" s="57"/>
      <c r="L29" s="57"/>
      <c r="M29" s="57"/>
      <c r="N29" s="57"/>
      <c r="O29" s="57"/>
    </row>
    <row r="30" spans="1:15" x14ac:dyDescent="0.25">
      <c r="A30" s="82"/>
      <c r="B30" s="85"/>
      <c r="C30" s="1" t="s">
        <v>33</v>
      </c>
      <c r="D30" s="57"/>
      <c r="E30" s="57"/>
      <c r="F30" s="57"/>
      <c r="G30" s="57"/>
      <c r="H30" s="57"/>
      <c r="I30" s="57"/>
      <c r="J30" s="57"/>
      <c r="K30" s="57"/>
      <c r="L30" s="57"/>
      <c r="M30" s="57"/>
      <c r="N30" s="57"/>
      <c r="O30" s="57"/>
    </row>
    <row r="31" spans="1:15" x14ac:dyDescent="0.25">
      <c r="A31" s="82" t="s">
        <v>39</v>
      </c>
      <c r="B31" s="83" t="s">
        <v>29</v>
      </c>
      <c r="C31" s="1" t="s">
        <v>30</v>
      </c>
      <c r="D31" s="2">
        <v>0</v>
      </c>
      <c r="E31" s="2">
        <v>0</v>
      </c>
      <c r="F31" s="2">
        <v>0</v>
      </c>
      <c r="G31" s="2">
        <v>0</v>
      </c>
      <c r="H31" s="2">
        <v>10.09</v>
      </c>
      <c r="I31" s="2">
        <v>10.09</v>
      </c>
      <c r="J31" s="2">
        <v>10.09</v>
      </c>
      <c r="K31" s="2">
        <v>10.09</v>
      </c>
      <c r="L31" s="2">
        <v>10.09</v>
      </c>
      <c r="M31" s="2">
        <v>10.09</v>
      </c>
      <c r="N31" s="2">
        <v>0</v>
      </c>
      <c r="O31" s="2">
        <v>0</v>
      </c>
    </row>
    <row r="32" spans="1:15" x14ac:dyDescent="0.25">
      <c r="A32" s="82"/>
      <c r="B32" s="84"/>
      <c r="C32" s="1" t="s">
        <v>31</v>
      </c>
      <c r="D32" s="57"/>
      <c r="E32" s="57"/>
      <c r="F32" s="57"/>
      <c r="G32" s="57"/>
      <c r="H32" s="57"/>
      <c r="I32" s="57"/>
      <c r="J32" s="57"/>
      <c r="K32" s="57"/>
      <c r="L32" s="57"/>
      <c r="M32" s="57"/>
      <c r="N32" s="57"/>
      <c r="O32" s="57"/>
    </row>
    <row r="33" spans="1:15" x14ac:dyDescent="0.25">
      <c r="A33" s="82"/>
      <c r="B33" s="84"/>
      <c r="C33" s="1" t="s">
        <v>32</v>
      </c>
      <c r="D33" s="2">
        <v>0</v>
      </c>
      <c r="E33" s="2">
        <v>0</v>
      </c>
      <c r="F33" s="2">
        <v>0</v>
      </c>
      <c r="G33" s="2">
        <v>0</v>
      </c>
      <c r="H33" s="2">
        <v>0.76</v>
      </c>
      <c r="I33" s="2">
        <v>0.76</v>
      </c>
      <c r="J33" s="2">
        <v>0.76</v>
      </c>
      <c r="K33" s="2">
        <v>0.76</v>
      </c>
      <c r="L33" s="2">
        <v>0.76</v>
      </c>
      <c r="M33" s="2">
        <v>0.76</v>
      </c>
      <c r="N33" s="2">
        <v>0</v>
      </c>
      <c r="O33" s="2">
        <v>0</v>
      </c>
    </row>
    <row r="34" spans="1:15" x14ac:dyDescent="0.25">
      <c r="A34" s="82"/>
      <c r="B34" s="85"/>
      <c r="C34" s="1" t="s">
        <v>33</v>
      </c>
      <c r="D34" s="57"/>
      <c r="E34" s="57"/>
      <c r="F34" s="57"/>
      <c r="G34" s="57"/>
      <c r="H34" s="57"/>
      <c r="I34" s="57"/>
      <c r="J34" s="57"/>
      <c r="K34" s="57"/>
      <c r="L34" s="57"/>
      <c r="M34" s="57"/>
      <c r="N34" s="57"/>
      <c r="O34" s="57"/>
    </row>
    <row r="35" spans="1:15" ht="15" customHeight="1" x14ac:dyDescent="0.25">
      <c r="A35" s="90" t="s">
        <v>40</v>
      </c>
      <c r="B35" s="83" t="s">
        <v>29</v>
      </c>
      <c r="C35" s="1" t="s">
        <v>30</v>
      </c>
      <c r="D35" s="2">
        <v>0</v>
      </c>
      <c r="E35" s="2">
        <v>0</v>
      </c>
      <c r="F35" s="2">
        <v>0</v>
      </c>
      <c r="G35" s="2">
        <v>36.32</v>
      </c>
      <c r="H35" s="2">
        <v>12.66</v>
      </c>
      <c r="I35" s="2">
        <v>44.09</v>
      </c>
      <c r="J35" s="2">
        <v>96.43</v>
      </c>
      <c r="K35" s="2">
        <v>50.86</v>
      </c>
      <c r="L35" s="2">
        <v>100.92</v>
      </c>
      <c r="M35" s="2">
        <v>90.7</v>
      </c>
      <c r="N35" s="2">
        <v>38.47</v>
      </c>
      <c r="O35" s="2">
        <v>0</v>
      </c>
    </row>
    <row r="36" spans="1:15" x14ac:dyDescent="0.25">
      <c r="A36" s="91"/>
      <c r="B36" s="84"/>
      <c r="C36" s="1" t="s">
        <v>31</v>
      </c>
      <c r="D36" s="2">
        <v>0</v>
      </c>
      <c r="E36" s="2">
        <v>0</v>
      </c>
      <c r="F36" s="2">
        <v>0</v>
      </c>
      <c r="G36" s="2">
        <v>4.92</v>
      </c>
      <c r="H36" s="2">
        <v>1.1399999999999999</v>
      </c>
      <c r="I36" s="2">
        <v>9.1</v>
      </c>
      <c r="J36" s="2">
        <v>17.27</v>
      </c>
      <c r="K36" s="2">
        <v>9.5</v>
      </c>
      <c r="L36" s="2">
        <v>18.16</v>
      </c>
      <c r="M36" s="2">
        <v>13.14</v>
      </c>
      <c r="N36" s="2">
        <v>4.41</v>
      </c>
      <c r="O36" s="2">
        <v>0</v>
      </c>
    </row>
    <row r="37" spans="1:15" x14ac:dyDescent="0.25">
      <c r="A37" s="91"/>
      <c r="B37" s="84"/>
      <c r="C37" s="1" t="s">
        <v>32</v>
      </c>
      <c r="D37" s="2">
        <v>0</v>
      </c>
      <c r="E37" s="2">
        <v>0</v>
      </c>
      <c r="F37" s="2">
        <v>0</v>
      </c>
      <c r="G37" s="2">
        <v>1.1399999999999999</v>
      </c>
      <c r="H37" s="2">
        <v>0.48</v>
      </c>
      <c r="I37" s="2">
        <v>1.7</v>
      </c>
      <c r="J37" s="2">
        <v>3.73</v>
      </c>
      <c r="K37" s="2">
        <v>1.76</v>
      </c>
      <c r="L37" s="2">
        <v>3.11</v>
      </c>
      <c r="M37" s="2">
        <v>1.05</v>
      </c>
      <c r="N37" s="2">
        <v>0.44</v>
      </c>
      <c r="O37" s="2">
        <v>0</v>
      </c>
    </row>
    <row r="38" spans="1:15" x14ac:dyDescent="0.25">
      <c r="A38" s="92"/>
      <c r="B38" s="85"/>
      <c r="C38" s="1" t="s">
        <v>33</v>
      </c>
      <c r="D38" s="3">
        <v>0</v>
      </c>
      <c r="E38" s="3">
        <v>0</v>
      </c>
      <c r="F38" s="3">
        <v>0</v>
      </c>
      <c r="G38" s="3">
        <v>41.9</v>
      </c>
      <c r="H38" s="3">
        <v>14.43</v>
      </c>
      <c r="I38" s="3">
        <v>54.99</v>
      </c>
      <c r="J38" s="3">
        <v>118.92</v>
      </c>
      <c r="K38" s="3">
        <v>63</v>
      </c>
      <c r="L38" s="3">
        <v>123.62</v>
      </c>
      <c r="M38" s="3">
        <v>106.92</v>
      </c>
      <c r="N38" s="3">
        <v>43.52</v>
      </c>
      <c r="O38" s="3">
        <v>0</v>
      </c>
    </row>
    <row r="39" spans="1:15" x14ac:dyDescent="0.25">
      <c r="A39" s="93" t="s">
        <v>60</v>
      </c>
      <c r="B39" s="94"/>
      <c r="C39" s="6" t="s">
        <v>30</v>
      </c>
      <c r="D39" s="7">
        <v>279.56</v>
      </c>
      <c r="E39" s="7">
        <v>275.3</v>
      </c>
      <c r="F39" s="7">
        <v>258.66999999999996</v>
      </c>
      <c r="G39" s="7">
        <v>367.02000000000004</v>
      </c>
      <c r="H39" s="7">
        <v>324.54000000000002</v>
      </c>
      <c r="I39" s="7">
        <v>399.33999999999992</v>
      </c>
      <c r="J39" s="7">
        <v>461.59</v>
      </c>
      <c r="K39" s="7">
        <v>417.11</v>
      </c>
      <c r="L39" s="7">
        <v>493.35</v>
      </c>
      <c r="M39" s="7">
        <v>463.66</v>
      </c>
      <c r="N39" s="7">
        <v>390.53</v>
      </c>
      <c r="O39" s="7">
        <v>290.77999999999997</v>
      </c>
    </row>
    <row r="40" spans="1:15" x14ac:dyDescent="0.25">
      <c r="A40" s="95"/>
      <c r="B40" s="96"/>
      <c r="C40" s="6" t="s">
        <v>31</v>
      </c>
      <c r="D40" s="7">
        <v>43.82</v>
      </c>
      <c r="E40" s="7">
        <v>43.66</v>
      </c>
      <c r="F40" s="7">
        <v>50.789999999999992</v>
      </c>
      <c r="G40" s="7">
        <v>66.98</v>
      </c>
      <c r="H40" s="7">
        <v>69.31</v>
      </c>
      <c r="I40" s="7">
        <v>87.57</v>
      </c>
      <c r="J40" s="7">
        <v>97.91</v>
      </c>
      <c r="K40" s="7">
        <v>90.82</v>
      </c>
      <c r="L40" s="7">
        <v>85.88</v>
      </c>
      <c r="M40" s="7">
        <v>78.83</v>
      </c>
      <c r="N40" s="7">
        <v>61.929999999999993</v>
      </c>
      <c r="O40" s="7">
        <v>48.33</v>
      </c>
    </row>
    <row r="41" spans="1:15" x14ac:dyDescent="0.25">
      <c r="A41" s="95"/>
      <c r="B41" s="96"/>
      <c r="C41" s="6" t="s">
        <v>32</v>
      </c>
      <c r="D41" s="7">
        <v>91.15</v>
      </c>
      <c r="E41" s="7">
        <v>97.19</v>
      </c>
      <c r="F41" s="7">
        <v>90.990000000000009</v>
      </c>
      <c r="G41" s="7">
        <v>108.40999999999998</v>
      </c>
      <c r="H41" s="7">
        <v>104.01000000000002</v>
      </c>
      <c r="I41" s="7">
        <v>119.65000000000002</v>
      </c>
      <c r="J41" s="7">
        <v>120.61000000000001</v>
      </c>
      <c r="K41" s="7">
        <v>109.09</v>
      </c>
      <c r="L41" s="7">
        <v>123.1</v>
      </c>
      <c r="M41" s="7">
        <v>124.74</v>
      </c>
      <c r="N41" s="7">
        <v>125.47</v>
      </c>
      <c r="O41" s="7">
        <v>113.31</v>
      </c>
    </row>
    <row r="42" spans="1:15" x14ac:dyDescent="0.25">
      <c r="A42" s="97"/>
      <c r="B42" s="98"/>
      <c r="C42" s="6" t="s">
        <v>33</v>
      </c>
      <c r="D42" s="8">
        <v>414.53999999999996</v>
      </c>
      <c r="E42" s="8">
        <v>416.15</v>
      </c>
      <c r="F42" s="8">
        <v>400.46000000000004</v>
      </c>
      <c r="G42" s="8">
        <v>541.95000000000005</v>
      </c>
      <c r="H42" s="8">
        <v>498.00986000000006</v>
      </c>
      <c r="I42" s="8">
        <v>606.66986000000009</v>
      </c>
      <c r="J42" s="8">
        <v>681.60986000000003</v>
      </c>
      <c r="K42" s="8">
        <v>617.8998600000001</v>
      </c>
      <c r="L42" s="8">
        <v>703.74986000000013</v>
      </c>
      <c r="M42" s="8">
        <v>669.25986</v>
      </c>
      <c r="N42" s="8">
        <v>578.13</v>
      </c>
      <c r="O42" s="8">
        <v>452.44000000000005</v>
      </c>
    </row>
    <row r="44" spans="1:15" x14ac:dyDescent="0.25">
      <c r="A44" s="79" t="s">
        <v>42</v>
      </c>
      <c r="B44" s="79" t="s">
        <v>16</v>
      </c>
      <c r="C44" s="79" t="s">
        <v>43</v>
      </c>
      <c r="D44" s="31" t="s">
        <v>24</v>
      </c>
      <c r="E44" s="31" t="s">
        <v>24</v>
      </c>
      <c r="F44" s="31" t="s">
        <v>24</v>
      </c>
      <c r="G44" s="31" t="s">
        <v>24</v>
      </c>
      <c r="H44" s="31" t="s">
        <v>25</v>
      </c>
      <c r="I44" s="31" t="s">
        <v>26</v>
      </c>
      <c r="J44" s="31" t="s">
        <v>27</v>
      </c>
      <c r="K44" s="31" t="s">
        <v>26</v>
      </c>
      <c r="L44" s="31" t="s">
        <v>27</v>
      </c>
      <c r="M44" s="31" t="s">
        <v>27</v>
      </c>
      <c r="N44" s="31" t="s">
        <v>26</v>
      </c>
      <c r="O44" s="31" t="s">
        <v>26</v>
      </c>
    </row>
    <row r="45" spans="1:15" s="17" customFormat="1" ht="20.25" customHeight="1" x14ac:dyDescent="0.25">
      <c r="A45" s="79"/>
      <c r="B45" s="79"/>
      <c r="C45" s="79"/>
      <c r="D45" s="39">
        <v>46408</v>
      </c>
      <c r="E45" s="39">
        <v>46439</v>
      </c>
      <c r="F45" s="39">
        <v>46467</v>
      </c>
      <c r="G45" s="39">
        <v>46498</v>
      </c>
      <c r="H45" s="39">
        <v>46528</v>
      </c>
      <c r="I45" s="39">
        <v>46559</v>
      </c>
      <c r="J45" s="39">
        <v>46589</v>
      </c>
      <c r="K45" s="39">
        <v>46620</v>
      </c>
      <c r="L45" s="39">
        <v>46651</v>
      </c>
      <c r="M45" s="39">
        <v>46681</v>
      </c>
      <c r="N45" s="39">
        <v>46712</v>
      </c>
      <c r="O45" s="39">
        <v>46742</v>
      </c>
    </row>
    <row r="46" spans="1:15" x14ac:dyDescent="0.25">
      <c r="A46" s="100" t="s">
        <v>44</v>
      </c>
      <c r="B46" s="80">
        <v>0</v>
      </c>
      <c r="C46" s="51" t="s">
        <v>30</v>
      </c>
      <c r="D46" s="32">
        <v>0.32</v>
      </c>
      <c r="E46" s="32">
        <v>0.32</v>
      </c>
      <c r="F46" s="32">
        <v>0.32</v>
      </c>
      <c r="G46" s="32">
        <v>0.43</v>
      </c>
      <c r="H46" s="32">
        <v>0.42</v>
      </c>
      <c r="I46" s="32">
        <v>0.63</v>
      </c>
      <c r="J46" s="32">
        <v>0.76</v>
      </c>
      <c r="K46" s="32">
        <v>0.66</v>
      </c>
      <c r="L46" s="32">
        <v>0.78</v>
      </c>
      <c r="M46" s="32">
        <v>0.67</v>
      </c>
      <c r="N46" s="32">
        <v>0.47</v>
      </c>
      <c r="O46" s="32">
        <v>0.36</v>
      </c>
    </row>
    <row r="47" spans="1:15" x14ac:dyDescent="0.25">
      <c r="A47" s="100"/>
      <c r="B47" s="80"/>
      <c r="C47" s="51" t="s">
        <v>31</v>
      </c>
      <c r="D47" s="32">
        <v>7.0000000000000007E-2</v>
      </c>
      <c r="E47" s="32">
        <v>7.0000000000000007E-2</v>
      </c>
      <c r="F47" s="32">
        <v>7.0000000000000007E-2</v>
      </c>
      <c r="G47" s="32">
        <v>0.11</v>
      </c>
      <c r="H47" s="32">
        <v>0.13</v>
      </c>
      <c r="I47" s="32">
        <v>0.17</v>
      </c>
      <c r="J47" s="32">
        <v>0.19</v>
      </c>
      <c r="K47" s="32">
        <v>0.18</v>
      </c>
      <c r="L47" s="32">
        <v>0.19</v>
      </c>
      <c r="M47" s="32">
        <v>0.14000000000000001</v>
      </c>
      <c r="N47" s="32">
        <v>0.08</v>
      </c>
      <c r="O47" s="32">
        <v>0.06</v>
      </c>
    </row>
    <row r="48" spans="1:15" x14ac:dyDescent="0.25">
      <c r="A48" s="100"/>
      <c r="B48" s="80"/>
      <c r="C48" s="51" t="s">
        <v>32</v>
      </c>
      <c r="D48" s="32">
        <v>0</v>
      </c>
      <c r="E48" s="32">
        <v>0</v>
      </c>
      <c r="F48" s="32">
        <v>0</v>
      </c>
      <c r="G48" s="32">
        <v>0</v>
      </c>
      <c r="H48" s="32">
        <v>0</v>
      </c>
      <c r="I48" s="32">
        <v>0</v>
      </c>
      <c r="J48" s="32">
        <v>0</v>
      </c>
      <c r="K48" s="32">
        <v>0</v>
      </c>
      <c r="L48" s="32">
        <v>0</v>
      </c>
      <c r="M48" s="32">
        <v>0</v>
      </c>
      <c r="N48" s="32">
        <v>0</v>
      </c>
      <c r="O48" s="32">
        <v>0</v>
      </c>
    </row>
    <row r="49" spans="1:15" x14ac:dyDescent="0.25">
      <c r="A49" s="100"/>
      <c r="B49" s="80"/>
      <c r="C49" s="51" t="s">
        <v>33</v>
      </c>
      <c r="D49" s="33">
        <v>0.4</v>
      </c>
      <c r="E49" s="33">
        <v>0.39</v>
      </c>
      <c r="F49" s="33">
        <v>0.39</v>
      </c>
      <c r="G49" s="33">
        <v>0.54</v>
      </c>
      <c r="H49" s="33">
        <v>0.55000000000000004</v>
      </c>
      <c r="I49" s="33">
        <v>0.8</v>
      </c>
      <c r="J49" s="33">
        <v>0.96</v>
      </c>
      <c r="K49" s="33">
        <v>0.84</v>
      </c>
      <c r="L49" s="33">
        <v>0.98</v>
      </c>
      <c r="M49" s="33">
        <v>0.8</v>
      </c>
      <c r="N49" s="33">
        <v>0.56000000000000005</v>
      </c>
      <c r="O49" s="33">
        <v>0.43</v>
      </c>
    </row>
    <row r="50" spans="1:15" x14ac:dyDescent="0.25">
      <c r="A50" s="100" t="s">
        <v>45</v>
      </c>
      <c r="B50" s="80">
        <v>0</v>
      </c>
      <c r="C50" s="51" t="s">
        <v>30</v>
      </c>
      <c r="D50" s="32">
        <v>0.37</v>
      </c>
      <c r="E50" s="32">
        <v>0.37</v>
      </c>
      <c r="F50" s="32">
        <v>0.37</v>
      </c>
      <c r="G50" s="32">
        <v>0.48</v>
      </c>
      <c r="H50" s="32">
        <v>0.45</v>
      </c>
      <c r="I50" s="32">
        <v>0.61</v>
      </c>
      <c r="J50" s="32">
        <v>0.7</v>
      </c>
      <c r="K50" s="32">
        <v>0.65</v>
      </c>
      <c r="L50" s="32">
        <v>0.74</v>
      </c>
      <c r="M50" s="32">
        <v>0.67</v>
      </c>
      <c r="N50" s="32">
        <v>0.53</v>
      </c>
      <c r="O50" s="32">
        <v>0.41</v>
      </c>
    </row>
    <row r="51" spans="1:15" x14ac:dyDescent="0.25">
      <c r="A51" s="100"/>
      <c r="B51" s="80"/>
      <c r="C51" s="51" t="s">
        <v>31</v>
      </c>
      <c r="D51" s="32">
        <v>0.04</v>
      </c>
      <c r="E51" s="32">
        <v>0.04</v>
      </c>
      <c r="F51" s="32">
        <v>0.04</v>
      </c>
      <c r="G51" s="32">
        <v>0.06</v>
      </c>
      <c r="H51" s="32">
        <v>0.06</v>
      </c>
      <c r="I51" s="32">
        <v>0.08</v>
      </c>
      <c r="J51" s="32">
        <v>0.08</v>
      </c>
      <c r="K51" s="32">
        <v>0.08</v>
      </c>
      <c r="L51" s="32">
        <v>0.08</v>
      </c>
      <c r="M51" s="32">
        <v>7.0000000000000007E-2</v>
      </c>
      <c r="N51" s="32">
        <v>0.05</v>
      </c>
      <c r="O51" s="32">
        <v>0.05</v>
      </c>
    </row>
    <row r="52" spans="1:15" x14ac:dyDescent="0.25">
      <c r="A52" s="100"/>
      <c r="B52" s="80"/>
      <c r="C52" s="51" t="s">
        <v>32</v>
      </c>
      <c r="D52" s="32">
        <v>0</v>
      </c>
      <c r="E52" s="32">
        <v>0</v>
      </c>
      <c r="F52" s="32">
        <v>0</v>
      </c>
      <c r="G52" s="32">
        <v>0</v>
      </c>
      <c r="H52" s="32">
        <v>0</v>
      </c>
      <c r="I52" s="32">
        <v>0</v>
      </c>
      <c r="J52" s="32">
        <v>0</v>
      </c>
      <c r="K52" s="32">
        <v>0</v>
      </c>
      <c r="L52" s="32">
        <v>0</v>
      </c>
      <c r="M52" s="32">
        <v>0</v>
      </c>
      <c r="N52" s="32">
        <v>0</v>
      </c>
      <c r="O52" s="32">
        <v>0</v>
      </c>
    </row>
    <row r="53" spans="1:15" x14ac:dyDescent="0.25">
      <c r="A53" s="100"/>
      <c r="B53" s="80"/>
      <c r="C53" s="51" t="s">
        <v>33</v>
      </c>
      <c r="D53" s="33">
        <v>0.42</v>
      </c>
      <c r="E53" s="33">
        <v>0.41</v>
      </c>
      <c r="F53" s="33">
        <v>0.41</v>
      </c>
      <c r="G53" s="33">
        <v>0.54</v>
      </c>
      <c r="H53" s="33">
        <v>0.5</v>
      </c>
      <c r="I53" s="33">
        <v>0.69</v>
      </c>
      <c r="J53" s="33">
        <v>0.78</v>
      </c>
      <c r="K53" s="33">
        <v>0.73</v>
      </c>
      <c r="L53" s="33">
        <v>0.82</v>
      </c>
      <c r="M53" s="33">
        <v>0.74</v>
      </c>
      <c r="N53" s="33">
        <v>0.59</v>
      </c>
      <c r="O53" s="33">
        <v>0.45</v>
      </c>
    </row>
    <row r="54" spans="1:15" x14ac:dyDescent="0.25">
      <c r="A54" s="101" t="s">
        <v>46</v>
      </c>
      <c r="B54" s="80">
        <v>0</v>
      </c>
      <c r="C54" s="52" t="s">
        <v>30</v>
      </c>
      <c r="D54" s="34">
        <v>1.7</v>
      </c>
      <c r="E54" s="34">
        <v>1.7</v>
      </c>
      <c r="F54" s="34">
        <v>1.7</v>
      </c>
      <c r="G54" s="34">
        <v>1.93</v>
      </c>
      <c r="H54" s="34">
        <v>1.87</v>
      </c>
      <c r="I54" s="34">
        <v>2.2200000000000002</v>
      </c>
      <c r="J54" s="34">
        <v>2.38</v>
      </c>
      <c r="K54" s="34">
        <v>2.2999999999999998</v>
      </c>
      <c r="L54" s="34">
        <v>2.48</v>
      </c>
      <c r="M54" s="34">
        <v>2.34</v>
      </c>
      <c r="N54" s="34">
        <v>2.0499999999999998</v>
      </c>
      <c r="O54" s="34">
        <v>1.79</v>
      </c>
    </row>
    <row r="55" spans="1:15" x14ac:dyDescent="0.25">
      <c r="A55" s="101"/>
      <c r="B55" s="80"/>
      <c r="C55" s="52" t="s">
        <v>31</v>
      </c>
      <c r="D55" s="34">
        <v>0.2</v>
      </c>
      <c r="E55" s="34">
        <v>0.2</v>
      </c>
      <c r="F55" s="34">
        <v>0.2</v>
      </c>
      <c r="G55" s="34">
        <v>0.23</v>
      </c>
      <c r="H55" s="34">
        <v>0.23</v>
      </c>
      <c r="I55" s="34">
        <v>0.27</v>
      </c>
      <c r="J55" s="34">
        <v>0.28999999999999998</v>
      </c>
      <c r="K55" s="34">
        <v>0.27</v>
      </c>
      <c r="L55" s="34">
        <v>0.28999999999999998</v>
      </c>
      <c r="M55" s="34">
        <v>0.26</v>
      </c>
      <c r="N55" s="34">
        <v>0.23</v>
      </c>
      <c r="O55" s="34">
        <v>0.21</v>
      </c>
    </row>
    <row r="56" spans="1:15" x14ac:dyDescent="0.25">
      <c r="A56" s="101"/>
      <c r="B56" s="80"/>
      <c r="C56" s="52" t="s">
        <v>32</v>
      </c>
      <c r="D56" s="34">
        <v>0</v>
      </c>
      <c r="E56" s="34">
        <v>0</v>
      </c>
      <c r="F56" s="34">
        <v>0</v>
      </c>
      <c r="G56" s="34">
        <v>0</v>
      </c>
      <c r="H56" s="34">
        <v>0</v>
      </c>
      <c r="I56" s="34">
        <v>0</v>
      </c>
      <c r="J56" s="34">
        <v>0</v>
      </c>
      <c r="K56" s="34">
        <v>0</v>
      </c>
      <c r="L56" s="34">
        <v>0</v>
      </c>
      <c r="M56" s="34">
        <v>0</v>
      </c>
      <c r="N56" s="34">
        <v>0</v>
      </c>
      <c r="O56" s="34">
        <v>0</v>
      </c>
    </row>
    <row r="57" spans="1:15" x14ac:dyDescent="0.25">
      <c r="A57" s="101"/>
      <c r="B57" s="80"/>
      <c r="C57" s="52" t="s">
        <v>33</v>
      </c>
      <c r="D57" s="33">
        <v>1.91</v>
      </c>
      <c r="E57" s="33">
        <v>1.9</v>
      </c>
      <c r="F57" s="33">
        <v>1.9</v>
      </c>
      <c r="G57" s="33">
        <v>2.16</v>
      </c>
      <c r="H57" s="33">
        <v>2.11</v>
      </c>
      <c r="I57" s="33">
        <v>2.4900000000000002</v>
      </c>
      <c r="J57" s="33">
        <v>2.67</v>
      </c>
      <c r="K57" s="33">
        <v>2.58</v>
      </c>
      <c r="L57" s="33">
        <v>2.77</v>
      </c>
      <c r="M57" s="33">
        <v>2.6</v>
      </c>
      <c r="N57" s="33">
        <v>2.2799999999999998</v>
      </c>
      <c r="O57" s="33">
        <v>2</v>
      </c>
    </row>
    <row r="58" spans="1:15" x14ac:dyDescent="0.25">
      <c r="A58" s="100" t="s">
        <v>47</v>
      </c>
      <c r="B58" s="80">
        <v>0</v>
      </c>
      <c r="C58" s="51" t="s">
        <v>30</v>
      </c>
      <c r="D58" s="57"/>
      <c r="E58" s="57"/>
      <c r="F58" s="57"/>
      <c r="G58" s="57"/>
      <c r="H58" s="57"/>
      <c r="I58" s="57"/>
      <c r="J58" s="57"/>
      <c r="K58" s="57"/>
      <c r="L58" s="57"/>
      <c r="M58" s="57"/>
      <c r="N58" s="57"/>
      <c r="O58" s="57"/>
    </row>
    <row r="59" spans="1:15" x14ac:dyDescent="0.25">
      <c r="A59" s="100"/>
      <c r="B59" s="80"/>
      <c r="C59" s="51" t="s">
        <v>31</v>
      </c>
      <c r="D59" s="57"/>
      <c r="E59" s="57"/>
      <c r="F59" s="57"/>
      <c r="G59" s="57"/>
      <c r="H59" s="57"/>
      <c r="I59" s="57"/>
      <c r="J59" s="57"/>
      <c r="K59" s="57"/>
      <c r="L59" s="57"/>
      <c r="M59" s="57"/>
      <c r="N59" s="57"/>
      <c r="O59" s="57"/>
    </row>
    <row r="60" spans="1:15" x14ac:dyDescent="0.25">
      <c r="A60" s="100"/>
      <c r="B60" s="80"/>
      <c r="C60" s="51" t="s">
        <v>32</v>
      </c>
      <c r="D60" s="57"/>
      <c r="E60" s="57"/>
      <c r="F60" s="57"/>
      <c r="G60" s="57"/>
      <c r="H60" s="57"/>
      <c r="I60" s="57"/>
      <c r="J60" s="57"/>
      <c r="K60" s="57"/>
      <c r="L60" s="57"/>
      <c r="M60" s="57"/>
      <c r="N60" s="57"/>
      <c r="O60" s="57"/>
    </row>
    <row r="61" spans="1:15" x14ac:dyDescent="0.25">
      <c r="A61" s="100"/>
      <c r="B61" s="80"/>
      <c r="C61" s="51" t="s">
        <v>33</v>
      </c>
      <c r="D61" s="57"/>
      <c r="E61" s="57"/>
      <c r="F61" s="57"/>
      <c r="G61" s="57"/>
      <c r="H61" s="57"/>
      <c r="I61" s="57"/>
      <c r="J61" s="57"/>
      <c r="K61" s="57"/>
      <c r="L61" s="57"/>
      <c r="M61" s="57"/>
      <c r="N61" s="57"/>
      <c r="O61" s="57"/>
    </row>
    <row r="62" spans="1:15" x14ac:dyDescent="0.25">
      <c r="A62" s="81" t="s">
        <v>61</v>
      </c>
      <c r="B62" s="81"/>
      <c r="C62" s="10" t="s">
        <v>30</v>
      </c>
      <c r="D62" s="57"/>
      <c r="E62" s="57"/>
      <c r="F62" s="57"/>
      <c r="G62" s="57"/>
      <c r="H62" s="57"/>
      <c r="I62" s="57"/>
      <c r="J62" s="57"/>
      <c r="K62" s="57"/>
      <c r="L62" s="57"/>
      <c r="M62" s="57"/>
      <c r="N62" s="57"/>
      <c r="O62" s="57"/>
    </row>
    <row r="63" spans="1:15" x14ac:dyDescent="0.25">
      <c r="A63" s="81"/>
      <c r="B63" s="81"/>
      <c r="C63" s="10" t="s">
        <v>31</v>
      </c>
      <c r="D63" s="57"/>
      <c r="E63" s="57"/>
      <c r="F63" s="57"/>
      <c r="G63" s="57"/>
      <c r="H63" s="57"/>
      <c r="I63" s="57"/>
      <c r="J63" s="57"/>
      <c r="K63" s="57"/>
      <c r="L63" s="57"/>
      <c r="M63" s="57"/>
      <c r="N63" s="57"/>
      <c r="O63" s="57"/>
    </row>
    <row r="64" spans="1:15" x14ac:dyDescent="0.25">
      <c r="A64" s="81"/>
      <c r="B64" s="81"/>
      <c r="C64" s="10" t="s">
        <v>32</v>
      </c>
      <c r="D64" s="57"/>
      <c r="E64" s="57"/>
      <c r="F64" s="57"/>
      <c r="G64" s="57"/>
      <c r="H64" s="57"/>
      <c r="I64" s="57"/>
      <c r="J64" s="57"/>
      <c r="K64" s="57"/>
      <c r="L64" s="57"/>
      <c r="M64" s="57"/>
      <c r="N64" s="57"/>
      <c r="O64" s="57"/>
    </row>
    <row r="65" spans="1:15" x14ac:dyDescent="0.25">
      <c r="A65" s="81"/>
      <c r="B65" s="81"/>
      <c r="C65" s="10" t="s">
        <v>33</v>
      </c>
      <c r="D65" s="57"/>
      <c r="E65" s="57"/>
      <c r="F65" s="57"/>
      <c r="G65" s="57"/>
      <c r="H65" s="57"/>
      <c r="I65" s="57"/>
      <c r="J65" s="57"/>
      <c r="K65" s="57"/>
      <c r="L65" s="57"/>
      <c r="M65" s="57"/>
      <c r="N65" s="57"/>
      <c r="O65" s="57"/>
    </row>
    <row r="66" spans="1:15" x14ac:dyDescent="0.25">
      <c r="A66" s="11"/>
      <c r="B66" s="11"/>
      <c r="C66" s="12"/>
      <c r="D66" s="13"/>
      <c r="E66" s="13"/>
      <c r="F66" s="13"/>
      <c r="G66" s="13"/>
      <c r="H66" s="13"/>
      <c r="I66" s="13"/>
      <c r="J66" s="13"/>
      <c r="K66" s="13"/>
      <c r="L66" s="13"/>
      <c r="M66" s="13"/>
      <c r="N66" s="13"/>
      <c r="O66" s="13"/>
    </row>
    <row r="67" spans="1:15" x14ac:dyDescent="0.25">
      <c r="A67" s="78" t="s">
        <v>62</v>
      </c>
      <c r="B67" s="78"/>
      <c r="C67" s="79" t="s">
        <v>43</v>
      </c>
      <c r="D67" s="31" t="s">
        <v>24</v>
      </c>
      <c r="E67" s="31" t="s">
        <v>24</v>
      </c>
      <c r="F67" s="31" t="s">
        <v>24</v>
      </c>
      <c r="G67" s="31" t="s">
        <v>24</v>
      </c>
      <c r="H67" s="31" t="s">
        <v>25</v>
      </c>
      <c r="I67" s="31" t="s">
        <v>26</v>
      </c>
      <c r="J67" s="31" t="s">
        <v>27</v>
      </c>
      <c r="K67" s="31" t="s">
        <v>26</v>
      </c>
      <c r="L67" s="31" t="s">
        <v>27</v>
      </c>
      <c r="M67" s="31" t="s">
        <v>27</v>
      </c>
      <c r="N67" s="31" t="s">
        <v>26</v>
      </c>
      <c r="O67" s="31" t="s">
        <v>26</v>
      </c>
    </row>
    <row r="68" spans="1:15" ht="15" customHeight="1" x14ac:dyDescent="0.25">
      <c r="A68" s="78"/>
      <c r="B68" s="78"/>
      <c r="C68" s="79"/>
      <c r="D68" s="39">
        <v>46408</v>
      </c>
      <c r="E68" s="39">
        <v>46439</v>
      </c>
      <c r="F68" s="39">
        <v>46467</v>
      </c>
      <c r="G68" s="39">
        <v>46498</v>
      </c>
      <c r="H68" s="39">
        <v>46528</v>
      </c>
      <c r="I68" s="39">
        <v>46559</v>
      </c>
      <c r="J68" s="39">
        <v>46589</v>
      </c>
      <c r="K68" s="39">
        <v>46620</v>
      </c>
      <c r="L68" s="39">
        <v>46651</v>
      </c>
      <c r="M68" s="39">
        <v>46681</v>
      </c>
      <c r="N68" s="39">
        <v>46712</v>
      </c>
      <c r="O68" s="39">
        <v>46742</v>
      </c>
    </row>
    <row r="69" spans="1:15" x14ac:dyDescent="0.25">
      <c r="A69" s="78"/>
      <c r="B69" s="78"/>
      <c r="C69" s="10" t="s">
        <v>30</v>
      </c>
      <c r="D69" s="57"/>
      <c r="E69" s="57"/>
      <c r="F69" s="57"/>
      <c r="G69" s="57"/>
      <c r="H69" s="57"/>
      <c r="I69" s="57"/>
      <c r="J69" s="57"/>
      <c r="K69" s="57"/>
      <c r="L69" s="57"/>
      <c r="M69" s="57"/>
      <c r="N69" s="57"/>
      <c r="O69" s="57"/>
    </row>
    <row r="70" spans="1:15" x14ac:dyDescent="0.25">
      <c r="A70" s="78"/>
      <c r="B70" s="78"/>
      <c r="C70" s="10" t="s">
        <v>31</v>
      </c>
      <c r="D70" s="57"/>
      <c r="E70" s="57"/>
      <c r="F70" s="57"/>
      <c r="G70" s="57"/>
      <c r="H70" s="57"/>
      <c r="I70" s="57"/>
      <c r="J70" s="57"/>
      <c r="K70" s="57"/>
      <c r="L70" s="57"/>
      <c r="M70" s="57"/>
      <c r="N70" s="57"/>
      <c r="O70" s="57"/>
    </row>
    <row r="71" spans="1:15" x14ac:dyDescent="0.25">
      <c r="A71" s="78"/>
      <c r="B71" s="78"/>
      <c r="C71" s="10" t="s">
        <v>32</v>
      </c>
      <c r="D71" s="57"/>
      <c r="E71" s="57"/>
      <c r="F71" s="57"/>
      <c r="G71" s="57"/>
      <c r="H71" s="57"/>
      <c r="I71" s="57"/>
      <c r="J71" s="57"/>
      <c r="K71" s="57"/>
      <c r="L71" s="57"/>
      <c r="M71" s="57"/>
      <c r="N71" s="57"/>
      <c r="O71" s="57"/>
    </row>
    <row r="72" spans="1:15" x14ac:dyDescent="0.25">
      <c r="A72" s="78"/>
      <c r="B72" s="78"/>
      <c r="C72" s="10" t="s">
        <v>33</v>
      </c>
      <c r="D72" s="57"/>
      <c r="E72" s="57"/>
      <c r="F72" s="57"/>
      <c r="G72" s="57"/>
      <c r="H72" s="57"/>
      <c r="I72" s="57"/>
      <c r="J72" s="57"/>
      <c r="K72" s="57"/>
      <c r="L72" s="57"/>
      <c r="M72" s="57"/>
      <c r="N72" s="57"/>
      <c r="O72" s="57"/>
    </row>
    <row r="74" spans="1:15" x14ac:dyDescent="0.25">
      <c r="A74" s="87" t="s">
        <v>50</v>
      </c>
      <c r="B74" s="88"/>
      <c r="C74" s="88"/>
      <c r="D74" s="88"/>
      <c r="E74" s="88"/>
      <c r="F74" s="88"/>
      <c r="G74" s="88"/>
      <c r="H74" s="88"/>
      <c r="I74" s="88"/>
      <c r="J74" s="88"/>
      <c r="K74" s="88"/>
      <c r="L74" s="88"/>
      <c r="M74" s="88"/>
      <c r="N74" s="88"/>
      <c r="O74" s="89"/>
    </row>
    <row r="75" spans="1:15" x14ac:dyDescent="0.25">
      <c r="A75" s="87" t="s">
        <v>51</v>
      </c>
      <c r="B75" s="88"/>
      <c r="C75" s="88"/>
      <c r="D75" s="88"/>
      <c r="E75" s="88"/>
      <c r="F75" s="88"/>
      <c r="G75" s="88"/>
      <c r="H75" s="88"/>
      <c r="I75" s="88"/>
      <c r="J75" s="88"/>
      <c r="K75" s="88"/>
      <c r="L75" s="88"/>
      <c r="M75" s="88"/>
      <c r="N75" s="88"/>
      <c r="O75" s="89"/>
    </row>
  </sheetData>
  <mergeCells count="40">
    <mergeCell ref="A62:B65"/>
    <mergeCell ref="B7:B10"/>
    <mergeCell ref="B11:B14"/>
    <mergeCell ref="B15:B18"/>
    <mergeCell ref="B19:B22"/>
    <mergeCell ref="B23:B26"/>
    <mergeCell ref="B31:B34"/>
    <mergeCell ref="B35:B38"/>
    <mergeCell ref="A39:B42"/>
    <mergeCell ref="A46:A49"/>
    <mergeCell ref="B46:B49"/>
    <mergeCell ref="A50:A53"/>
    <mergeCell ref="B50:B53"/>
    <mergeCell ref="A23:A26"/>
    <mergeCell ref="A31:A34"/>
    <mergeCell ref="A27:A30"/>
    <mergeCell ref="B27:B30"/>
    <mergeCell ref="A58:A61"/>
    <mergeCell ref="B58:B61"/>
    <mergeCell ref="A4:N4"/>
    <mergeCell ref="A7:A10"/>
    <mergeCell ref="A11:A14"/>
    <mergeCell ref="A15:A18"/>
    <mergeCell ref="A19:A22"/>
    <mergeCell ref="A1:O1"/>
    <mergeCell ref="A2:O2"/>
    <mergeCell ref="A3:O3"/>
    <mergeCell ref="A74:O74"/>
    <mergeCell ref="A75:O75"/>
    <mergeCell ref="A5:A6"/>
    <mergeCell ref="B5:B6"/>
    <mergeCell ref="C5:C6"/>
    <mergeCell ref="A44:A45"/>
    <mergeCell ref="B44:B45"/>
    <mergeCell ref="C44:C45"/>
    <mergeCell ref="C67:C68"/>
    <mergeCell ref="A67:B72"/>
    <mergeCell ref="A54:A57"/>
    <mergeCell ref="B54:B57"/>
    <mergeCell ref="A35:A38"/>
  </mergeCells>
  <pageMargins left="0.7" right="0.7" top="0.75" bottom="0.75" header="0.3" footer="0.3"/>
  <pageSetup orientation="portrait" verticalDpi="0" r:id="rId1"/>
  <headerFooter>
    <oddHeader>&amp;C&amp;KFF0000CONFIDENTIAL - Marked Confidential In Accordance With Applicable Law and Regulation. Basis for Confidentiality In Accompanying Declaration. Public Disclosure Restricted. Confidential portions are highlighted yellow.</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C1E41-953F-4A3E-AB5C-318042C5FEE3}">
  <dimension ref="A1:O76"/>
  <sheetViews>
    <sheetView topLeftCell="A18" zoomScaleNormal="100" workbookViewId="0">
      <selection activeCell="J60" sqref="J60"/>
    </sheetView>
  </sheetViews>
  <sheetFormatPr defaultRowHeight="15" x14ac:dyDescent="0.25"/>
  <cols>
    <col min="1" max="1" width="58.7109375" customWidth="1"/>
    <col min="2" max="2" width="8.7109375" customWidth="1"/>
    <col min="3" max="3" width="25.42578125" customWidth="1"/>
  </cols>
  <sheetData>
    <row r="1" spans="1:15" ht="47.25" customHeight="1" x14ac:dyDescent="0.25">
      <c r="A1" s="105" t="s">
        <v>63</v>
      </c>
      <c r="B1" s="105"/>
      <c r="C1" s="105"/>
      <c r="D1" s="105"/>
      <c r="E1" s="105"/>
      <c r="F1" s="105"/>
      <c r="G1" s="105"/>
      <c r="H1" s="105"/>
      <c r="I1" s="105"/>
      <c r="J1" s="105"/>
      <c r="K1" s="105"/>
      <c r="L1" s="105"/>
      <c r="M1" s="105"/>
      <c r="N1" s="105"/>
      <c r="O1" s="105"/>
    </row>
    <row r="2" spans="1:15" ht="86.25" customHeight="1" x14ac:dyDescent="0.25">
      <c r="A2" s="106" t="s">
        <v>75</v>
      </c>
      <c r="B2" s="106"/>
      <c r="C2" s="106"/>
      <c r="D2" s="106"/>
      <c r="E2" s="106"/>
      <c r="F2" s="106"/>
      <c r="G2" s="106"/>
      <c r="H2" s="106"/>
      <c r="I2" s="106"/>
      <c r="J2" s="106"/>
      <c r="K2" s="106"/>
      <c r="L2" s="106"/>
      <c r="M2" s="106"/>
      <c r="N2" s="106"/>
      <c r="O2" s="106"/>
    </row>
    <row r="3" spans="1:15" ht="33.75" customHeight="1" x14ac:dyDescent="0.25">
      <c r="A3" s="107" t="s">
        <v>53</v>
      </c>
      <c r="B3" s="107"/>
      <c r="C3" s="107"/>
      <c r="D3" s="107"/>
      <c r="E3" s="107"/>
      <c r="F3" s="107"/>
      <c r="G3" s="107"/>
      <c r="H3" s="107"/>
      <c r="I3" s="107"/>
      <c r="J3" s="107"/>
      <c r="K3" s="107"/>
      <c r="L3" s="107"/>
      <c r="M3" s="107"/>
      <c r="N3" s="107"/>
      <c r="O3" s="107"/>
    </row>
    <row r="4" spans="1:15" x14ac:dyDescent="0.25">
      <c r="A4" s="16" t="s">
        <v>54</v>
      </c>
      <c r="B4" s="109">
        <v>1.0509999999999999</v>
      </c>
      <c r="C4" s="109"/>
      <c r="D4" s="109"/>
      <c r="E4" s="109"/>
      <c r="F4" s="109"/>
      <c r="G4" s="109"/>
      <c r="H4" s="109"/>
      <c r="I4" s="109"/>
      <c r="J4" s="109"/>
      <c r="K4" s="109"/>
      <c r="L4" s="109"/>
      <c r="M4" s="109"/>
      <c r="N4" s="109"/>
      <c r="O4" s="109"/>
    </row>
    <row r="5" spans="1:15" x14ac:dyDescent="0.25">
      <c r="A5" s="103"/>
      <c r="B5" s="103"/>
      <c r="C5" s="103"/>
      <c r="D5" s="103"/>
      <c r="E5" s="103"/>
      <c r="F5" s="103"/>
      <c r="G5" s="103"/>
      <c r="H5" s="103"/>
      <c r="I5" s="103"/>
      <c r="J5" s="103"/>
      <c r="K5" s="103"/>
      <c r="L5" s="103"/>
      <c r="M5" s="103"/>
      <c r="N5" s="103"/>
    </row>
    <row r="6" spans="1:15" x14ac:dyDescent="0.25">
      <c r="A6" s="79" t="s">
        <v>22</v>
      </c>
      <c r="B6" s="79" t="s">
        <v>16</v>
      </c>
      <c r="C6" s="79" t="s">
        <v>23</v>
      </c>
      <c r="D6" s="31" t="s">
        <v>24</v>
      </c>
      <c r="E6" s="31" t="s">
        <v>24</v>
      </c>
      <c r="F6" s="31" t="s">
        <v>24</v>
      </c>
      <c r="G6" s="31" t="s">
        <v>24</v>
      </c>
      <c r="H6" s="31" t="s">
        <v>25</v>
      </c>
      <c r="I6" s="31" t="s">
        <v>26</v>
      </c>
      <c r="J6" s="31" t="s">
        <v>27</v>
      </c>
      <c r="K6" s="31" t="s">
        <v>26</v>
      </c>
      <c r="L6" s="31" t="s">
        <v>27</v>
      </c>
      <c r="M6" s="31" t="s">
        <v>27</v>
      </c>
      <c r="N6" s="31" t="s">
        <v>26</v>
      </c>
      <c r="O6" s="31" t="s">
        <v>26</v>
      </c>
    </row>
    <row r="7" spans="1:15" ht="18" customHeight="1" x14ac:dyDescent="0.25">
      <c r="A7" s="79"/>
      <c r="B7" s="79"/>
      <c r="C7" s="79"/>
      <c r="D7" s="39">
        <v>46408</v>
      </c>
      <c r="E7" s="39">
        <v>46439</v>
      </c>
      <c r="F7" s="39">
        <v>46467</v>
      </c>
      <c r="G7" s="39">
        <v>46498</v>
      </c>
      <c r="H7" s="39">
        <v>46528</v>
      </c>
      <c r="I7" s="39">
        <v>46559</v>
      </c>
      <c r="J7" s="39">
        <v>46589</v>
      </c>
      <c r="K7" s="39">
        <v>46620</v>
      </c>
      <c r="L7" s="39">
        <v>46651</v>
      </c>
      <c r="M7" s="39">
        <v>46681</v>
      </c>
      <c r="N7" s="39">
        <v>46712</v>
      </c>
      <c r="O7" s="39">
        <v>46742</v>
      </c>
    </row>
    <row r="8" spans="1:15" x14ac:dyDescent="0.25">
      <c r="A8" s="82" t="s">
        <v>28</v>
      </c>
      <c r="B8" s="83" t="s">
        <v>29</v>
      </c>
      <c r="C8" s="1" t="s">
        <v>30</v>
      </c>
      <c r="D8" s="2">
        <v>11.098559999999999</v>
      </c>
      <c r="E8" s="2">
        <v>13.169029999999999</v>
      </c>
      <c r="F8" s="2">
        <v>10.940909999999999</v>
      </c>
      <c r="G8" s="2">
        <v>8.2083099999999991</v>
      </c>
      <c r="H8" s="2">
        <v>6.0012099999999995</v>
      </c>
      <c r="I8" s="2">
        <v>8.2188199999999991</v>
      </c>
      <c r="J8" s="2">
        <v>8.9440099999999987</v>
      </c>
      <c r="K8" s="2">
        <v>13.000869999999999</v>
      </c>
      <c r="L8" s="2">
        <v>15.575819999999998</v>
      </c>
      <c r="M8" s="2">
        <v>10.48898</v>
      </c>
      <c r="N8" s="2">
        <v>10.60459</v>
      </c>
      <c r="O8" s="2">
        <v>12.74863</v>
      </c>
    </row>
    <row r="9" spans="1:15" x14ac:dyDescent="0.25">
      <c r="A9" s="82"/>
      <c r="B9" s="84"/>
      <c r="C9" s="1" t="s">
        <v>31</v>
      </c>
      <c r="D9" s="57"/>
      <c r="E9" s="57"/>
      <c r="F9" s="57"/>
      <c r="G9" s="57"/>
      <c r="H9" s="57"/>
      <c r="I9" s="57"/>
      <c r="J9" s="57"/>
      <c r="K9" s="57"/>
      <c r="L9" s="57"/>
      <c r="M9" s="57"/>
      <c r="N9" s="57"/>
      <c r="O9" s="57"/>
    </row>
    <row r="10" spans="1:15" x14ac:dyDescent="0.25">
      <c r="A10" s="82"/>
      <c r="B10" s="84"/>
      <c r="C10" s="1" t="s">
        <v>32</v>
      </c>
      <c r="D10" s="57"/>
      <c r="E10" s="57"/>
      <c r="F10" s="57"/>
      <c r="G10" s="57"/>
      <c r="H10" s="57"/>
      <c r="I10" s="57"/>
      <c r="J10" s="57"/>
      <c r="K10" s="57"/>
      <c r="L10" s="57"/>
      <c r="M10" s="57"/>
      <c r="N10" s="57"/>
      <c r="O10" s="57"/>
    </row>
    <row r="11" spans="1:15" x14ac:dyDescent="0.25">
      <c r="A11" s="82"/>
      <c r="B11" s="85"/>
      <c r="C11" s="1" t="s">
        <v>33</v>
      </c>
      <c r="D11" s="3">
        <v>15.722959999999999</v>
      </c>
      <c r="E11" s="3">
        <v>18.371479999999998</v>
      </c>
      <c r="F11" s="3">
        <v>15.134399999999999</v>
      </c>
      <c r="G11" s="3">
        <v>11.60304</v>
      </c>
      <c r="H11" s="3">
        <v>8.3659599999999994</v>
      </c>
      <c r="I11" s="3">
        <v>11.634569999999998</v>
      </c>
      <c r="J11" s="3">
        <v>12.569959999999998</v>
      </c>
      <c r="K11" s="3">
        <v>18.108729999999998</v>
      </c>
      <c r="L11" s="3">
        <v>19.926959999999998</v>
      </c>
      <c r="M11" s="3">
        <v>14.030849999999999</v>
      </c>
      <c r="N11" s="3">
        <v>14.461759999999998</v>
      </c>
      <c r="O11" s="3">
        <v>17.856490000000001</v>
      </c>
    </row>
    <row r="12" spans="1:15" x14ac:dyDescent="0.25">
      <c r="A12" s="82" t="s">
        <v>34</v>
      </c>
      <c r="B12" s="83" t="s">
        <v>29</v>
      </c>
      <c r="C12" s="1" t="s">
        <v>30</v>
      </c>
      <c r="D12" s="40">
        <v>0.76722999999999997</v>
      </c>
      <c r="E12" s="40">
        <v>0</v>
      </c>
      <c r="F12" s="40">
        <v>0</v>
      </c>
      <c r="G12" s="40">
        <v>62.471439999999994</v>
      </c>
      <c r="H12" s="40">
        <v>44.383729999999993</v>
      </c>
      <c r="I12" s="40">
        <v>75.178029999999993</v>
      </c>
      <c r="J12" s="40">
        <v>81.242299999999986</v>
      </c>
      <c r="K12" s="40">
        <v>81.389439999999993</v>
      </c>
      <c r="L12" s="40">
        <v>86.108429999999998</v>
      </c>
      <c r="M12" s="40">
        <v>74.137540000000001</v>
      </c>
      <c r="N12" s="40">
        <v>57.174399999999991</v>
      </c>
      <c r="O12" s="40">
        <v>0</v>
      </c>
    </row>
    <row r="13" spans="1:15" x14ac:dyDescent="0.25">
      <c r="A13" s="82"/>
      <c r="B13" s="84"/>
      <c r="C13" s="1" t="s">
        <v>31</v>
      </c>
      <c r="D13" s="40">
        <v>0</v>
      </c>
      <c r="E13" s="40">
        <v>0</v>
      </c>
      <c r="F13" s="40">
        <v>0</v>
      </c>
      <c r="G13" s="40">
        <v>8.9124800000000004</v>
      </c>
      <c r="H13" s="40">
        <v>7.4095499999999994</v>
      </c>
      <c r="I13" s="40">
        <v>14.777059999999999</v>
      </c>
      <c r="J13" s="40">
        <v>14.26207</v>
      </c>
      <c r="K13" s="40">
        <v>14.724509999999999</v>
      </c>
      <c r="L13" s="40">
        <v>14.945219999999999</v>
      </c>
      <c r="M13" s="40">
        <v>11.003970000000001</v>
      </c>
      <c r="N13" s="40">
        <v>6.232429999999999</v>
      </c>
      <c r="O13" s="40">
        <v>0</v>
      </c>
    </row>
    <row r="14" spans="1:15" ht="15" customHeight="1" x14ac:dyDescent="0.25">
      <c r="A14" s="82"/>
      <c r="B14" s="84"/>
      <c r="C14" s="1" t="s">
        <v>32</v>
      </c>
      <c r="D14" s="40">
        <v>0</v>
      </c>
      <c r="E14" s="40">
        <v>0</v>
      </c>
      <c r="F14" s="40">
        <v>1.051E-2</v>
      </c>
      <c r="G14" s="40">
        <v>3.5313599999999998</v>
      </c>
      <c r="H14" s="40">
        <v>3.7835999999999999</v>
      </c>
      <c r="I14" s="40">
        <v>6.1798799999999998</v>
      </c>
      <c r="J14" s="40">
        <v>6.6107899999999997</v>
      </c>
      <c r="K14" s="40">
        <v>5.9591699999999994</v>
      </c>
      <c r="L14" s="40">
        <v>5.7174399999999999</v>
      </c>
      <c r="M14" s="40">
        <v>3.1109599999999999</v>
      </c>
      <c r="N14" s="40">
        <v>1.7761899999999999</v>
      </c>
      <c r="O14" s="40">
        <v>0</v>
      </c>
    </row>
    <row r="15" spans="1:15" x14ac:dyDescent="0.25">
      <c r="A15" s="82"/>
      <c r="B15" s="85"/>
      <c r="C15" s="1" t="s">
        <v>33</v>
      </c>
      <c r="D15" s="41">
        <v>0.76722999999999997</v>
      </c>
      <c r="E15" s="41">
        <v>0</v>
      </c>
      <c r="F15" s="41">
        <v>1.051E-2</v>
      </c>
      <c r="G15" s="41">
        <v>74.915279999999996</v>
      </c>
      <c r="H15" s="41">
        <v>55.576879999999996</v>
      </c>
      <c r="I15" s="41">
        <v>96.134969999999981</v>
      </c>
      <c r="J15" s="41">
        <v>102.11515999999997</v>
      </c>
      <c r="K15" s="41">
        <v>102.07311999999999</v>
      </c>
      <c r="L15" s="41">
        <v>106.77109</v>
      </c>
      <c r="M15" s="41">
        <v>88.252470000000002</v>
      </c>
      <c r="N15" s="41">
        <v>65.183019999999999</v>
      </c>
      <c r="O15" s="41">
        <v>0</v>
      </c>
    </row>
    <row r="16" spans="1:15" x14ac:dyDescent="0.25">
      <c r="A16" s="82" t="s">
        <v>35</v>
      </c>
      <c r="B16" s="83" t="s">
        <v>29</v>
      </c>
      <c r="C16" s="1" t="s">
        <v>30</v>
      </c>
      <c r="D16" s="2">
        <v>2.9638199999999997</v>
      </c>
      <c r="E16" s="2">
        <v>2.9638199999999997</v>
      </c>
      <c r="F16" s="2">
        <v>2.7220899999999997</v>
      </c>
      <c r="G16" s="2">
        <v>3.13198</v>
      </c>
      <c r="H16" s="2">
        <v>3.9832899999999998</v>
      </c>
      <c r="I16" s="2">
        <v>3.5208499999999998</v>
      </c>
      <c r="J16" s="2">
        <v>3.5733999999999995</v>
      </c>
      <c r="K16" s="2">
        <v>3.12147</v>
      </c>
      <c r="L16" s="2">
        <v>3.1529999999999996</v>
      </c>
      <c r="M16" s="2">
        <v>4.0253299999999994</v>
      </c>
      <c r="N16" s="2">
        <v>3.7415599999999998</v>
      </c>
      <c r="O16" s="2">
        <v>3.2686099999999998</v>
      </c>
    </row>
    <row r="17" spans="1:15" x14ac:dyDescent="0.25">
      <c r="A17" s="82"/>
      <c r="B17" s="84"/>
      <c r="C17" s="1" t="s">
        <v>31</v>
      </c>
      <c r="D17" s="57"/>
      <c r="E17" s="57"/>
      <c r="F17" s="2">
        <v>6.0642699999999996</v>
      </c>
      <c r="G17" s="2">
        <v>8.8178900000000002</v>
      </c>
      <c r="H17" s="2">
        <v>12.160069999999999</v>
      </c>
      <c r="I17" s="2">
        <v>15.008279999999999</v>
      </c>
      <c r="J17" s="2">
        <v>16.658349999999999</v>
      </c>
      <c r="K17" s="2">
        <v>17.54119</v>
      </c>
      <c r="L17" s="2">
        <v>11.844769999999999</v>
      </c>
      <c r="M17" s="2">
        <v>10.257759999999999</v>
      </c>
      <c r="N17" s="2">
        <v>8.3974899999999995</v>
      </c>
      <c r="O17" s="57"/>
    </row>
    <row r="18" spans="1:15" x14ac:dyDescent="0.25">
      <c r="A18" s="82"/>
      <c r="B18" s="84"/>
      <c r="C18" s="1" t="s">
        <v>32</v>
      </c>
      <c r="D18" s="57"/>
      <c r="E18" s="57"/>
      <c r="F18" s="2">
        <v>5.2549999999999999E-2</v>
      </c>
      <c r="G18" s="2">
        <v>0.88283999999999996</v>
      </c>
      <c r="H18" s="2">
        <v>1.67109</v>
      </c>
      <c r="I18" s="2">
        <v>1.1771199999999999</v>
      </c>
      <c r="J18" s="2">
        <v>1.4608899999999998</v>
      </c>
      <c r="K18" s="2">
        <v>0.93538999999999994</v>
      </c>
      <c r="L18" s="2">
        <v>1.1666099999999999</v>
      </c>
      <c r="M18" s="2">
        <v>0.69365999999999994</v>
      </c>
      <c r="N18" s="2">
        <v>0.25223999999999996</v>
      </c>
      <c r="O18" s="57"/>
    </row>
    <row r="19" spans="1:15" x14ac:dyDescent="0.25">
      <c r="A19" s="82"/>
      <c r="B19" s="85"/>
      <c r="C19" s="1" t="s">
        <v>33</v>
      </c>
      <c r="D19" s="3">
        <v>6.1378399999999989</v>
      </c>
      <c r="E19" s="3">
        <v>6.5372199999999996</v>
      </c>
      <c r="F19" s="3">
        <v>8.8389099999999985</v>
      </c>
      <c r="G19" s="3">
        <v>12.832710000000001</v>
      </c>
      <c r="H19" s="3">
        <v>17.814449999999997</v>
      </c>
      <c r="I19" s="3">
        <v>19.706249999999997</v>
      </c>
      <c r="J19" s="3">
        <v>21.692639999999997</v>
      </c>
      <c r="K19" s="3">
        <v>21.598050000000001</v>
      </c>
      <c r="L19" s="3">
        <v>16.164379999999998</v>
      </c>
      <c r="M19" s="3">
        <v>14.976749999999997</v>
      </c>
      <c r="N19" s="3">
        <v>12.39129</v>
      </c>
      <c r="O19" s="3">
        <v>7.2939399999999992</v>
      </c>
    </row>
    <row r="20" spans="1:15" x14ac:dyDescent="0.25">
      <c r="A20" s="82" t="s">
        <v>36</v>
      </c>
      <c r="B20" s="83" t="s">
        <v>29</v>
      </c>
      <c r="C20" s="1" t="s">
        <v>30</v>
      </c>
      <c r="D20" s="57"/>
      <c r="E20" s="57"/>
      <c r="F20" s="57"/>
      <c r="G20" s="57"/>
      <c r="H20" s="57"/>
      <c r="I20" s="2">
        <v>125.07951</v>
      </c>
      <c r="J20" s="2">
        <v>128.30607999999998</v>
      </c>
      <c r="K20" s="2">
        <v>122.97751</v>
      </c>
      <c r="L20" s="57"/>
      <c r="M20" s="57"/>
      <c r="N20" s="57"/>
      <c r="O20" s="57"/>
    </row>
    <row r="21" spans="1:15" x14ac:dyDescent="0.25">
      <c r="A21" s="82"/>
      <c r="B21" s="84"/>
      <c r="C21" s="1" t="s">
        <v>31</v>
      </c>
      <c r="D21" s="57"/>
      <c r="E21" s="57"/>
      <c r="F21" s="57"/>
      <c r="G21" s="57"/>
      <c r="H21" s="57"/>
      <c r="I21" s="57"/>
      <c r="J21" s="57"/>
      <c r="K21" s="57"/>
      <c r="L21" s="57"/>
      <c r="M21" s="57"/>
      <c r="N21" s="57"/>
      <c r="O21" s="57"/>
    </row>
    <row r="22" spans="1:15" x14ac:dyDescent="0.25">
      <c r="A22" s="82"/>
      <c r="B22" s="84"/>
      <c r="C22" s="1" t="s">
        <v>32</v>
      </c>
      <c r="D22" s="57"/>
      <c r="E22" s="57"/>
      <c r="F22" s="57"/>
      <c r="G22" s="57"/>
      <c r="H22" s="57"/>
      <c r="I22" s="57"/>
      <c r="J22" s="57"/>
      <c r="K22" s="57"/>
      <c r="L22" s="57"/>
      <c r="M22" s="57"/>
      <c r="N22" s="57"/>
      <c r="O22" s="57"/>
    </row>
    <row r="23" spans="1:15" x14ac:dyDescent="0.25">
      <c r="A23" s="82"/>
      <c r="B23" s="85"/>
      <c r="C23" s="1" t="s">
        <v>33</v>
      </c>
      <c r="D23" s="41">
        <v>218.94432</v>
      </c>
      <c r="E23" s="41">
        <v>216.23274000000001</v>
      </c>
      <c r="F23" s="41">
        <v>213.51065</v>
      </c>
      <c r="G23" s="41">
        <v>224.58819</v>
      </c>
      <c r="H23" s="41">
        <v>225.22929999999997</v>
      </c>
      <c r="I23" s="41">
        <v>235.19277999999997</v>
      </c>
      <c r="J23" s="41">
        <v>238.33526999999998</v>
      </c>
      <c r="K23" s="41">
        <v>223.50565999999998</v>
      </c>
      <c r="L23" s="41">
        <v>240.11145999999997</v>
      </c>
      <c r="M23" s="41">
        <v>249.91728999999998</v>
      </c>
      <c r="N23" s="41">
        <v>272.37715999999995</v>
      </c>
      <c r="O23" s="41">
        <v>254.37352999999996</v>
      </c>
    </row>
    <row r="24" spans="1:15" x14ac:dyDescent="0.25">
      <c r="A24" s="82" t="s">
        <v>37</v>
      </c>
      <c r="B24" s="83" t="s">
        <v>29</v>
      </c>
      <c r="C24" s="1" t="s">
        <v>30</v>
      </c>
      <c r="D24" s="2">
        <v>152.16378</v>
      </c>
      <c r="E24" s="2">
        <v>152.72081</v>
      </c>
      <c r="F24" s="2">
        <v>134.49646999999999</v>
      </c>
      <c r="G24" s="2">
        <v>153.21477999999999</v>
      </c>
      <c r="H24" s="2">
        <v>141.86397999999997</v>
      </c>
      <c r="I24" s="2">
        <v>150.70288999999997</v>
      </c>
      <c r="J24" s="2">
        <v>151.04971999999998</v>
      </c>
      <c r="K24" s="2">
        <v>153.77180999999999</v>
      </c>
      <c r="L24" s="2">
        <v>163.22030000000001</v>
      </c>
      <c r="M24" s="2">
        <v>158.13345999999999</v>
      </c>
      <c r="N24" s="2">
        <v>153.38293999999999</v>
      </c>
      <c r="O24" s="2">
        <v>150.59778999999997</v>
      </c>
    </row>
    <row r="25" spans="1:15" x14ac:dyDescent="0.25">
      <c r="A25" s="82"/>
      <c r="B25" s="84"/>
      <c r="C25" s="1" t="s">
        <v>31</v>
      </c>
      <c r="D25" s="57"/>
      <c r="E25" s="57"/>
      <c r="F25" s="57"/>
      <c r="G25" s="57"/>
      <c r="H25" s="57"/>
      <c r="I25" s="57"/>
      <c r="J25" s="57"/>
      <c r="K25" s="57"/>
      <c r="L25" s="57"/>
      <c r="M25" s="57"/>
      <c r="N25" s="57"/>
      <c r="O25" s="57"/>
    </row>
    <row r="26" spans="1:15" x14ac:dyDescent="0.25">
      <c r="A26" s="82"/>
      <c r="B26" s="84"/>
      <c r="C26" s="1" t="s">
        <v>32</v>
      </c>
      <c r="D26" s="57"/>
      <c r="E26" s="57"/>
      <c r="F26" s="57"/>
      <c r="G26" s="57"/>
      <c r="H26" s="57"/>
      <c r="I26" s="57"/>
      <c r="J26" s="57"/>
      <c r="K26" s="57"/>
      <c r="L26" s="57"/>
      <c r="M26" s="57"/>
      <c r="N26" s="57"/>
      <c r="O26" s="57"/>
    </row>
    <row r="27" spans="1:15" x14ac:dyDescent="0.25">
      <c r="A27" s="82"/>
      <c r="B27" s="85"/>
      <c r="C27" s="1" t="s">
        <v>33</v>
      </c>
      <c r="D27" s="3">
        <v>194.09868</v>
      </c>
      <c r="E27" s="3">
        <v>196.23221000000001</v>
      </c>
      <c r="F27" s="3">
        <v>183.37847999999997</v>
      </c>
      <c r="G27" s="3">
        <v>201.59231</v>
      </c>
      <c r="H27" s="3">
        <v>188.18154999999999</v>
      </c>
      <c r="I27" s="3">
        <v>204.06215999999995</v>
      </c>
      <c r="J27" s="3">
        <v>203.58920999999998</v>
      </c>
      <c r="K27" s="3">
        <v>204.83989999999997</v>
      </c>
      <c r="L27" s="3">
        <v>213.67881</v>
      </c>
      <c r="M27" s="3">
        <v>210.76753999999997</v>
      </c>
      <c r="N27" s="3">
        <v>197.46187999999998</v>
      </c>
      <c r="O27" s="3">
        <v>195.96945999999997</v>
      </c>
    </row>
    <row r="28" spans="1:15" x14ac:dyDescent="0.25">
      <c r="A28" s="82" t="s">
        <v>38</v>
      </c>
      <c r="B28" s="83" t="s">
        <v>29</v>
      </c>
      <c r="C28" s="1" t="s">
        <v>30</v>
      </c>
      <c r="D28" s="2">
        <v>0</v>
      </c>
      <c r="E28" s="2">
        <v>0</v>
      </c>
      <c r="F28" s="2">
        <v>0</v>
      </c>
      <c r="G28" s="2">
        <v>0</v>
      </c>
      <c r="H28" s="2">
        <v>6.3059999999999991E-2</v>
      </c>
      <c r="I28" s="2">
        <v>6.3059999999999991E-2</v>
      </c>
      <c r="J28" s="2">
        <v>6.3059999999999991E-2</v>
      </c>
      <c r="K28" s="2">
        <v>6.3059999999999991E-2</v>
      </c>
      <c r="L28" s="2">
        <v>6.3059999999999991E-2</v>
      </c>
      <c r="M28" s="2">
        <v>6.3059999999999991E-2</v>
      </c>
      <c r="N28" s="2">
        <v>0</v>
      </c>
      <c r="O28" s="2">
        <v>0</v>
      </c>
    </row>
    <row r="29" spans="1:15" x14ac:dyDescent="0.25">
      <c r="A29" s="82"/>
      <c r="B29" s="84"/>
      <c r="C29" s="1" t="s">
        <v>31</v>
      </c>
      <c r="D29" s="2">
        <v>0</v>
      </c>
      <c r="E29" s="2">
        <v>0</v>
      </c>
      <c r="F29" s="2">
        <v>0</v>
      </c>
      <c r="G29" s="2">
        <v>0</v>
      </c>
      <c r="H29" s="2">
        <v>2.102E-2</v>
      </c>
      <c r="I29" s="2">
        <v>2.102E-2</v>
      </c>
      <c r="J29" s="2">
        <v>2.102E-2</v>
      </c>
      <c r="K29" s="2">
        <v>2.102E-2</v>
      </c>
      <c r="L29" s="2">
        <v>2.102E-2</v>
      </c>
      <c r="M29" s="2">
        <v>2.102E-2</v>
      </c>
      <c r="N29" s="2">
        <v>0</v>
      </c>
      <c r="O29" s="2">
        <v>0</v>
      </c>
    </row>
    <row r="30" spans="1:15" x14ac:dyDescent="0.25">
      <c r="A30" s="82"/>
      <c r="B30" s="84"/>
      <c r="C30" s="1" t="s">
        <v>32</v>
      </c>
      <c r="D30" s="57"/>
      <c r="E30" s="57"/>
      <c r="F30" s="57"/>
      <c r="G30" s="57"/>
      <c r="H30" s="57"/>
      <c r="I30" s="57"/>
      <c r="J30" s="57"/>
      <c r="K30" s="57"/>
      <c r="L30" s="57"/>
      <c r="M30" s="57"/>
      <c r="N30" s="57"/>
      <c r="O30" s="57"/>
    </row>
    <row r="31" spans="1:15" x14ac:dyDescent="0.25">
      <c r="A31" s="82"/>
      <c r="B31" s="85"/>
      <c r="C31" s="1" t="s">
        <v>33</v>
      </c>
      <c r="D31" s="57"/>
      <c r="E31" s="57"/>
      <c r="F31" s="57"/>
      <c r="G31" s="57"/>
      <c r="H31" s="57"/>
      <c r="I31" s="57"/>
      <c r="J31" s="57"/>
      <c r="K31" s="57"/>
      <c r="L31" s="57"/>
      <c r="M31" s="57"/>
      <c r="N31" s="57"/>
      <c r="O31" s="57"/>
    </row>
    <row r="32" spans="1:15" x14ac:dyDescent="0.25">
      <c r="A32" s="90" t="s">
        <v>39</v>
      </c>
      <c r="B32" s="83" t="s">
        <v>29</v>
      </c>
      <c r="C32" s="1" t="s">
        <v>30</v>
      </c>
      <c r="D32" s="2">
        <v>0</v>
      </c>
      <c r="E32" s="2">
        <v>0</v>
      </c>
      <c r="F32" s="2">
        <v>0</v>
      </c>
      <c r="G32" s="2">
        <v>0</v>
      </c>
      <c r="H32" s="2">
        <v>10.60459</v>
      </c>
      <c r="I32" s="2">
        <v>10.60459</v>
      </c>
      <c r="J32" s="2">
        <v>10.60459</v>
      </c>
      <c r="K32" s="2">
        <v>10.60459</v>
      </c>
      <c r="L32" s="2">
        <v>10.60459</v>
      </c>
      <c r="M32" s="2">
        <v>10.60459</v>
      </c>
      <c r="N32" s="2">
        <v>0</v>
      </c>
      <c r="O32" s="2">
        <v>0</v>
      </c>
    </row>
    <row r="33" spans="1:15" x14ac:dyDescent="0.25">
      <c r="A33" s="91"/>
      <c r="B33" s="84"/>
      <c r="C33" s="1" t="s">
        <v>31</v>
      </c>
      <c r="D33" s="57"/>
      <c r="E33" s="57"/>
      <c r="F33" s="57"/>
      <c r="G33" s="57"/>
      <c r="H33" s="57"/>
      <c r="I33" s="57"/>
      <c r="J33" s="57"/>
      <c r="K33" s="57"/>
      <c r="L33" s="57"/>
      <c r="M33" s="57"/>
      <c r="N33" s="57"/>
      <c r="O33" s="57"/>
    </row>
    <row r="34" spans="1:15" x14ac:dyDescent="0.25">
      <c r="A34" s="91"/>
      <c r="B34" s="84"/>
      <c r="C34" s="1" t="s">
        <v>32</v>
      </c>
      <c r="D34" s="2">
        <v>0</v>
      </c>
      <c r="E34" s="2">
        <v>0</v>
      </c>
      <c r="F34" s="2">
        <v>0</v>
      </c>
      <c r="G34" s="2">
        <v>0</v>
      </c>
      <c r="H34" s="2">
        <v>0.79875999999999991</v>
      </c>
      <c r="I34" s="2">
        <v>0.79875999999999991</v>
      </c>
      <c r="J34" s="2">
        <v>0.79875999999999991</v>
      </c>
      <c r="K34" s="2">
        <v>0.79875999999999991</v>
      </c>
      <c r="L34" s="2">
        <v>0.79875999999999991</v>
      </c>
      <c r="M34" s="2">
        <v>0.79875999999999991</v>
      </c>
      <c r="N34" s="2">
        <v>0</v>
      </c>
      <c r="O34" s="2">
        <v>0</v>
      </c>
    </row>
    <row r="35" spans="1:15" x14ac:dyDescent="0.25">
      <c r="A35" s="92"/>
      <c r="B35" s="85"/>
      <c r="C35" s="1" t="s">
        <v>33</v>
      </c>
      <c r="D35" s="57"/>
      <c r="E35" s="57"/>
      <c r="F35" s="57"/>
      <c r="G35" s="57"/>
      <c r="H35" s="57"/>
      <c r="I35" s="57"/>
      <c r="J35" s="57"/>
      <c r="K35" s="57"/>
      <c r="L35" s="57"/>
      <c r="M35" s="57"/>
      <c r="N35" s="57"/>
      <c r="O35" s="57"/>
    </row>
    <row r="36" spans="1:15" ht="15" customHeight="1" x14ac:dyDescent="0.25">
      <c r="A36" s="90" t="s">
        <v>40</v>
      </c>
      <c r="B36" s="83" t="s">
        <v>29</v>
      </c>
      <c r="C36" s="1" t="s">
        <v>30</v>
      </c>
      <c r="D36" s="2">
        <v>0</v>
      </c>
      <c r="E36" s="2">
        <v>0</v>
      </c>
      <c r="F36" s="2">
        <v>0</v>
      </c>
      <c r="G36" s="2">
        <v>38.172319999999999</v>
      </c>
      <c r="H36" s="2">
        <v>13.30566</v>
      </c>
      <c r="I36" s="2">
        <v>46.338590000000003</v>
      </c>
      <c r="J36" s="2">
        <v>101.34793000000001</v>
      </c>
      <c r="K36" s="2">
        <v>53.453859999999999</v>
      </c>
      <c r="L36" s="2">
        <v>106.06692</v>
      </c>
      <c r="M36" s="2">
        <v>95.325699999999998</v>
      </c>
      <c r="N36" s="2">
        <v>40.43197</v>
      </c>
      <c r="O36" s="2">
        <v>0</v>
      </c>
    </row>
    <row r="37" spans="1:15" x14ac:dyDescent="0.25">
      <c r="A37" s="91"/>
      <c r="B37" s="84"/>
      <c r="C37" s="1" t="s">
        <v>31</v>
      </c>
      <c r="D37" s="2">
        <v>0</v>
      </c>
      <c r="E37" s="2">
        <v>0</v>
      </c>
      <c r="F37" s="2">
        <v>0</v>
      </c>
      <c r="G37" s="2">
        <v>5.1709199999999997</v>
      </c>
      <c r="H37" s="2">
        <v>1.1981399999999998</v>
      </c>
      <c r="I37" s="2">
        <v>9.5640999999999998</v>
      </c>
      <c r="J37" s="2">
        <v>18.150769999999998</v>
      </c>
      <c r="K37" s="2">
        <v>9.9844999999999988</v>
      </c>
      <c r="L37" s="2">
        <v>19.08616</v>
      </c>
      <c r="M37" s="2">
        <v>13.810140000000001</v>
      </c>
      <c r="N37" s="2">
        <v>4.6349099999999996</v>
      </c>
      <c r="O37" s="2">
        <v>0</v>
      </c>
    </row>
    <row r="38" spans="1:15" x14ac:dyDescent="0.25">
      <c r="A38" s="91"/>
      <c r="B38" s="84"/>
      <c r="C38" s="1" t="s">
        <v>32</v>
      </c>
      <c r="D38" s="2">
        <v>0</v>
      </c>
      <c r="E38" s="2">
        <v>0</v>
      </c>
      <c r="F38" s="2">
        <v>0</v>
      </c>
      <c r="G38" s="2">
        <v>1.1981399999999998</v>
      </c>
      <c r="H38" s="2">
        <v>0.50447999999999993</v>
      </c>
      <c r="I38" s="2">
        <v>1.7866999999999997</v>
      </c>
      <c r="J38" s="2">
        <v>3.9202299999999997</v>
      </c>
      <c r="K38" s="2">
        <v>1.8497599999999998</v>
      </c>
      <c r="L38" s="2">
        <v>3.2686099999999998</v>
      </c>
      <c r="M38" s="2">
        <v>1.10355</v>
      </c>
      <c r="N38" s="2">
        <v>0.46243999999999996</v>
      </c>
      <c r="O38" s="2">
        <v>0</v>
      </c>
    </row>
    <row r="39" spans="1:15" x14ac:dyDescent="0.25">
      <c r="A39" s="92"/>
      <c r="B39" s="85"/>
      <c r="C39" s="1" t="s">
        <v>33</v>
      </c>
      <c r="D39" s="3">
        <v>0</v>
      </c>
      <c r="E39" s="3">
        <v>0</v>
      </c>
      <c r="F39" s="3">
        <v>0</v>
      </c>
      <c r="G39" s="3">
        <v>44.541380000000004</v>
      </c>
      <c r="H39" s="3">
        <v>15.008279999999999</v>
      </c>
      <c r="I39" s="3">
        <v>57.689390000000003</v>
      </c>
      <c r="J39" s="3">
        <v>123.41893</v>
      </c>
      <c r="K39" s="3">
        <v>65.288119999999992</v>
      </c>
      <c r="L39" s="3">
        <v>128.42168999999998</v>
      </c>
      <c r="M39" s="3">
        <v>110.23939</v>
      </c>
      <c r="N39" s="3">
        <v>45.529319999999998</v>
      </c>
      <c r="O39" s="3">
        <v>0</v>
      </c>
    </row>
    <row r="40" spans="1:15" x14ac:dyDescent="0.25">
      <c r="A40" s="93" t="s">
        <v>64</v>
      </c>
      <c r="B40" s="94"/>
      <c r="C40" s="6" t="s">
        <v>30</v>
      </c>
      <c r="D40" s="7">
        <v>293.81755999999996</v>
      </c>
      <c r="E40" s="7">
        <v>289.34029999999996</v>
      </c>
      <c r="F40" s="7">
        <v>271.86216999999999</v>
      </c>
      <c r="G40" s="7">
        <v>385.73802000000001</v>
      </c>
      <c r="H40" s="7">
        <v>341.0915399999999</v>
      </c>
      <c r="I40" s="7">
        <v>419.70633999999995</v>
      </c>
      <c r="J40" s="7">
        <v>485.13108999999997</v>
      </c>
      <c r="K40" s="7">
        <v>438.38260999999994</v>
      </c>
      <c r="L40" s="7">
        <v>518.51085</v>
      </c>
      <c r="M40" s="7">
        <v>487.30665999999997</v>
      </c>
      <c r="N40" s="7">
        <v>410.44702999999993</v>
      </c>
      <c r="O40" s="7">
        <v>305.60977999999994</v>
      </c>
    </row>
    <row r="41" spans="1:15" ht="15" customHeight="1" x14ac:dyDescent="0.25">
      <c r="A41" s="95"/>
      <c r="B41" s="96"/>
      <c r="C41" s="6" t="s">
        <v>31</v>
      </c>
      <c r="D41" s="7">
        <v>46.054819999999992</v>
      </c>
      <c r="E41" s="7">
        <v>45.886659999999999</v>
      </c>
      <c r="F41" s="7">
        <v>53.380289999999995</v>
      </c>
      <c r="G41" s="7">
        <v>70.395979999999994</v>
      </c>
      <c r="H41" s="7">
        <v>72.844809999999981</v>
      </c>
      <c r="I41" s="7">
        <v>92.036069999999981</v>
      </c>
      <c r="J41" s="7">
        <v>102.90340999999998</v>
      </c>
      <c r="K41" s="7">
        <v>95.451819999999998</v>
      </c>
      <c r="L41" s="7">
        <v>90.259879999999981</v>
      </c>
      <c r="M41" s="7">
        <v>82.85033</v>
      </c>
      <c r="N41" s="7">
        <v>65.088430000000002</v>
      </c>
      <c r="O41" s="7">
        <v>50.794830000000005</v>
      </c>
    </row>
    <row r="42" spans="1:15" x14ac:dyDescent="0.25">
      <c r="A42" s="95"/>
      <c r="B42" s="96"/>
      <c r="C42" s="6" t="s">
        <v>32</v>
      </c>
      <c r="D42" s="7">
        <v>95.798649999999995</v>
      </c>
      <c r="E42" s="7">
        <v>102.14668999999999</v>
      </c>
      <c r="F42" s="7">
        <v>95.630490000000009</v>
      </c>
      <c r="G42" s="7">
        <v>113.93890999999999</v>
      </c>
      <c r="H42" s="7">
        <v>109.31451</v>
      </c>
      <c r="I42" s="7">
        <v>125.75215</v>
      </c>
      <c r="J42" s="7">
        <v>126.76111</v>
      </c>
      <c r="K42" s="7">
        <v>114.65358999999999</v>
      </c>
      <c r="L42" s="7">
        <v>129.37809999999999</v>
      </c>
      <c r="M42" s="7">
        <v>131.10174000000001</v>
      </c>
      <c r="N42" s="7">
        <v>131.86896999999999</v>
      </c>
      <c r="O42" s="7">
        <v>119.08881</v>
      </c>
    </row>
    <row r="43" spans="1:15" x14ac:dyDescent="0.25">
      <c r="A43" s="97"/>
      <c r="B43" s="98"/>
      <c r="C43" s="6" t="s">
        <v>33</v>
      </c>
      <c r="D43" s="8">
        <v>435.67102999999997</v>
      </c>
      <c r="E43" s="8">
        <v>437.37365</v>
      </c>
      <c r="F43" s="8">
        <v>420.87294999999995</v>
      </c>
      <c r="G43" s="8">
        <v>570.07290999999998</v>
      </c>
      <c r="H43" s="8">
        <v>523.16678000000002</v>
      </c>
      <c r="I43" s="8">
        <v>637.41047999999989</v>
      </c>
      <c r="J43" s="8">
        <v>714.71153000000004</v>
      </c>
      <c r="K43" s="8">
        <v>648.40393999999992</v>
      </c>
      <c r="L43" s="8">
        <v>738.06475</v>
      </c>
      <c r="M43" s="8">
        <v>701.17464999999993</v>
      </c>
      <c r="N43" s="8">
        <v>607.40442999999993</v>
      </c>
      <c r="O43" s="8">
        <v>475.49341999999996</v>
      </c>
    </row>
    <row r="45" spans="1:15" x14ac:dyDescent="0.25">
      <c r="A45" s="79" t="s">
        <v>42</v>
      </c>
      <c r="B45" s="123" t="s">
        <v>16</v>
      </c>
      <c r="C45" s="123" t="s">
        <v>43</v>
      </c>
      <c r="D45" s="31" t="s">
        <v>24</v>
      </c>
      <c r="E45" s="31" t="s">
        <v>24</v>
      </c>
      <c r="F45" s="31" t="s">
        <v>24</v>
      </c>
      <c r="G45" s="31" t="s">
        <v>24</v>
      </c>
      <c r="H45" s="31" t="s">
        <v>25</v>
      </c>
      <c r="I45" s="31" t="s">
        <v>26</v>
      </c>
      <c r="J45" s="31" t="s">
        <v>27</v>
      </c>
      <c r="K45" s="31" t="s">
        <v>26</v>
      </c>
      <c r="L45" s="31" t="s">
        <v>27</v>
      </c>
      <c r="M45" s="31" t="s">
        <v>27</v>
      </c>
      <c r="N45" s="31" t="s">
        <v>26</v>
      </c>
      <c r="O45" s="31" t="s">
        <v>26</v>
      </c>
    </row>
    <row r="46" spans="1:15" x14ac:dyDescent="0.25">
      <c r="A46" s="79"/>
      <c r="B46" s="123"/>
      <c r="C46" s="123"/>
      <c r="D46" s="39">
        <v>46408</v>
      </c>
      <c r="E46" s="39">
        <v>46439</v>
      </c>
      <c r="F46" s="39">
        <v>46467</v>
      </c>
      <c r="G46" s="39">
        <v>46498</v>
      </c>
      <c r="H46" s="39">
        <v>46528</v>
      </c>
      <c r="I46" s="39">
        <v>46559</v>
      </c>
      <c r="J46" s="39">
        <v>46589</v>
      </c>
      <c r="K46" s="39">
        <v>46620</v>
      </c>
      <c r="L46" s="39">
        <v>46651</v>
      </c>
      <c r="M46" s="39">
        <v>46681</v>
      </c>
      <c r="N46" s="39">
        <v>46712</v>
      </c>
      <c r="O46" s="39">
        <v>46742</v>
      </c>
    </row>
    <row r="47" spans="1:15" ht="14.25" customHeight="1" x14ac:dyDescent="0.25">
      <c r="A47" s="100" t="s">
        <v>44</v>
      </c>
      <c r="B47" s="80">
        <v>0</v>
      </c>
      <c r="C47" s="43" t="s">
        <v>30</v>
      </c>
      <c r="D47" s="35">
        <v>0.33632000000000001</v>
      </c>
      <c r="E47" s="35">
        <v>0.33632000000000001</v>
      </c>
      <c r="F47" s="35">
        <v>0.33632000000000001</v>
      </c>
      <c r="G47" s="35">
        <v>0.45192999999999994</v>
      </c>
      <c r="H47" s="35">
        <v>0.44141999999999998</v>
      </c>
      <c r="I47" s="35">
        <v>0.66213</v>
      </c>
      <c r="J47" s="35">
        <v>0.79875999999999991</v>
      </c>
      <c r="K47" s="35">
        <v>0.69365999999999994</v>
      </c>
      <c r="L47" s="35">
        <v>0.81977999999999995</v>
      </c>
      <c r="M47" s="35">
        <v>0.70416999999999996</v>
      </c>
      <c r="N47" s="35">
        <v>0.49396999999999996</v>
      </c>
      <c r="O47" s="35">
        <v>0.37835999999999997</v>
      </c>
    </row>
    <row r="48" spans="1:15" x14ac:dyDescent="0.25">
      <c r="A48" s="100"/>
      <c r="B48" s="80"/>
      <c r="C48" s="43" t="s">
        <v>31</v>
      </c>
      <c r="D48" s="35">
        <v>7.3569999999999997E-2</v>
      </c>
      <c r="E48" s="35">
        <v>7.3569999999999997E-2</v>
      </c>
      <c r="F48" s="35">
        <v>7.3569999999999997E-2</v>
      </c>
      <c r="G48" s="35">
        <v>0.11560999999999999</v>
      </c>
      <c r="H48" s="35">
        <v>0.13663</v>
      </c>
      <c r="I48" s="35">
        <v>0.17867</v>
      </c>
      <c r="J48" s="35">
        <v>0.19968999999999998</v>
      </c>
      <c r="K48" s="35">
        <v>0.18917999999999999</v>
      </c>
      <c r="L48" s="35">
        <v>0.19968999999999998</v>
      </c>
      <c r="M48" s="35">
        <v>0.14713999999999999</v>
      </c>
      <c r="N48" s="35">
        <v>8.4080000000000002E-2</v>
      </c>
      <c r="O48" s="35">
        <v>6.3059999999999991E-2</v>
      </c>
    </row>
    <row r="49" spans="1:15" x14ac:dyDescent="0.25">
      <c r="A49" s="100"/>
      <c r="B49" s="80"/>
      <c r="C49" s="43" t="s">
        <v>32</v>
      </c>
      <c r="D49" s="35">
        <v>0</v>
      </c>
      <c r="E49" s="35">
        <v>0</v>
      </c>
      <c r="F49" s="35">
        <v>0</v>
      </c>
      <c r="G49" s="35">
        <v>0</v>
      </c>
      <c r="H49" s="35">
        <v>0</v>
      </c>
      <c r="I49" s="35">
        <v>0</v>
      </c>
      <c r="J49" s="35">
        <v>0</v>
      </c>
      <c r="K49" s="35">
        <v>0</v>
      </c>
      <c r="L49" s="35">
        <v>0</v>
      </c>
      <c r="M49" s="35">
        <v>0</v>
      </c>
      <c r="N49" s="35">
        <v>0</v>
      </c>
      <c r="O49" s="35">
        <v>0</v>
      </c>
    </row>
    <row r="50" spans="1:15" x14ac:dyDescent="0.25">
      <c r="A50" s="100"/>
      <c r="B50" s="80"/>
      <c r="C50" s="43" t="s">
        <v>33</v>
      </c>
      <c r="D50" s="36">
        <v>0.40988999999999998</v>
      </c>
      <c r="E50" s="36">
        <v>0.40988999999999998</v>
      </c>
      <c r="F50" s="36">
        <v>0.40988999999999998</v>
      </c>
      <c r="G50" s="36">
        <v>0.56753999999999993</v>
      </c>
      <c r="H50" s="36">
        <v>0.57804999999999995</v>
      </c>
      <c r="I50" s="36">
        <v>0.84079999999999999</v>
      </c>
      <c r="J50" s="36">
        <v>0.99844999999999984</v>
      </c>
      <c r="K50" s="36">
        <v>0.88283999999999996</v>
      </c>
      <c r="L50" s="36">
        <v>1.0194699999999999</v>
      </c>
      <c r="M50" s="36">
        <v>0.85131000000000001</v>
      </c>
      <c r="N50" s="36">
        <v>0.57804999999999995</v>
      </c>
      <c r="O50" s="36">
        <v>0.44141999999999998</v>
      </c>
    </row>
    <row r="51" spans="1:15" x14ac:dyDescent="0.25">
      <c r="A51" s="100" t="s">
        <v>45</v>
      </c>
      <c r="B51" s="80">
        <v>0</v>
      </c>
      <c r="C51" s="43" t="s">
        <v>30</v>
      </c>
      <c r="D51" s="35">
        <v>0.38886999999999999</v>
      </c>
      <c r="E51" s="35">
        <v>0.38886999999999999</v>
      </c>
      <c r="F51" s="35">
        <v>0.38886999999999999</v>
      </c>
      <c r="G51" s="35">
        <v>0.50447999999999993</v>
      </c>
      <c r="H51" s="35">
        <v>0.47294999999999998</v>
      </c>
      <c r="I51" s="35">
        <v>0.64110999999999996</v>
      </c>
      <c r="J51" s="35">
        <v>0.73569999999999991</v>
      </c>
      <c r="K51" s="35">
        <v>0.68315000000000003</v>
      </c>
      <c r="L51" s="35">
        <v>0.77773999999999999</v>
      </c>
      <c r="M51" s="35">
        <v>0.70416999999999996</v>
      </c>
      <c r="N51" s="35">
        <v>0.55703000000000003</v>
      </c>
      <c r="O51" s="35">
        <v>0.43090999999999996</v>
      </c>
    </row>
    <row r="52" spans="1:15" x14ac:dyDescent="0.25">
      <c r="A52" s="100"/>
      <c r="B52" s="80"/>
      <c r="C52" s="43" t="s">
        <v>31</v>
      </c>
      <c r="D52" s="35">
        <v>4.2040000000000001E-2</v>
      </c>
      <c r="E52" s="35">
        <v>4.2040000000000001E-2</v>
      </c>
      <c r="F52" s="35">
        <v>4.2040000000000001E-2</v>
      </c>
      <c r="G52" s="35">
        <v>6.3059999999999991E-2</v>
      </c>
      <c r="H52" s="35">
        <v>6.3059999999999991E-2</v>
      </c>
      <c r="I52" s="35">
        <v>8.4080000000000002E-2</v>
      </c>
      <c r="J52" s="35">
        <v>8.4080000000000002E-2</v>
      </c>
      <c r="K52" s="35">
        <v>8.4080000000000002E-2</v>
      </c>
      <c r="L52" s="35">
        <v>8.4080000000000002E-2</v>
      </c>
      <c r="M52" s="35">
        <v>7.3569999999999997E-2</v>
      </c>
      <c r="N52" s="35">
        <v>5.2549999999999999E-2</v>
      </c>
      <c r="O52" s="35">
        <v>5.2549999999999999E-2</v>
      </c>
    </row>
    <row r="53" spans="1:15" x14ac:dyDescent="0.25">
      <c r="A53" s="100"/>
      <c r="B53" s="80"/>
      <c r="C53" s="43" t="s">
        <v>32</v>
      </c>
      <c r="D53" s="35">
        <v>0</v>
      </c>
      <c r="E53" s="35">
        <v>0</v>
      </c>
      <c r="F53" s="35">
        <v>0</v>
      </c>
      <c r="G53" s="35">
        <v>0</v>
      </c>
      <c r="H53" s="35">
        <v>0</v>
      </c>
      <c r="I53" s="35">
        <v>0</v>
      </c>
      <c r="J53" s="35">
        <v>0</v>
      </c>
      <c r="K53" s="35">
        <v>0</v>
      </c>
      <c r="L53" s="35">
        <v>0</v>
      </c>
      <c r="M53" s="35">
        <v>0</v>
      </c>
      <c r="N53" s="35">
        <v>0</v>
      </c>
      <c r="O53" s="35">
        <v>0</v>
      </c>
    </row>
    <row r="54" spans="1:15" x14ac:dyDescent="0.25">
      <c r="A54" s="100"/>
      <c r="B54" s="80"/>
      <c r="C54" s="43" t="s">
        <v>33</v>
      </c>
      <c r="D54" s="36">
        <v>0.43091000000000002</v>
      </c>
      <c r="E54" s="36">
        <v>0.43091000000000002</v>
      </c>
      <c r="F54" s="36">
        <v>0.43091000000000002</v>
      </c>
      <c r="G54" s="36">
        <v>0.56753999999999993</v>
      </c>
      <c r="H54" s="36">
        <v>0.53600999999999999</v>
      </c>
      <c r="I54" s="36">
        <v>0.72519</v>
      </c>
      <c r="J54" s="36">
        <v>0.81977999999999995</v>
      </c>
      <c r="K54" s="36">
        <v>0.76723000000000008</v>
      </c>
      <c r="L54" s="36">
        <v>0.86182000000000003</v>
      </c>
      <c r="M54" s="36">
        <v>0.77773999999999999</v>
      </c>
      <c r="N54" s="36">
        <v>0.60958000000000001</v>
      </c>
      <c r="O54" s="36">
        <v>0.48345999999999995</v>
      </c>
    </row>
    <row r="55" spans="1:15" x14ac:dyDescent="0.25">
      <c r="A55" s="101" t="s">
        <v>46</v>
      </c>
      <c r="B55" s="80">
        <v>0</v>
      </c>
      <c r="C55" s="42" t="s">
        <v>30</v>
      </c>
      <c r="D55" s="37">
        <v>1.7866999999999997</v>
      </c>
      <c r="E55" s="37">
        <v>1.7866999999999997</v>
      </c>
      <c r="F55" s="37">
        <v>1.7866999999999997</v>
      </c>
      <c r="G55" s="37">
        <v>2.0284299999999997</v>
      </c>
      <c r="H55" s="37">
        <v>1.9653700000000001</v>
      </c>
      <c r="I55" s="37">
        <v>2.3332199999999998</v>
      </c>
      <c r="J55" s="37">
        <v>2.5013799999999997</v>
      </c>
      <c r="K55" s="37">
        <v>2.4172999999999996</v>
      </c>
      <c r="L55" s="37">
        <v>2.6064799999999999</v>
      </c>
      <c r="M55" s="37">
        <v>2.4593399999999996</v>
      </c>
      <c r="N55" s="37">
        <v>2.1545499999999995</v>
      </c>
      <c r="O55" s="37">
        <v>1.8812899999999999</v>
      </c>
    </row>
    <row r="56" spans="1:15" x14ac:dyDescent="0.25">
      <c r="A56" s="101"/>
      <c r="B56" s="80"/>
      <c r="C56" s="42" t="s">
        <v>31</v>
      </c>
      <c r="D56" s="37">
        <v>0.2102</v>
      </c>
      <c r="E56" s="37">
        <v>0.2102</v>
      </c>
      <c r="F56" s="37">
        <v>0.2102</v>
      </c>
      <c r="G56" s="37">
        <v>0.24173</v>
      </c>
      <c r="H56" s="37">
        <v>0.24173</v>
      </c>
      <c r="I56" s="37">
        <v>0.28377000000000002</v>
      </c>
      <c r="J56" s="37">
        <v>0.30478999999999995</v>
      </c>
      <c r="K56" s="37">
        <v>0.28377000000000002</v>
      </c>
      <c r="L56" s="37">
        <v>0.30478999999999995</v>
      </c>
      <c r="M56" s="37">
        <v>0.27326</v>
      </c>
      <c r="N56" s="37">
        <v>0.24173</v>
      </c>
      <c r="O56" s="37">
        <v>0.22070999999999999</v>
      </c>
    </row>
    <row r="57" spans="1:15" x14ac:dyDescent="0.25">
      <c r="A57" s="101"/>
      <c r="B57" s="80"/>
      <c r="C57" s="42" t="s">
        <v>32</v>
      </c>
      <c r="D57" s="37">
        <v>0</v>
      </c>
      <c r="E57" s="37">
        <v>0</v>
      </c>
      <c r="F57" s="37">
        <v>0</v>
      </c>
      <c r="G57" s="37">
        <v>0</v>
      </c>
      <c r="H57" s="37">
        <v>0</v>
      </c>
      <c r="I57" s="37">
        <v>0</v>
      </c>
      <c r="J57" s="37">
        <v>0</v>
      </c>
      <c r="K57" s="37">
        <v>0</v>
      </c>
      <c r="L57" s="37">
        <v>0</v>
      </c>
      <c r="M57" s="37">
        <v>0</v>
      </c>
      <c r="N57" s="37">
        <v>0</v>
      </c>
      <c r="O57" s="37">
        <v>0</v>
      </c>
    </row>
    <row r="58" spans="1:15" x14ac:dyDescent="0.25">
      <c r="A58" s="101"/>
      <c r="B58" s="80"/>
      <c r="C58" s="42" t="s">
        <v>33</v>
      </c>
      <c r="D58" s="36">
        <v>1.9968999999999997</v>
      </c>
      <c r="E58" s="36">
        <v>1.9968999999999997</v>
      </c>
      <c r="F58" s="36">
        <v>1.9968999999999997</v>
      </c>
      <c r="G58" s="36">
        <v>2.2701599999999997</v>
      </c>
      <c r="H58" s="36">
        <v>2.2071000000000001</v>
      </c>
      <c r="I58" s="36">
        <v>2.6169899999999999</v>
      </c>
      <c r="J58" s="36">
        <v>2.8061699999999998</v>
      </c>
      <c r="K58" s="36">
        <v>2.7010699999999996</v>
      </c>
      <c r="L58" s="36">
        <v>2.91127</v>
      </c>
      <c r="M58" s="36">
        <v>2.7325999999999997</v>
      </c>
      <c r="N58" s="36">
        <v>2.3962799999999995</v>
      </c>
      <c r="O58" s="36">
        <v>2.1019999999999999</v>
      </c>
    </row>
    <row r="59" spans="1:15" x14ac:dyDescent="0.25">
      <c r="A59" s="100" t="s">
        <v>47</v>
      </c>
      <c r="B59" s="80">
        <v>0</v>
      </c>
      <c r="C59" s="43" t="s">
        <v>30</v>
      </c>
      <c r="D59" s="57"/>
      <c r="E59" s="57"/>
      <c r="F59" s="57"/>
      <c r="G59" s="57"/>
      <c r="H59" s="57"/>
      <c r="I59" s="57"/>
      <c r="J59" s="57"/>
      <c r="K59" s="57"/>
      <c r="L59" s="57"/>
      <c r="M59" s="57"/>
      <c r="N59" s="57"/>
      <c r="O59" s="57"/>
    </row>
    <row r="60" spans="1:15" x14ac:dyDescent="0.25">
      <c r="A60" s="100"/>
      <c r="B60" s="80"/>
      <c r="C60" s="43" t="s">
        <v>31</v>
      </c>
      <c r="D60" s="57"/>
      <c r="E60" s="57"/>
      <c r="F60" s="57"/>
      <c r="G60" s="57"/>
      <c r="H60" s="57"/>
      <c r="I60" s="57"/>
      <c r="J60" s="57"/>
      <c r="K60" s="57"/>
      <c r="L60" s="57"/>
      <c r="M60" s="57"/>
      <c r="N60" s="57"/>
      <c r="O60" s="57"/>
    </row>
    <row r="61" spans="1:15" x14ac:dyDescent="0.25">
      <c r="A61" s="100"/>
      <c r="B61" s="80"/>
      <c r="C61" s="43" t="s">
        <v>32</v>
      </c>
      <c r="D61" s="57"/>
      <c r="E61" s="57"/>
      <c r="F61" s="57"/>
      <c r="G61" s="57"/>
      <c r="H61" s="57"/>
      <c r="I61" s="57"/>
      <c r="J61" s="57"/>
      <c r="K61" s="57"/>
      <c r="L61" s="57"/>
      <c r="M61" s="57"/>
      <c r="N61" s="57"/>
      <c r="O61" s="57"/>
    </row>
    <row r="62" spans="1:15" x14ac:dyDescent="0.25">
      <c r="A62" s="100"/>
      <c r="B62" s="80"/>
      <c r="C62" s="43" t="s">
        <v>33</v>
      </c>
      <c r="D62" s="57"/>
      <c r="E62" s="57"/>
      <c r="F62" s="57"/>
      <c r="G62" s="57"/>
      <c r="H62" s="57"/>
      <c r="I62" s="57"/>
      <c r="J62" s="57"/>
      <c r="K62" s="57"/>
      <c r="L62" s="57"/>
      <c r="M62" s="57"/>
      <c r="N62" s="57"/>
      <c r="O62" s="57"/>
    </row>
    <row r="63" spans="1:15" x14ac:dyDescent="0.25">
      <c r="A63" s="81" t="s">
        <v>65</v>
      </c>
      <c r="B63" s="81"/>
      <c r="C63" s="14" t="s">
        <v>30</v>
      </c>
      <c r="D63" s="57"/>
      <c r="E63" s="57"/>
      <c r="F63" s="57"/>
      <c r="G63" s="57"/>
      <c r="H63" s="57"/>
      <c r="I63" s="57"/>
      <c r="J63" s="57"/>
      <c r="K63" s="57"/>
      <c r="L63" s="57"/>
      <c r="M63" s="57"/>
      <c r="N63" s="57"/>
      <c r="O63" s="57"/>
    </row>
    <row r="64" spans="1:15" x14ac:dyDescent="0.25">
      <c r="A64" s="81"/>
      <c r="B64" s="81"/>
      <c r="C64" s="14" t="s">
        <v>31</v>
      </c>
      <c r="D64" s="57"/>
      <c r="E64" s="57"/>
      <c r="F64" s="57"/>
      <c r="G64" s="57"/>
      <c r="H64" s="57"/>
      <c r="I64" s="57"/>
      <c r="J64" s="57"/>
      <c r="K64" s="57"/>
      <c r="L64" s="57"/>
      <c r="M64" s="57"/>
      <c r="N64" s="57"/>
      <c r="O64" s="57"/>
    </row>
    <row r="65" spans="1:15" x14ac:dyDescent="0.25">
      <c r="A65" s="81"/>
      <c r="B65" s="81"/>
      <c r="C65" s="14" t="s">
        <v>32</v>
      </c>
      <c r="D65" s="57"/>
      <c r="E65" s="57"/>
      <c r="F65" s="57"/>
      <c r="G65" s="57"/>
      <c r="H65" s="57"/>
      <c r="I65" s="57"/>
      <c r="J65" s="57"/>
      <c r="K65" s="57"/>
      <c r="L65" s="57"/>
      <c r="M65" s="57"/>
      <c r="N65" s="57"/>
      <c r="O65" s="57"/>
    </row>
    <row r="66" spans="1:15" x14ac:dyDescent="0.25">
      <c r="A66" s="81"/>
      <c r="B66" s="81"/>
      <c r="C66" s="14" t="s">
        <v>33</v>
      </c>
      <c r="D66" s="57"/>
      <c r="E66" s="57"/>
      <c r="F66" s="57"/>
      <c r="G66" s="57"/>
      <c r="H66" s="57"/>
      <c r="I66" s="57"/>
      <c r="J66" s="57"/>
      <c r="K66" s="57"/>
      <c r="L66" s="57"/>
      <c r="M66" s="57"/>
      <c r="N66" s="57"/>
      <c r="O66" s="57"/>
    </row>
    <row r="68" spans="1:15" x14ac:dyDescent="0.25">
      <c r="A68" s="78" t="s">
        <v>66</v>
      </c>
      <c r="B68" s="78"/>
      <c r="C68" s="79" t="s">
        <v>43</v>
      </c>
      <c r="D68" s="31" t="s">
        <v>24</v>
      </c>
      <c r="E68" s="31" t="s">
        <v>24</v>
      </c>
      <c r="F68" s="31" t="s">
        <v>24</v>
      </c>
      <c r="G68" s="31" t="s">
        <v>24</v>
      </c>
      <c r="H68" s="31" t="s">
        <v>25</v>
      </c>
      <c r="I68" s="31" t="s">
        <v>26</v>
      </c>
      <c r="J68" s="31" t="s">
        <v>27</v>
      </c>
      <c r="K68" s="31" t="s">
        <v>26</v>
      </c>
      <c r="L68" s="31" t="s">
        <v>27</v>
      </c>
      <c r="M68" s="31" t="s">
        <v>27</v>
      </c>
      <c r="N68" s="31" t="s">
        <v>26</v>
      </c>
      <c r="O68" s="31" t="s">
        <v>26</v>
      </c>
    </row>
    <row r="69" spans="1:15" ht="15" customHeight="1" x14ac:dyDescent="0.25">
      <c r="A69" s="78"/>
      <c r="B69" s="78"/>
      <c r="C69" s="79"/>
      <c r="D69" s="39">
        <v>46408</v>
      </c>
      <c r="E69" s="39">
        <v>46439</v>
      </c>
      <c r="F69" s="39">
        <v>46467</v>
      </c>
      <c r="G69" s="39">
        <v>46498</v>
      </c>
      <c r="H69" s="39">
        <v>46528</v>
      </c>
      <c r="I69" s="39">
        <v>46559</v>
      </c>
      <c r="J69" s="39">
        <v>46589</v>
      </c>
      <c r="K69" s="39">
        <v>46620</v>
      </c>
      <c r="L69" s="39">
        <v>46651</v>
      </c>
      <c r="M69" s="39">
        <v>46681</v>
      </c>
      <c r="N69" s="39">
        <v>46712</v>
      </c>
      <c r="O69" s="39">
        <v>46742</v>
      </c>
    </row>
    <row r="70" spans="1:15" x14ac:dyDescent="0.25">
      <c r="A70" s="78"/>
      <c r="B70" s="78"/>
      <c r="C70" s="10" t="s">
        <v>30</v>
      </c>
      <c r="D70" s="57"/>
      <c r="E70" s="57"/>
      <c r="F70" s="57"/>
      <c r="G70" s="57"/>
      <c r="H70" s="57"/>
      <c r="I70" s="57"/>
      <c r="J70" s="57"/>
      <c r="K70" s="57"/>
      <c r="L70" s="57"/>
      <c r="M70" s="57"/>
      <c r="N70" s="57"/>
      <c r="O70" s="57"/>
    </row>
    <row r="71" spans="1:15" x14ac:dyDescent="0.25">
      <c r="A71" s="78"/>
      <c r="B71" s="78"/>
      <c r="C71" s="10" t="s">
        <v>31</v>
      </c>
      <c r="D71" s="57"/>
      <c r="E71" s="57"/>
      <c r="F71" s="57"/>
      <c r="G71" s="57"/>
      <c r="H71" s="57"/>
      <c r="I71" s="57"/>
      <c r="J71" s="57"/>
      <c r="K71" s="57"/>
      <c r="L71" s="57"/>
      <c r="M71" s="57"/>
      <c r="N71" s="57"/>
      <c r="O71" s="57"/>
    </row>
    <row r="72" spans="1:15" x14ac:dyDescent="0.25">
      <c r="A72" s="78"/>
      <c r="B72" s="78"/>
      <c r="C72" s="10" t="s">
        <v>32</v>
      </c>
      <c r="D72" s="57"/>
      <c r="E72" s="57"/>
      <c r="F72" s="57"/>
      <c r="G72" s="57"/>
      <c r="H72" s="57"/>
      <c r="I72" s="57"/>
      <c r="J72" s="57"/>
      <c r="K72" s="57"/>
      <c r="L72" s="57"/>
      <c r="M72" s="57"/>
      <c r="N72" s="57"/>
      <c r="O72" s="57"/>
    </row>
    <row r="73" spans="1:15" x14ac:dyDescent="0.25">
      <c r="A73" s="78"/>
      <c r="B73" s="78"/>
      <c r="C73" s="10" t="s">
        <v>33</v>
      </c>
      <c r="D73" s="57"/>
      <c r="E73" s="57"/>
      <c r="F73" s="57"/>
      <c r="G73" s="57"/>
      <c r="H73" s="57"/>
      <c r="I73" s="57"/>
      <c r="J73" s="57"/>
      <c r="K73" s="57"/>
      <c r="L73" s="57"/>
      <c r="M73" s="57"/>
      <c r="N73" s="57"/>
      <c r="O73" s="57"/>
    </row>
    <row r="75" spans="1:15" x14ac:dyDescent="0.25">
      <c r="A75" s="87" t="s">
        <v>50</v>
      </c>
      <c r="B75" s="88"/>
      <c r="C75" s="88"/>
      <c r="D75" s="88"/>
      <c r="E75" s="88"/>
      <c r="F75" s="88"/>
      <c r="G75" s="88"/>
      <c r="H75" s="88"/>
      <c r="I75" s="88"/>
      <c r="J75" s="88"/>
      <c r="K75" s="88"/>
      <c r="L75" s="88"/>
      <c r="M75" s="88"/>
      <c r="N75" s="88"/>
      <c r="O75" s="89"/>
    </row>
    <row r="76" spans="1:15" x14ac:dyDescent="0.25">
      <c r="A76" s="87" t="s">
        <v>51</v>
      </c>
      <c r="B76" s="88"/>
      <c r="C76" s="88"/>
      <c r="D76" s="88"/>
      <c r="E76" s="88"/>
      <c r="F76" s="88"/>
      <c r="G76" s="88"/>
      <c r="H76" s="88"/>
      <c r="I76" s="88"/>
      <c r="J76" s="88"/>
      <c r="K76" s="88"/>
      <c r="L76" s="88"/>
      <c r="M76" s="88"/>
      <c r="N76" s="88"/>
      <c r="O76" s="89"/>
    </row>
  </sheetData>
  <mergeCells count="41">
    <mergeCell ref="A63:B66"/>
    <mergeCell ref="B8:B11"/>
    <mergeCell ref="B12:B15"/>
    <mergeCell ref="B16:B19"/>
    <mergeCell ref="B20:B23"/>
    <mergeCell ref="B24:B27"/>
    <mergeCell ref="B32:B35"/>
    <mergeCell ref="B36:B39"/>
    <mergeCell ref="A55:A58"/>
    <mergeCell ref="B55:B58"/>
    <mergeCell ref="A28:A31"/>
    <mergeCell ref="B28:B31"/>
    <mergeCell ref="A40:B43"/>
    <mergeCell ref="A1:O1"/>
    <mergeCell ref="A2:O2"/>
    <mergeCell ref="A3:O3"/>
    <mergeCell ref="A36:A39"/>
    <mergeCell ref="A12:A15"/>
    <mergeCell ref="A16:A19"/>
    <mergeCell ref="A20:A23"/>
    <mergeCell ref="A24:A27"/>
    <mergeCell ref="A32:A35"/>
    <mergeCell ref="B4:O4"/>
    <mergeCell ref="A5:N5"/>
    <mergeCell ref="A8:A11"/>
    <mergeCell ref="A75:O75"/>
    <mergeCell ref="A76:O76"/>
    <mergeCell ref="C6:C7"/>
    <mergeCell ref="B6:B7"/>
    <mergeCell ref="A6:A7"/>
    <mergeCell ref="C45:C46"/>
    <mergeCell ref="B45:B46"/>
    <mergeCell ref="A45:A46"/>
    <mergeCell ref="C68:C69"/>
    <mergeCell ref="A68:B73"/>
    <mergeCell ref="A47:A50"/>
    <mergeCell ref="B47:B50"/>
    <mergeCell ref="A51:A54"/>
    <mergeCell ref="B51:B54"/>
    <mergeCell ref="A59:A62"/>
    <mergeCell ref="B59:B62"/>
  </mergeCells>
  <pageMargins left="0.7" right="0.7" top="0.75" bottom="0.75" header="0.3" footer="0.3"/>
  <pageSetup orientation="portrait" verticalDpi="0" r:id="rId1"/>
  <headerFooter>
    <oddHeader>&amp;C&amp;KFF0000CONFIDENTIAL - Marked Confidential In Accordance With Applicable Law and Regulation. Basis for Confidentiality In Accompanying Declaration. Public Disclosure Restricted. Confidential portions are highlighted yellow.</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9C889-ED47-4BD5-ABE1-33FE697F6D59}">
  <dimension ref="A1:O75"/>
  <sheetViews>
    <sheetView topLeftCell="A40" zoomScaleNormal="100" workbookViewId="0">
      <selection activeCell="S18" sqref="S18"/>
    </sheetView>
  </sheetViews>
  <sheetFormatPr defaultRowHeight="15" x14ac:dyDescent="0.25"/>
  <cols>
    <col min="1" max="1" width="59" customWidth="1"/>
    <col min="2" max="2" width="8.85546875" style="15" bestFit="1" customWidth="1"/>
    <col min="3" max="3" width="24.5703125" customWidth="1"/>
  </cols>
  <sheetData>
    <row r="1" spans="1:15" ht="39.75" customHeight="1" x14ac:dyDescent="0.25">
      <c r="A1" s="105" t="s">
        <v>67</v>
      </c>
      <c r="B1" s="105"/>
      <c r="C1" s="105"/>
      <c r="D1" s="105"/>
      <c r="E1" s="105"/>
      <c r="F1" s="105"/>
      <c r="G1" s="105"/>
      <c r="H1" s="105"/>
      <c r="I1" s="105"/>
      <c r="J1" s="105"/>
      <c r="K1" s="105"/>
      <c r="L1" s="105"/>
      <c r="M1" s="105"/>
      <c r="N1" s="105"/>
      <c r="O1" s="105"/>
    </row>
    <row r="2" spans="1:15" ht="78" customHeight="1" x14ac:dyDescent="0.25">
      <c r="A2" s="106" t="s">
        <v>75</v>
      </c>
      <c r="B2" s="106"/>
      <c r="C2" s="106"/>
      <c r="D2" s="106"/>
      <c r="E2" s="106"/>
      <c r="F2" s="106"/>
      <c r="G2" s="106"/>
      <c r="H2" s="106"/>
      <c r="I2" s="106"/>
      <c r="J2" s="106"/>
      <c r="K2" s="106"/>
      <c r="L2" s="106"/>
      <c r="M2" s="106"/>
      <c r="N2" s="106"/>
      <c r="O2" s="106"/>
    </row>
    <row r="3" spans="1:15" x14ac:dyDescent="0.25">
      <c r="A3" s="107" t="s">
        <v>59</v>
      </c>
      <c r="B3" s="107"/>
      <c r="C3" s="107"/>
      <c r="D3" s="107"/>
      <c r="E3" s="107"/>
      <c r="F3" s="107"/>
      <c r="G3" s="107"/>
      <c r="H3" s="107"/>
      <c r="I3" s="107"/>
      <c r="J3" s="107"/>
      <c r="K3" s="107"/>
      <c r="L3" s="107"/>
      <c r="M3" s="107"/>
      <c r="N3" s="107"/>
      <c r="O3" s="107"/>
    </row>
    <row r="4" spans="1:15" x14ac:dyDescent="0.25">
      <c r="A4" s="121"/>
      <c r="B4" s="122"/>
      <c r="C4" s="122"/>
      <c r="D4" s="122"/>
      <c r="E4" s="122"/>
      <c r="F4" s="122"/>
      <c r="G4" s="122"/>
      <c r="H4" s="122"/>
      <c r="I4" s="122"/>
      <c r="J4" s="122"/>
      <c r="K4" s="122"/>
      <c r="L4" s="122"/>
      <c r="M4" s="122"/>
      <c r="N4" s="122"/>
      <c r="O4" s="122"/>
    </row>
    <row r="5" spans="1:15" s="44" customFormat="1" x14ac:dyDescent="0.25">
      <c r="A5" s="129" t="s">
        <v>22</v>
      </c>
      <c r="B5" s="131" t="s">
        <v>16</v>
      </c>
      <c r="C5" s="133" t="s">
        <v>23</v>
      </c>
      <c r="D5" s="31" t="s">
        <v>24</v>
      </c>
      <c r="E5" s="31" t="s">
        <v>24</v>
      </c>
      <c r="F5" s="31" t="s">
        <v>24</v>
      </c>
      <c r="G5" s="31" t="s">
        <v>24</v>
      </c>
      <c r="H5" s="31" t="s">
        <v>25</v>
      </c>
      <c r="I5" s="31" t="s">
        <v>26</v>
      </c>
      <c r="J5" s="31" t="s">
        <v>27</v>
      </c>
      <c r="K5" s="31" t="s">
        <v>26</v>
      </c>
      <c r="L5" s="31" t="s">
        <v>27</v>
      </c>
      <c r="M5" s="31" t="s">
        <v>27</v>
      </c>
      <c r="N5" s="31" t="s">
        <v>26</v>
      </c>
      <c r="O5" s="31" t="s">
        <v>26</v>
      </c>
    </row>
    <row r="6" spans="1:15" s="44" customFormat="1" ht="14.45" customHeight="1" x14ac:dyDescent="0.25">
      <c r="A6" s="130"/>
      <c r="B6" s="132"/>
      <c r="C6" s="134"/>
      <c r="D6" s="39">
        <v>46773</v>
      </c>
      <c r="E6" s="39">
        <v>46804</v>
      </c>
      <c r="F6" s="39">
        <v>46833</v>
      </c>
      <c r="G6" s="39">
        <v>46864</v>
      </c>
      <c r="H6" s="39">
        <v>46894</v>
      </c>
      <c r="I6" s="39">
        <v>46925</v>
      </c>
      <c r="J6" s="39">
        <v>46955</v>
      </c>
      <c r="K6" s="39">
        <v>46986</v>
      </c>
      <c r="L6" s="39">
        <v>47017</v>
      </c>
      <c r="M6" s="39">
        <v>47047</v>
      </c>
      <c r="N6" s="39">
        <v>47078</v>
      </c>
      <c r="O6" s="39">
        <v>47108</v>
      </c>
    </row>
    <row r="7" spans="1:15" x14ac:dyDescent="0.25">
      <c r="A7" s="82" t="s">
        <v>28</v>
      </c>
      <c r="B7" s="83" t="s">
        <v>29</v>
      </c>
      <c r="C7" s="1" t="s">
        <v>30</v>
      </c>
      <c r="D7" s="2">
        <v>9.92</v>
      </c>
      <c r="E7" s="2">
        <v>11.77</v>
      </c>
      <c r="F7" s="2">
        <v>9.7899999999999991</v>
      </c>
      <c r="G7" s="2">
        <v>7.35</v>
      </c>
      <c r="H7" s="2">
        <v>5.37</v>
      </c>
      <c r="I7" s="2">
        <v>7.35</v>
      </c>
      <c r="J7" s="2">
        <v>8</v>
      </c>
      <c r="K7" s="2">
        <v>11.63</v>
      </c>
      <c r="L7" s="2">
        <v>13.94</v>
      </c>
      <c r="M7" s="2">
        <v>9.3800000000000008</v>
      </c>
      <c r="N7" s="2">
        <v>9.49</v>
      </c>
      <c r="O7" s="2">
        <v>11.4</v>
      </c>
    </row>
    <row r="8" spans="1:15" x14ac:dyDescent="0.25">
      <c r="A8" s="82"/>
      <c r="B8" s="84"/>
      <c r="C8" s="1" t="s">
        <v>31</v>
      </c>
      <c r="D8" s="57"/>
      <c r="E8" s="57"/>
      <c r="F8" s="57"/>
      <c r="G8" s="57"/>
      <c r="H8" s="57"/>
      <c r="I8" s="57"/>
      <c r="J8" s="57"/>
      <c r="K8" s="57"/>
      <c r="L8" s="57"/>
      <c r="M8" s="57"/>
      <c r="N8" s="57"/>
      <c r="O8" s="57"/>
    </row>
    <row r="9" spans="1:15" x14ac:dyDescent="0.25">
      <c r="A9" s="82"/>
      <c r="B9" s="84"/>
      <c r="C9" s="1" t="s">
        <v>32</v>
      </c>
      <c r="D9" s="57"/>
      <c r="E9" s="57"/>
      <c r="F9" s="57"/>
      <c r="G9" s="57"/>
      <c r="H9" s="57"/>
      <c r="I9" s="57"/>
      <c r="J9" s="57"/>
      <c r="K9" s="57"/>
      <c r="L9" s="57"/>
      <c r="M9" s="57"/>
      <c r="N9" s="57"/>
      <c r="O9" s="57"/>
    </row>
    <row r="10" spans="1:15" x14ac:dyDescent="0.25">
      <c r="A10" s="82"/>
      <c r="B10" s="85"/>
      <c r="C10" s="1" t="s">
        <v>33</v>
      </c>
      <c r="D10" s="3">
        <v>14.06</v>
      </c>
      <c r="E10" s="3">
        <v>16.43</v>
      </c>
      <c r="F10" s="3">
        <v>13.54</v>
      </c>
      <c r="G10" s="3">
        <v>10.38</v>
      </c>
      <c r="H10" s="3">
        <v>7.49</v>
      </c>
      <c r="I10" s="3">
        <v>10.41</v>
      </c>
      <c r="J10" s="3">
        <v>11.24</v>
      </c>
      <c r="K10" s="3">
        <v>16.2</v>
      </c>
      <c r="L10" s="3">
        <v>17.829999999999998</v>
      </c>
      <c r="M10" s="3">
        <v>12.55</v>
      </c>
      <c r="N10" s="3">
        <v>12.94</v>
      </c>
      <c r="O10" s="3">
        <v>15.98</v>
      </c>
    </row>
    <row r="11" spans="1:15" x14ac:dyDescent="0.25">
      <c r="A11" s="82" t="s">
        <v>34</v>
      </c>
      <c r="B11" s="83" t="s">
        <v>29</v>
      </c>
      <c r="C11" s="1" t="s">
        <v>30</v>
      </c>
      <c r="D11" s="4">
        <v>0.68</v>
      </c>
      <c r="E11" s="2">
        <v>0</v>
      </c>
      <c r="F11" s="2">
        <v>0</v>
      </c>
      <c r="G11" s="2">
        <v>55.85</v>
      </c>
      <c r="H11" s="2">
        <v>39.81</v>
      </c>
      <c r="I11" s="2">
        <v>67.430000000000007</v>
      </c>
      <c r="J11" s="2">
        <v>72.87</v>
      </c>
      <c r="K11" s="2">
        <v>73</v>
      </c>
      <c r="L11" s="2">
        <v>77.23</v>
      </c>
      <c r="M11" s="2">
        <v>66.5</v>
      </c>
      <c r="N11" s="2">
        <v>51.28</v>
      </c>
      <c r="O11" s="2">
        <v>0</v>
      </c>
    </row>
    <row r="12" spans="1:15" x14ac:dyDescent="0.25">
      <c r="A12" s="82"/>
      <c r="B12" s="84"/>
      <c r="C12" s="1" t="s">
        <v>31</v>
      </c>
      <c r="D12" s="4">
        <v>0</v>
      </c>
      <c r="E12" s="2">
        <v>0</v>
      </c>
      <c r="F12" s="2">
        <v>0</v>
      </c>
      <c r="G12" s="2">
        <v>7.97</v>
      </c>
      <c r="H12" s="2">
        <v>6.64</v>
      </c>
      <c r="I12" s="2">
        <v>13.25</v>
      </c>
      <c r="J12" s="2">
        <v>12.79</v>
      </c>
      <c r="K12" s="2">
        <v>13.21</v>
      </c>
      <c r="L12" s="2">
        <v>13.4</v>
      </c>
      <c r="M12" s="2">
        <v>9.8699999999999992</v>
      </c>
      <c r="N12" s="2">
        <v>5.59</v>
      </c>
      <c r="O12" s="2">
        <v>0</v>
      </c>
    </row>
    <row r="13" spans="1:15" x14ac:dyDescent="0.25">
      <c r="A13" s="82"/>
      <c r="B13" s="84"/>
      <c r="C13" s="1" t="s">
        <v>32</v>
      </c>
      <c r="D13" s="4">
        <v>0</v>
      </c>
      <c r="E13" s="2">
        <v>0</v>
      </c>
      <c r="F13" s="2">
        <v>0.01</v>
      </c>
      <c r="G13" s="2">
        <v>3.16</v>
      </c>
      <c r="H13" s="2">
        <v>3.39</v>
      </c>
      <c r="I13" s="2">
        <v>5.54</v>
      </c>
      <c r="J13" s="2">
        <v>5.93</v>
      </c>
      <c r="K13" s="2">
        <v>5.34</v>
      </c>
      <c r="L13" s="2">
        <v>5.13</v>
      </c>
      <c r="M13" s="2">
        <v>2.79</v>
      </c>
      <c r="N13" s="2">
        <v>1.59</v>
      </c>
      <c r="O13" s="2">
        <v>0</v>
      </c>
    </row>
    <row r="14" spans="1:15" x14ac:dyDescent="0.25">
      <c r="A14" s="82"/>
      <c r="B14" s="85"/>
      <c r="C14" s="1" t="s">
        <v>33</v>
      </c>
      <c r="D14" s="5">
        <v>0.68</v>
      </c>
      <c r="E14" s="5">
        <v>0</v>
      </c>
      <c r="F14" s="5">
        <v>0.01</v>
      </c>
      <c r="G14" s="5">
        <v>66.98</v>
      </c>
      <c r="H14" s="5">
        <v>49.84</v>
      </c>
      <c r="I14" s="5">
        <v>86.23</v>
      </c>
      <c r="J14" s="5">
        <v>91.59</v>
      </c>
      <c r="K14" s="5">
        <v>91.55</v>
      </c>
      <c r="L14" s="5">
        <v>95.76</v>
      </c>
      <c r="M14" s="5">
        <v>79.16</v>
      </c>
      <c r="N14" s="5">
        <v>58.46</v>
      </c>
      <c r="O14" s="5">
        <v>0</v>
      </c>
    </row>
    <row r="15" spans="1:15" x14ac:dyDescent="0.25">
      <c r="A15" s="82" t="s">
        <v>35</v>
      </c>
      <c r="B15" s="83" t="s">
        <v>29</v>
      </c>
      <c r="C15" s="1" t="s">
        <v>30</v>
      </c>
      <c r="D15" s="2">
        <v>2.85</v>
      </c>
      <c r="E15" s="2">
        <v>2.85</v>
      </c>
      <c r="F15" s="2">
        <v>2.62</v>
      </c>
      <c r="G15" s="2">
        <v>3.01</v>
      </c>
      <c r="H15" s="2">
        <v>3.82</v>
      </c>
      <c r="I15" s="2">
        <v>3.38</v>
      </c>
      <c r="J15" s="2">
        <v>3.43</v>
      </c>
      <c r="K15" s="2">
        <v>3</v>
      </c>
      <c r="L15" s="2">
        <v>3.02</v>
      </c>
      <c r="M15" s="2">
        <v>3.86</v>
      </c>
      <c r="N15" s="2">
        <v>3.59</v>
      </c>
      <c r="O15" s="2">
        <v>3.14</v>
      </c>
    </row>
    <row r="16" spans="1:15" x14ac:dyDescent="0.25">
      <c r="A16" s="82"/>
      <c r="B16" s="84"/>
      <c r="C16" s="1" t="s">
        <v>31</v>
      </c>
      <c r="D16" s="57"/>
      <c r="E16" s="57"/>
      <c r="F16" s="2">
        <v>5.82</v>
      </c>
      <c r="G16" s="2">
        <v>8.4600000000000009</v>
      </c>
      <c r="H16" s="2">
        <v>11.66</v>
      </c>
      <c r="I16" s="2">
        <v>14.4</v>
      </c>
      <c r="J16" s="2">
        <v>15.98</v>
      </c>
      <c r="K16" s="2">
        <v>16.829999999999998</v>
      </c>
      <c r="L16" s="2">
        <v>11.36</v>
      </c>
      <c r="M16" s="2">
        <v>9.84</v>
      </c>
      <c r="N16" s="2">
        <v>8.0500000000000007</v>
      </c>
      <c r="O16" s="57"/>
    </row>
    <row r="17" spans="1:15" x14ac:dyDescent="0.25">
      <c r="A17" s="82"/>
      <c r="B17" s="84"/>
      <c r="C17" s="1" t="s">
        <v>32</v>
      </c>
      <c r="D17" s="57"/>
      <c r="E17" s="57"/>
      <c r="F17" s="2">
        <v>0.05</v>
      </c>
      <c r="G17" s="2">
        <v>0.85</v>
      </c>
      <c r="H17" s="2">
        <v>1.6</v>
      </c>
      <c r="I17" s="2">
        <v>1.1299999999999999</v>
      </c>
      <c r="J17" s="2">
        <v>1.4</v>
      </c>
      <c r="K17" s="2">
        <v>0.9</v>
      </c>
      <c r="L17" s="2">
        <v>1.1200000000000001</v>
      </c>
      <c r="M17" s="2">
        <v>0.66</v>
      </c>
      <c r="N17" s="2">
        <v>0.24</v>
      </c>
      <c r="O17" s="57"/>
    </row>
    <row r="18" spans="1:15" x14ac:dyDescent="0.25">
      <c r="A18" s="82"/>
      <c r="B18" s="85"/>
      <c r="C18" s="1" t="s">
        <v>33</v>
      </c>
      <c r="D18" s="3">
        <v>5.9</v>
      </c>
      <c r="E18" s="3">
        <v>6.27</v>
      </c>
      <c r="F18" s="3">
        <v>8.49</v>
      </c>
      <c r="G18" s="3">
        <v>12.32</v>
      </c>
      <c r="H18" s="3">
        <v>17.09</v>
      </c>
      <c r="I18" s="3">
        <v>18.91</v>
      </c>
      <c r="J18" s="3">
        <v>20.81</v>
      </c>
      <c r="K18" s="3">
        <v>20.72</v>
      </c>
      <c r="L18" s="3">
        <v>15.51</v>
      </c>
      <c r="M18" s="3">
        <v>14.37</v>
      </c>
      <c r="N18" s="3">
        <v>11.88</v>
      </c>
      <c r="O18" s="3">
        <v>7</v>
      </c>
    </row>
    <row r="19" spans="1:15" x14ac:dyDescent="0.25">
      <c r="A19" s="82" t="s">
        <v>36</v>
      </c>
      <c r="B19" s="83" t="s">
        <v>29</v>
      </c>
      <c r="C19" s="1" t="s">
        <v>30</v>
      </c>
      <c r="D19" s="57"/>
      <c r="E19" s="57"/>
      <c r="F19" s="57"/>
      <c r="G19" s="57"/>
      <c r="H19" s="57"/>
      <c r="I19" s="2">
        <v>119.01</v>
      </c>
      <c r="J19" s="2">
        <v>122.08</v>
      </c>
      <c r="K19" s="2">
        <v>117.01</v>
      </c>
      <c r="L19" s="57"/>
      <c r="M19" s="57"/>
      <c r="N19" s="57"/>
      <c r="O19" s="57"/>
    </row>
    <row r="20" spans="1:15" x14ac:dyDescent="0.25">
      <c r="A20" s="82"/>
      <c r="B20" s="84"/>
      <c r="C20" s="1" t="s">
        <v>31</v>
      </c>
      <c r="D20" s="57"/>
      <c r="E20" s="57"/>
      <c r="F20" s="57"/>
      <c r="G20" s="57"/>
      <c r="H20" s="57"/>
      <c r="I20" s="57"/>
      <c r="J20" s="57"/>
      <c r="K20" s="57"/>
      <c r="L20" s="57"/>
      <c r="M20" s="57"/>
      <c r="N20" s="57"/>
      <c r="O20" s="57"/>
    </row>
    <row r="21" spans="1:15" x14ac:dyDescent="0.25">
      <c r="A21" s="82"/>
      <c r="B21" s="84"/>
      <c r="C21" s="1" t="s">
        <v>32</v>
      </c>
      <c r="D21" s="57"/>
      <c r="E21" s="57"/>
      <c r="F21" s="57"/>
      <c r="G21" s="57"/>
      <c r="H21" s="57"/>
      <c r="I21" s="57"/>
      <c r="J21" s="57"/>
      <c r="K21" s="57"/>
      <c r="L21" s="57"/>
      <c r="M21" s="57"/>
      <c r="N21" s="57"/>
      <c r="O21" s="57"/>
    </row>
    <row r="22" spans="1:15" x14ac:dyDescent="0.25">
      <c r="A22" s="82"/>
      <c r="B22" s="85"/>
      <c r="C22" s="1" t="s">
        <v>33</v>
      </c>
      <c r="D22" s="5">
        <v>208.32</v>
      </c>
      <c r="E22" s="5">
        <v>205.74</v>
      </c>
      <c r="F22" s="5">
        <v>203.15</v>
      </c>
      <c r="G22" s="5">
        <v>213.69</v>
      </c>
      <c r="H22" s="5">
        <v>214.3</v>
      </c>
      <c r="I22" s="5">
        <v>223.79</v>
      </c>
      <c r="J22" s="5">
        <v>226.78</v>
      </c>
      <c r="K22" s="5">
        <v>212.66</v>
      </c>
      <c r="L22" s="5">
        <v>228.46</v>
      </c>
      <c r="M22" s="5">
        <v>237.79</v>
      </c>
      <c r="N22" s="5">
        <v>259.17</v>
      </c>
      <c r="O22" s="5">
        <v>242.03</v>
      </c>
    </row>
    <row r="23" spans="1:15" x14ac:dyDescent="0.25">
      <c r="A23" s="82" t="s">
        <v>37</v>
      </c>
      <c r="B23" s="83" t="s">
        <v>29</v>
      </c>
      <c r="C23" s="1" t="s">
        <v>30</v>
      </c>
      <c r="D23" s="2">
        <v>144.78</v>
      </c>
      <c r="E23" s="2">
        <v>145.31</v>
      </c>
      <c r="F23" s="2">
        <v>127.97</v>
      </c>
      <c r="G23" s="2">
        <v>145.78</v>
      </c>
      <c r="H23" s="2">
        <v>134.97999999999999</v>
      </c>
      <c r="I23" s="2">
        <v>143.38999999999999</v>
      </c>
      <c r="J23" s="2">
        <v>143.72</v>
      </c>
      <c r="K23" s="2">
        <v>146.31</v>
      </c>
      <c r="L23" s="2">
        <v>155.30000000000001</v>
      </c>
      <c r="M23" s="2">
        <v>150.46</v>
      </c>
      <c r="N23" s="2">
        <v>145.94</v>
      </c>
      <c r="O23" s="2">
        <v>143.29</v>
      </c>
    </row>
    <row r="24" spans="1:15" x14ac:dyDescent="0.25">
      <c r="A24" s="82"/>
      <c r="B24" s="84"/>
      <c r="C24" s="1" t="s">
        <v>31</v>
      </c>
      <c r="D24" s="57"/>
      <c r="E24" s="57"/>
      <c r="F24" s="57"/>
      <c r="G24" s="57"/>
      <c r="H24" s="57"/>
      <c r="I24" s="57"/>
      <c r="J24" s="57"/>
      <c r="K24" s="57"/>
      <c r="L24" s="57"/>
      <c r="M24" s="57"/>
      <c r="N24" s="57"/>
      <c r="O24" s="57"/>
    </row>
    <row r="25" spans="1:15" x14ac:dyDescent="0.25">
      <c r="A25" s="82"/>
      <c r="B25" s="84"/>
      <c r="C25" s="1" t="s">
        <v>32</v>
      </c>
      <c r="D25" s="57"/>
      <c r="E25" s="57"/>
      <c r="F25" s="57"/>
      <c r="G25" s="57"/>
      <c r="H25" s="57"/>
      <c r="I25" s="57"/>
      <c r="J25" s="57"/>
      <c r="K25" s="57"/>
      <c r="L25" s="57"/>
      <c r="M25" s="57"/>
      <c r="N25" s="57"/>
      <c r="O25" s="57"/>
    </row>
    <row r="26" spans="1:15" x14ac:dyDescent="0.25">
      <c r="A26" s="82"/>
      <c r="B26" s="85"/>
      <c r="C26" s="1" t="s">
        <v>33</v>
      </c>
      <c r="D26" s="3">
        <v>184.68</v>
      </c>
      <c r="E26" s="3">
        <v>186.71</v>
      </c>
      <c r="F26" s="3">
        <v>174.49</v>
      </c>
      <c r="G26" s="3">
        <v>191.81</v>
      </c>
      <c r="H26" s="3">
        <v>179.05</v>
      </c>
      <c r="I26" s="3">
        <v>194.16</v>
      </c>
      <c r="J26" s="3">
        <v>193.71</v>
      </c>
      <c r="K26" s="3">
        <v>194.9</v>
      </c>
      <c r="L26" s="3">
        <v>203.3</v>
      </c>
      <c r="M26" s="3">
        <v>200.54</v>
      </c>
      <c r="N26" s="3">
        <v>187.88</v>
      </c>
      <c r="O26" s="3">
        <v>186.47</v>
      </c>
    </row>
    <row r="27" spans="1:15" x14ac:dyDescent="0.25">
      <c r="A27" s="82" t="s">
        <v>38</v>
      </c>
      <c r="B27" s="83" t="s">
        <v>29</v>
      </c>
      <c r="C27" s="1" t="s">
        <v>30</v>
      </c>
      <c r="D27" s="2">
        <v>0</v>
      </c>
      <c r="E27" s="2">
        <v>0</v>
      </c>
      <c r="F27" s="2">
        <v>0</v>
      </c>
      <c r="G27" s="2">
        <v>0</v>
      </c>
      <c r="H27" s="2">
        <v>0.06</v>
      </c>
      <c r="I27" s="2">
        <v>0.06</v>
      </c>
      <c r="J27" s="2">
        <v>0.06</v>
      </c>
      <c r="K27" s="2">
        <v>0.06</v>
      </c>
      <c r="L27" s="2">
        <v>0.06</v>
      </c>
      <c r="M27" s="2">
        <v>0.06</v>
      </c>
      <c r="N27" s="2">
        <v>0</v>
      </c>
      <c r="O27" s="2">
        <v>0</v>
      </c>
    </row>
    <row r="28" spans="1:15" x14ac:dyDescent="0.25">
      <c r="A28" s="82"/>
      <c r="B28" s="84"/>
      <c r="C28" s="1" t="s">
        <v>31</v>
      </c>
      <c r="D28" s="2">
        <v>0</v>
      </c>
      <c r="E28" s="2">
        <v>0</v>
      </c>
      <c r="F28" s="2">
        <v>0</v>
      </c>
      <c r="G28" s="2">
        <v>0</v>
      </c>
      <c r="H28" s="2">
        <v>0.02</v>
      </c>
      <c r="I28" s="2">
        <v>0.02</v>
      </c>
      <c r="J28" s="2">
        <v>0.02</v>
      </c>
      <c r="K28" s="2">
        <v>0.02</v>
      </c>
      <c r="L28" s="2">
        <v>0.02</v>
      </c>
      <c r="M28" s="2">
        <v>0.02</v>
      </c>
      <c r="N28" s="2">
        <v>0</v>
      </c>
      <c r="O28" s="2">
        <v>0</v>
      </c>
    </row>
    <row r="29" spans="1:15" x14ac:dyDescent="0.25">
      <c r="A29" s="82"/>
      <c r="B29" s="84"/>
      <c r="C29" s="1" t="s">
        <v>32</v>
      </c>
      <c r="D29" s="57"/>
      <c r="E29" s="57"/>
      <c r="F29" s="57"/>
      <c r="G29" s="57"/>
      <c r="H29" s="57"/>
      <c r="I29" s="57"/>
      <c r="J29" s="57"/>
      <c r="K29" s="57"/>
      <c r="L29" s="57"/>
      <c r="M29" s="57"/>
      <c r="N29" s="57"/>
      <c r="O29" s="57"/>
    </row>
    <row r="30" spans="1:15" x14ac:dyDescent="0.25">
      <c r="A30" s="82"/>
      <c r="B30" s="85"/>
      <c r="C30" s="1" t="s">
        <v>33</v>
      </c>
      <c r="D30" s="57"/>
      <c r="E30" s="57"/>
      <c r="F30" s="57"/>
      <c r="G30" s="57"/>
      <c r="H30" s="57"/>
      <c r="I30" s="57"/>
      <c r="J30" s="57"/>
      <c r="K30" s="57"/>
      <c r="L30" s="57"/>
      <c r="M30" s="57"/>
      <c r="N30" s="57"/>
      <c r="O30" s="57"/>
    </row>
    <row r="31" spans="1:15" x14ac:dyDescent="0.25">
      <c r="A31" s="90" t="s">
        <v>39</v>
      </c>
      <c r="B31" s="83" t="s">
        <v>29</v>
      </c>
      <c r="C31" s="1" t="s">
        <v>30</v>
      </c>
      <c r="D31" s="2">
        <v>0</v>
      </c>
      <c r="E31" s="2">
        <v>0</v>
      </c>
      <c r="F31" s="2">
        <v>0</v>
      </c>
      <c r="G31" s="2">
        <v>0</v>
      </c>
      <c r="H31" s="2">
        <v>10.09</v>
      </c>
      <c r="I31" s="2">
        <v>10.09</v>
      </c>
      <c r="J31" s="2">
        <v>10.09</v>
      </c>
      <c r="K31" s="2">
        <v>10.09</v>
      </c>
      <c r="L31" s="2">
        <v>10.09</v>
      </c>
      <c r="M31" s="2">
        <v>10.09</v>
      </c>
      <c r="N31" s="2">
        <v>0</v>
      </c>
      <c r="O31" s="2">
        <v>0</v>
      </c>
    </row>
    <row r="32" spans="1:15" x14ac:dyDescent="0.25">
      <c r="A32" s="91"/>
      <c r="B32" s="84"/>
      <c r="C32" s="1" t="s">
        <v>31</v>
      </c>
      <c r="D32" s="57"/>
      <c r="E32" s="57"/>
      <c r="F32" s="57"/>
      <c r="G32" s="57"/>
      <c r="H32" s="57"/>
      <c r="I32" s="57"/>
      <c r="J32" s="57"/>
      <c r="K32" s="57"/>
      <c r="L32" s="57"/>
      <c r="M32" s="57"/>
      <c r="N32" s="57"/>
      <c r="O32" s="57"/>
    </row>
    <row r="33" spans="1:15" x14ac:dyDescent="0.25">
      <c r="A33" s="91"/>
      <c r="B33" s="84"/>
      <c r="C33" s="1" t="s">
        <v>32</v>
      </c>
      <c r="D33" s="2">
        <v>0</v>
      </c>
      <c r="E33" s="2">
        <v>0</v>
      </c>
      <c r="F33" s="2">
        <v>0</v>
      </c>
      <c r="G33" s="2">
        <v>0</v>
      </c>
      <c r="H33" s="2">
        <v>0.76</v>
      </c>
      <c r="I33" s="2">
        <v>0.76</v>
      </c>
      <c r="J33" s="2">
        <v>0.76</v>
      </c>
      <c r="K33" s="2">
        <v>0.76</v>
      </c>
      <c r="L33" s="2">
        <v>0.76</v>
      </c>
      <c r="M33" s="2">
        <v>0.76</v>
      </c>
      <c r="N33" s="2">
        <v>0</v>
      </c>
      <c r="O33" s="2">
        <v>0</v>
      </c>
    </row>
    <row r="34" spans="1:15" x14ac:dyDescent="0.25">
      <c r="A34" s="92"/>
      <c r="B34" s="85"/>
      <c r="C34" s="1" t="s">
        <v>33</v>
      </c>
      <c r="D34" s="57"/>
      <c r="E34" s="57"/>
      <c r="F34" s="57"/>
      <c r="G34" s="57"/>
      <c r="H34" s="57"/>
      <c r="I34" s="57"/>
      <c r="J34" s="57"/>
      <c r="K34" s="57"/>
      <c r="L34" s="57"/>
      <c r="M34" s="57"/>
      <c r="N34" s="57"/>
      <c r="O34" s="57"/>
    </row>
    <row r="35" spans="1:15" ht="15" customHeight="1" x14ac:dyDescent="0.25">
      <c r="A35" s="90" t="s">
        <v>40</v>
      </c>
      <c r="B35" s="83" t="s">
        <v>29</v>
      </c>
      <c r="C35" s="1" t="s">
        <v>30</v>
      </c>
      <c r="D35" s="2">
        <v>0</v>
      </c>
      <c r="E35" s="2">
        <v>0</v>
      </c>
      <c r="F35" s="2">
        <v>0</v>
      </c>
      <c r="G35" s="2">
        <v>38.369999999999997</v>
      </c>
      <c r="H35" s="2">
        <v>13.37</v>
      </c>
      <c r="I35" s="2">
        <v>46.5</v>
      </c>
      <c r="J35" s="2">
        <v>101.65</v>
      </c>
      <c r="K35" s="2">
        <v>53.57</v>
      </c>
      <c r="L35" s="2">
        <v>106.24</v>
      </c>
      <c r="M35" s="2">
        <v>95.42</v>
      </c>
      <c r="N35" s="2">
        <v>40.450000000000003</v>
      </c>
      <c r="O35" s="2">
        <v>0</v>
      </c>
    </row>
    <row r="36" spans="1:15" x14ac:dyDescent="0.25">
      <c r="A36" s="91"/>
      <c r="B36" s="84"/>
      <c r="C36" s="1" t="s">
        <v>31</v>
      </c>
      <c r="D36" s="2">
        <v>0</v>
      </c>
      <c r="E36" s="2">
        <v>0</v>
      </c>
      <c r="F36" s="2">
        <v>0</v>
      </c>
      <c r="G36" s="2">
        <v>5.2</v>
      </c>
      <c r="H36" s="2">
        <v>1.21</v>
      </c>
      <c r="I36" s="2">
        <v>9.6</v>
      </c>
      <c r="J36" s="2">
        <v>18.2</v>
      </c>
      <c r="K36" s="2">
        <v>10.01</v>
      </c>
      <c r="L36" s="2">
        <v>19.11</v>
      </c>
      <c r="M36" s="2">
        <v>13.82</v>
      </c>
      <c r="N36" s="2">
        <v>4.6399999999999997</v>
      </c>
      <c r="O36" s="2">
        <v>0</v>
      </c>
    </row>
    <row r="37" spans="1:15" x14ac:dyDescent="0.25">
      <c r="A37" s="91"/>
      <c r="B37" s="84"/>
      <c r="C37" s="1" t="s">
        <v>32</v>
      </c>
      <c r="D37" s="2">
        <v>0</v>
      </c>
      <c r="E37" s="2">
        <v>0</v>
      </c>
      <c r="F37" s="2">
        <v>0</v>
      </c>
      <c r="G37" s="2">
        <v>1.2</v>
      </c>
      <c r="H37" s="2">
        <v>0.51</v>
      </c>
      <c r="I37" s="2">
        <v>1.8</v>
      </c>
      <c r="J37" s="2">
        <v>3.93</v>
      </c>
      <c r="K37" s="2">
        <v>1.85</v>
      </c>
      <c r="L37" s="2">
        <v>3.28</v>
      </c>
      <c r="M37" s="2">
        <v>1.1000000000000001</v>
      </c>
      <c r="N37" s="2">
        <v>0.46</v>
      </c>
      <c r="O37" s="2">
        <v>0</v>
      </c>
    </row>
    <row r="38" spans="1:15" x14ac:dyDescent="0.25">
      <c r="A38" s="92"/>
      <c r="B38" s="85"/>
      <c r="C38" s="1" t="s">
        <v>33</v>
      </c>
      <c r="D38" s="3">
        <v>0</v>
      </c>
      <c r="E38" s="3">
        <v>0</v>
      </c>
      <c r="F38" s="3">
        <v>0</v>
      </c>
      <c r="G38" s="3">
        <v>44.27</v>
      </c>
      <c r="H38" s="3">
        <v>15.23</v>
      </c>
      <c r="I38" s="3">
        <v>58</v>
      </c>
      <c r="J38" s="3">
        <v>125.35</v>
      </c>
      <c r="K38" s="3">
        <v>66.36</v>
      </c>
      <c r="L38" s="3">
        <v>130.13</v>
      </c>
      <c r="M38" s="3">
        <v>112.49</v>
      </c>
      <c r="N38" s="3">
        <v>45.77</v>
      </c>
      <c r="O38" s="3">
        <v>0</v>
      </c>
    </row>
    <row r="39" spans="1:15" x14ac:dyDescent="0.25">
      <c r="A39" s="93" t="s">
        <v>68</v>
      </c>
      <c r="B39" s="94"/>
      <c r="C39" s="6" t="s">
        <v>30</v>
      </c>
      <c r="D39" s="7">
        <v>278.89999999999998</v>
      </c>
      <c r="E39" s="7">
        <v>274.57</v>
      </c>
      <c r="F39" s="7">
        <v>258.08000000000004</v>
      </c>
      <c r="G39" s="7">
        <v>365.05</v>
      </c>
      <c r="H39" s="7">
        <v>322.52</v>
      </c>
      <c r="I39" s="7">
        <v>397.21</v>
      </c>
      <c r="J39" s="7">
        <v>461.9</v>
      </c>
      <c r="K39" s="7">
        <v>414.66999999999996</v>
      </c>
      <c r="L39" s="7">
        <v>493.11</v>
      </c>
      <c r="M39" s="7">
        <v>463.77000000000004</v>
      </c>
      <c r="N39" s="7">
        <v>388.82</v>
      </c>
      <c r="O39" s="7">
        <v>290.08</v>
      </c>
    </row>
    <row r="40" spans="1:15" x14ac:dyDescent="0.25">
      <c r="A40" s="95"/>
      <c r="B40" s="96"/>
      <c r="C40" s="6" t="s">
        <v>31</v>
      </c>
      <c r="D40" s="7">
        <v>43.68</v>
      </c>
      <c r="E40" s="7">
        <v>43.51</v>
      </c>
      <c r="F40" s="7">
        <v>50.67</v>
      </c>
      <c r="G40" s="7">
        <v>66.7</v>
      </c>
      <c r="H40" s="7">
        <v>68.97999999999999</v>
      </c>
      <c r="I40" s="7">
        <v>87.27</v>
      </c>
      <c r="J40" s="7">
        <v>98.08</v>
      </c>
      <c r="K40" s="7">
        <v>90.48</v>
      </c>
      <c r="L40" s="7">
        <v>85.94</v>
      </c>
      <c r="M40" s="7">
        <v>78.859999999999985</v>
      </c>
      <c r="N40" s="7">
        <v>61.75</v>
      </c>
      <c r="O40" s="7">
        <v>48.2</v>
      </c>
    </row>
    <row r="41" spans="1:15" x14ac:dyDescent="0.25">
      <c r="A41" s="95"/>
      <c r="B41" s="96"/>
      <c r="C41" s="6" t="s">
        <v>32</v>
      </c>
      <c r="D41" s="7">
        <v>91.05</v>
      </c>
      <c r="E41" s="7">
        <v>97.070000000000007</v>
      </c>
      <c r="F41" s="7">
        <v>90.92</v>
      </c>
      <c r="G41" s="7">
        <v>108.21</v>
      </c>
      <c r="H41" s="7">
        <v>103.79000000000002</v>
      </c>
      <c r="I41" s="7">
        <v>119.34</v>
      </c>
      <c r="J41" s="7">
        <v>120.37000000000002</v>
      </c>
      <c r="K41" s="7">
        <v>108.76</v>
      </c>
      <c r="L41" s="7">
        <v>122.89</v>
      </c>
      <c r="M41" s="7">
        <v>124.55</v>
      </c>
      <c r="N41" s="7">
        <v>125.31</v>
      </c>
      <c r="O41" s="7">
        <v>113.19</v>
      </c>
    </row>
    <row r="42" spans="1:15" x14ac:dyDescent="0.25">
      <c r="A42" s="97"/>
      <c r="B42" s="98"/>
      <c r="C42" s="6" t="s">
        <v>33</v>
      </c>
      <c r="D42" s="8">
        <v>413.64</v>
      </c>
      <c r="E42" s="8">
        <v>415.15</v>
      </c>
      <c r="F42" s="8">
        <v>399.68</v>
      </c>
      <c r="G42" s="8">
        <v>539.45000000000005</v>
      </c>
      <c r="H42" s="8">
        <v>495.43986000000007</v>
      </c>
      <c r="I42" s="8">
        <v>603.93986000000007</v>
      </c>
      <c r="J42" s="8">
        <v>681.91986000000009</v>
      </c>
      <c r="K42" s="8">
        <v>614.82986000000005</v>
      </c>
      <c r="L42" s="8">
        <v>703.42986000000008</v>
      </c>
      <c r="M42" s="8">
        <v>669.33986000000004</v>
      </c>
      <c r="N42" s="8">
        <v>576.1</v>
      </c>
      <c r="O42" s="8">
        <v>451.48</v>
      </c>
    </row>
    <row r="44" spans="1:15" x14ac:dyDescent="0.25">
      <c r="A44" s="79" t="s">
        <v>42</v>
      </c>
      <c r="B44" s="79" t="s">
        <v>16</v>
      </c>
      <c r="C44" s="79" t="s">
        <v>43</v>
      </c>
      <c r="D44" s="31" t="s">
        <v>24</v>
      </c>
      <c r="E44" s="31" t="s">
        <v>24</v>
      </c>
      <c r="F44" s="31" t="s">
        <v>24</v>
      </c>
      <c r="G44" s="31" t="s">
        <v>24</v>
      </c>
      <c r="H44" s="31" t="s">
        <v>25</v>
      </c>
      <c r="I44" s="31" t="s">
        <v>26</v>
      </c>
      <c r="J44" s="31" t="s">
        <v>27</v>
      </c>
      <c r="K44" s="31" t="s">
        <v>26</v>
      </c>
      <c r="L44" s="31" t="s">
        <v>27</v>
      </c>
      <c r="M44" s="31" t="s">
        <v>27</v>
      </c>
      <c r="N44" s="31" t="s">
        <v>26</v>
      </c>
      <c r="O44" s="31" t="s">
        <v>26</v>
      </c>
    </row>
    <row r="45" spans="1:15" x14ac:dyDescent="0.25">
      <c r="A45" s="79"/>
      <c r="B45" s="79"/>
      <c r="C45" s="79"/>
      <c r="D45" s="39">
        <v>46773</v>
      </c>
      <c r="E45" s="39">
        <v>46804</v>
      </c>
      <c r="F45" s="39">
        <v>46833</v>
      </c>
      <c r="G45" s="39">
        <v>46864</v>
      </c>
      <c r="H45" s="39">
        <v>46894</v>
      </c>
      <c r="I45" s="39">
        <v>46925</v>
      </c>
      <c r="J45" s="39">
        <v>46955</v>
      </c>
      <c r="K45" s="39">
        <v>46986</v>
      </c>
      <c r="L45" s="39">
        <v>47017</v>
      </c>
      <c r="M45" s="47">
        <v>47047</v>
      </c>
      <c r="N45" s="39">
        <v>47078</v>
      </c>
      <c r="O45" s="39">
        <v>47108</v>
      </c>
    </row>
    <row r="46" spans="1:15" x14ac:dyDescent="0.25">
      <c r="A46" s="102" t="s">
        <v>44</v>
      </c>
      <c r="B46" s="99">
        <v>0</v>
      </c>
      <c r="C46" s="53" t="s">
        <v>30</v>
      </c>
      <c r="D46" s="46">
        <v>0.33</v>
      </c>
      <c r="E46" s="46">
        <v>0.32</v>
      </c>
      <c r="F46" s="46">
        <v>0.32</v>
      </c>
      <c r="G46" s="46">
        <v>0.44</v>
      </c>
      <c r="H46" s="46">
        <v>0.42</v>
      </c>
      <c r="I46" s="46">
        <v>0.64</v>
      </c>
      <c r="J46" s="46">
        <v>0.77</v>
      </c>
      <c r="K46" s="46">
        <v>0.67</v>
      </c>
      <c r="L46" s="46">
        <v>0.79</v>
      </c>
      <c r="M46" s="32">
        <v>0.67</v>
      </c>
      <c r="N46" s="32">
        <v>0.48</v>
      </c>
      <c r="O46" s="32">
        <v>0.37</v>
      </c>
    </row>
    <row r="47" spans="1:15" x14ac:dyDescent="0.25">
      <c r="A47" s="100"/>
      <c r="B47" s="80"/>
      <c r="C47" s="51" t="s">
        <v>31</v>
      </c>
      <c r="D47" s="32">
        <v>7.0000000000000007E-2</v>
      </c>
      <c r="E47" s="32">
        <v>7.0000000000000007E-2</v>
      </c>
      <c r="F47" s="32">
        <v>7.0000000000000007E-2</v>
      </c>
      <c r="G47" s="32">
        <v>0.11</v>
      </c>
      <c r="H47" s="32">
        <v>0.13</v>
      </c>
      <c r="I47" s="32">
        <v>0.17</v>
      </c>
      <c r="J47" s="32">
        <v>0.2</v>
      </c>
      <c r="K47" s="32">
        <v>0.18</v>
      </c>
      <c r="L47" s="32">
        <v>0.19</v>
      </c>
      <c r="M47" s="32">
        <v>0.14000000000000001</v>
      </c>
      <c r="N47" s="32">
        <v>0.09</v>
      </c>
      <c r="O47" s="32">
        <v>7.0000000000000007E-2</v>
      </c>
    </row>
    <row r="48" spans="1:15" x14ac:dyDescent="0.25">
      <c r="A48" s="100"/>
      <c r="B48" s="80"/>
      <c r="C48" s="51" t="s">
        <v>32</v>
      </c>
      <c r="D48" s="32">
        <v>0</v>
      </c>
      <c r="E48" s="32">
        <v>0</v>
      </c>
      <c r="F48" s="32">
        <v>0</v>
      </c>
      <c r="G48" s="32">
        <v>0</v>
      </c>
      <c r="H48" s="32">
        <v>0</v>
      </c>
      <c r="I48" s="32">
        <v>0</v>
      </c>
      <c r="J48" s="32">
        <v>0</v>
      </c>
      <c r="K48" s="32">
        <v>0</v>
      </c>
      <c r="L48" s="32">
        <v>0</v>
      </c>
      <c r="M48" s="32">
        <v>0</v>
      </c>
      <c r="N48" s="32">
        <v>0</v>
      </c>
      <c r="O48" s="32">
        <v>0</v>
      </c>
    </row>
    <row r="49" spans="1:15" x14ac:dyDescent="0.25">
      <c r="A49" s="100"/>
      <c r="B49" s="80"/>
      <c r="C49" s="51" t="s">
        <v>33</v>
      </c>
      <c r="D49" s="33">
        <v>0.4</v>
      </c>
      <c r="E49" s="33">
        <v>0.4</v>
      </c>
      <c r="F49" s="33">
        <v>0.4</v>
      </c>
      <c r="G49" s="33">
        <v>0.55000000000000004</v>
      </c>
      <c r="H49" s="33">
        <v>0.55000000000000004</v>
      </c>
      <c r="I49" s="33">
        <v>0.81</v>
      </c>
      <c r="J49" s="33">
        <v>0.97</v>
      </c>
      <c r="K49" s="33">
        <v>0.85</v>
      </c>
      <c r="L49" s="33">
        <v>0.99</v>
      </c>
      <c r="M49" s="33">
        <v>0.81</v>
      </c>
      <c r="N49" s="33">
        <v>0.56000000000000005</v>
      </c>
      <c r="O49" s="33">
        <v>0.43</v>
      </c>
    </row>
    <row r="50" spans="1:15" x14ac:dyDescent="0.25">
      <c r="A50" s="100" t="s">
        <v>45</v>
      </c>
      <c r="B50" s="80">
        <v>0</v>
      </c>
      <c r="C50" s="51" t="s">
        <v>30</v>
      </c>
      <c r="D50" s="32">
        <v>0.38</v>
      </c>
      <c r="E50" s="32">
        <v>0.37</v>
      </c>
      <c r="F50" s="32">
        <v>0.37</v>
      </c>
      <c r="G50" s="32">
        <v>0.49</v>
      </c>
      <c r="H50" s="32">
        <v>0.45</v>
      </c>
      <c r="I50" s="32">
        <v>0.62</v>
      </c>
      <c r="J50" s="32">
        <v>0.7</v>
      </c>
      <c r="K50" s="32">
        <v>0.66</v>
      </c>
      <c r="L50" s="32">
        <v>0.75</v>
      </c>
      <c r="M50" s="32">
        <v>0.68</v>
      </c>
      <c r="N50" s="32">
        <v>0.54</v>
      </c>
      <c r="O50" s="32">
        <v>0.41</v>
      </c>
    </row>
    <row r="51" spans="1:15" x14ac:dyDescent="0.25">
      <c r="A51" s="100"/>
      <c r="B51" s="80"/>
      <c r="C51" s="51" t="s">
        <v>31</v>
      </c>
      <c r="D51" s="32">
        <v>0.04</v>
      </c>
      <c r="E51" s="32">
        <v>0.04</v>
      </c>
      <c r="F51" s="32">
        <v>0.04</v>
      </c>
      <c r="G51" s="32">
        <v>0.06</v>
      </c>
      <c r="H51" s="32">
        <v>0.06</v>
      </c>
      <c r="I51" s="32">
        <v>0.08</v>
      </c>
      <c r="J51" s="32">
        <v>0.08</v>
      </c>
      <c r="K51" s="32">
        <v>0.08</v>
      </c>
      <c r="L51" s="32">
        <v>0.09</v>
      </c>
      <c r="M51" s="32">
        <v>7.0000000000000007E-2</v>
      </c>
      <c r="N51" s="32">
        <v>0.06</v>
      </c>
      <c r="O51" s="32">
        <v>0.05</v>
      </c>
    </row>
    <row r="52" spans="1:15" x14ac:dyDescent="0.25">
      <c r="A52" s="100"/>
      <c r="B52" s="80"/>
      <c r="C52" s="51" t="s">
        <v>32</v>
      </c>
      <c r="D52" s="32">
        <v>0</v>
      </c>
      <c r="E52" s="32">
        <v>0</v>
      </c>
      <c r="F52" s="32">
        <v>0</v>
      </c>
      <c r="G52" s="32">
        <v>0</v>
      </c>
      <c r="H52" s="32">
        <v>0</v>
      </c>
      <c r="I52" s="32">
        <v>0</v>
      </c>
      <c r="J52" s="32">
        <v>0</v>
      </c>
      <c r="K52" s="32">
        <v>0</v>
      </c>
      <c r="L52" s="32">
        <v>0</v>
      </c>
      <c r="M52" s="32">
        <v>0</v>
      </c>
      <c r="N52" s="32">
        <v>0</v>
      </c>
      <c r="O52" s="32">
        <v>0</v>
      </c>
    </row>
    <row r="53" spans="1:15" x14ac:dyDescent="0.25">
      <c r="A53" s="100"/>
      <c r="B53" s="80"/>
      <c r="C53" s="51" t="s">
        <v>33</v>
      </c>
      <c r="D53" s="33">
        <v>0.42</v>
      </c>
      <c r="E53" s="33">
        <v>0.42</v>
      </c>
      <c r="F53" s="33">
        <v>0.42</v>
      </c>
      <c r="G53" s="33">
        <v>0.54</v>
      </c>
      <c r="H53" s="33">
        <v>0.51</v>
      </c>
      <c r="I53" s="33">
        <v>0.7</v>
      </c>
      <c r="J53" s="33">
        <v>0.79</v>
      </c>
      <c r="K53" s="33">
        <v>0.74</v>
      </c>
      <c r="L53" s="33">
        <v>0.83</v>
      </c>
      <c r="M53" s="33">
        <v>0.75</v>
      </c>
      <c r="N53" s="33">
        <v>0.59</v>
      </c>
      <c r="O53" s="33">
        <v>0.46</v>
      </c>
    </row>
    <row r="54" spans="1:15" x14ac:dyDescent="0.25">
      <c r="A54" s="101" t="s">
        <v>46</v>
      </c>
      <c r="B54" s="80">
        <v>0</v>
      </c>
      <c r="C54" s="52" t="s">
        <v>30</v>
      </c>
      <c r="D54" s="34">
        <v>1.72</v>
      </c>
      <c r="E54" s="34">
        <v>1.72</v>
      </c>
      <c r="F54" s="34">
        <v>1.72</v>
      </c>
      <c r="G54" s="34">
        <v>1.95</v>
      </c>
      <c r="H54" s="34">
        <v>1.89</v>
      </c>
      <c r="I54" s="34">
        <v>2.2400000000000002</v>
      </c>
      <c r="J54" s="34">
        <v>2.41</v>
      </c>
      <c r="K54" s="34">
        <v>2.3199999999999998</v>
      </c>
      <c r="L54" s="34">
        <v>2.5</v>
      </c>
      <c r="M54" s="34">
        <v>2.36</v>
      </c>
      <c r="N54" s="34">
        <v>2.0699999999999998</v>
      </c>
      <c r="O54" s="34">
        <v>1.81</v>
      </c>
    </row>
    <row r="55" spans="1:15" x14ac:dyDescent="0.25">
      <c r="A55" s="101"/>
      <c r="B55" s="80"/>
      <c r="C55" s="52" t="s">
        <v>31</v>
      </c>
      <c r="D55" s="34">
        <v>0.2</v>
      </c>
      <c r="E55" s="34">
        <v>0.2</v>
      </c>
      <c r="F55" s="34">
        <v>0.2</v>
      </c>
      <c r="G55" s="34">
        <v>0.23</v>
      </c>
      <c r="H55" s="34">
        <v>0.23</v>
      </c>
      <c r="I55" s="34">
        <v>0.27</v>
      </c>
      <c r="J55" s="34">
        <v>0.28999999999999998</v>
      </c>
      <c r="K55" s="34">
        <v>0.27</v>
      </c>
      <c r="L55" s="34">
        <v>0.28999999999999998</v>
      </c>
      <c r="M55" s="34">
        <v>0.26</v>
      </c>
      <c r="N55" s="34">
        <v>0.23</v>
      </c>
      <c r="O55" s="34">
        <v>0.21</v>
      </c>
    </row>
    <row r="56" spans="1:15" x14ac:dyDescent="0.25">
      <c r="A56" s="101"/>
      <c r="B56" s="80"/>
      <c r="C56" s="52" t="s">
        <v>32</v>
      </c>
      <c r="D56" s="34">
        <v>0</v>
      </c>
      <c r="E56" s="34">
        <v>0</v>
      </c>
      <c r="F56" s="34">
        <v>0</v>
      </c>
      <c r="G56" s="34">
        <v>0</v>
      </c>
      <c r="H56" s="34">
        <v>0</v>
      </c>
      <c r="I56" s="34">
        <v>0</v>
      </c>
      <c r="J56" s="34">
        <v>0</v>
      </c>
      <c r="K56" s="34">
        <v>0</v>
      </c>
      <c r="L56" s="34">
        <v>0</v>
      </c>
      <c r="M56" s="34">
        <v>0</v>
      </c>
      <c r="N56" s="34">
        <v>0</v>
      </c>
      <c r="O56" s="34">
        <v>0</v>
      </c>
    </row>
    <row r="57" spans="1:15" x14ac:dyDescent="0.25">
      <c r="A57" s="101"/>
      <c r="B57" s="80"/>
      <c r="C57" s="52" t="s">
        <v>33</v>
      </c>
      <c r="D57" s="33">
        <v>1.93</v>
      </c>
      <c r="E57" s="33">
        <v>1.92</v>
      </c>
      <c r="F57" s="33">
        <v>1.92</v>
      </c>
      <c r="G57" s="33">
        <v>2.1800000000000002</v>
      </c>
      <c r="H57" s="33">
        <v>2.13</v>
      </c>
      <c r="I57" s="33">
        <v>2.5099999999999998</v>
      </c>
      <c r="J57" s="33">
        <v>2.7</v>
      </c>
      <c r="K57" s="33">
        <v>2.6</v>
      </c>
      <c r="L57" s="33">
        <v>2.79</v>
      </c>
      <c r="M57" s="33">
        <v>2.62</v>
      </c>
      <c r="N57" s="33">
        <v>2.2999999999999998</v>
      </c>
      <c r="O57" s="33">
        <v>2.02</v>
      </c>
    </row>
    <row r="58" spans="1:15" x14ac:dyDescent="0.25">
      <c r="A58" s="100" t="s">
        <v>47</v>
      </c>
      <c r="B58" s="80">
        <v>0</v>
      </c>
      <c r="C58" s="51" t="s">
        <v>30</v>
      </c>
      <c r="D58" s="58"/>
      <c r="E58" s="58"/>
      <c r="F58" s="58"/>
      <c r="G58" s="58"/>
      <c r="H58" s="58"/>
      <c r="I58" s="58"/>
      <c r="J58" s="58"/>
      <c r="K58" s="58"/>
      <c r="L58" s="58"/>
      <c r="M58" s="58"/>
      <c r="N58" s="58"/>
      <c r="O58" s="58"/>
    </row>
    <row r="59" spans="1:15" x14ac:dyDescent="0.25">
      <c r="A59" s="100"/>
      <c r="B59" s="80"/>
      <c r="C59" s="51" t="s">
        <v>31</v>
      </c>
      <c r="D59" s="58"/>
      <c r="E59" s="58"/>
      <c r="F59" s="58"/>
      <c r="G59" s="58"/>
      <c r="H59" s="58"/>
      <c r="I59" s="58"/>
      <c r="J59" s="58"/>
      <c r="K59" s="58"/>
      <c r="L59" s="58"/>
      <c r="M59" s="58"/>
      <c r="N59" s="58"/>
      <c r="O59" s="58"/>
    </row>
    <row r="60" spans="1:15" x14ac:dyDescent="0.25">
      <c r="A60" s="100"/>
      <c r="B60" s="80"/>
      <c r="C60" s="51" t="s">
        <v>32</v>
      </c>
      <c r="D60" s="58"/>
      <c r="E60" s="58"/>
      <c r="F60" s="58"/>
      <c r="G60" s="58"/>
      <c r="H60" s="58"/>
      <c r="I60" s="58"/>
      <c r="J60" s="58"/>
      <c r="K60" s="58"/>
      <c r="L60" s="58"/>
      <c r="M60" s="58"/>
      <c r="N60" s="58"/>
      <c r="O60" s="58"/>
    </row>
    <row r="61" spans="1:15" x14ac:dyDescent="0.25">
      <c r="A61" s="100"/>
      <c r="B61" s="80"/>
      <c r="C61" s="51" t="s">
        <v>33</v>
      </c>
      <c r="D61" s="74"/>
      <c r="E61" s="74"/>
      <c r="F61" s="74"/>
      <c r="G61" s="74"/>
      <c r="H61" s="74"/>
      <c r="I61" s="74"/>
      <c r="J61" s="74"/>
      <c r="K61" s="74"/>
      <c r="L61" s="74"/>
      <c r="M61" s="74"/>
      <c r="N61" s="74"/>
      <c r="O61" s="74"/>
    </row>
    <row r="62" spans="1:15" x14ac:dyDescent="0.25">
      <c r="A62" s="81" t="s">
        <v>69</v>
      </c>
      <c r="B62" s="81"/>
      <c r="C62" s="10" t="s">
        <v>30</v>
      </c>
      <c r="D62" s="58"/>
      <c r="E62" s="58"/>
      <c r="F62" s="58"/>
      <c r="G62" s="58"/>
      <c r="H62" s="58"/>
      <c r="I62" s="58"/>
      <c r="J62" s="58"/>
      <c r="K62" s="58"/>
      <c r="L62" s="58"/>
      <c r="M62" s="58"/>
      <c r="N62" s="58"/>
      <c r="O62" s="58"/>
    </row>
    <row r="63" spans="1:15" x14ac:dyDescent="0.25">
      <c r="A63" s="81"/>
      <c r="B63" s="81"/>
      <c r="C63" s="10" t="s">
        <v>31</v>
      </c>
      <c r="D63" s="58"/>
      <c r="E63" s="58"/>
      <c r="F63" s="58"/>
      <c r="G63" s="58"/>
      <c r="H63" s="58"/>
      <c r="I63" s="58"/>
      <c r="J63" s="58"/>
      <c r="K63" s="58"/>
      <c r="L63" s="58"/>
      <c r="M63" s="58"/>
      <c r="N63" s="58"/>
      <c r="O63" s="58"/>
    </row>
    <row r="64" spans="1:15" x14ac:dyDescent="0.25">
      <c r="A64" s="81"/>
      <c r="B64" s="81"/>
      <c r="C64" s="10" t="s">
        <v>32</v>
      </c>
      <c r="D64" s="58"/>
      <c r="E64" s="58"/>
      <c r="F64" s="58"/>
      <c r="G64" s="58"/>
      <c r="H64" s="58"/>
      <c r="I64" s="58"/>
      <c r="J64" s="58"/>
      <c r="K64" s="58"/>
      <c r="L64" s="58"/>
      <c r="M64" s="58"/>
      <c r="N64" s="58"/>
      <c r="O64" s="58"/>
    </row>
    <row r="65" spans="1:15" x14ac:dyDescent="0.25">
      <c r="A65" s="81"/>
      <c r="B65" s="81"/>
      <c r="C65" s="10" t="s">
        <v>33</v>
      </c>
      <c r="D65" s="75"/>
      <c r="E65" s="75"/>
      <c r="F65" s="75"/>
      <c r="G65" s="75"/>
      <c r="H65" s="75"/>
      <c r="I65" s="75"/>
      <c r="J65" s="75"/>
      <c r="K65" s="75"/>
      <c r="L65" s="75"/>
      <c r="M65" s="75"/>
      <c r="N65" s="75"/>
      <c r="O65" s="75"/>
    </row>
    <row r="66" spans="1:15" x14ac:dyDescent="0.25">
      <c r="A66" s="11"/>
      <c r="B66" s="18"/>
      <c r="C66" s="12"/>
      <c r="D66" s="13"/>
      <c r="E66" s="13"/>
      <c r="F66" s="13"/>
      <c r="G66" s="13"/>
      <c r="H66" s="13"/>
      <c r="I66" s="13"/>
      <c r="J66" s="13"/>
      <c r="K66" s="13"/>
      <c r="L66" s="13"/>
      <c r="M66" s="13"/>
      <c r="N66" s="13"/>
      <c r="O66" s="13"/>
    </row>
    <row r="67" spans="1:15" x14ac:dyDescent="0.25">
      <c r="A67" s="78" t="s">
        <v>70</v>
      </c>
      <c r="B67" s="78"/>
      <c r="C67" s="79" t="s">
        <v>43</v>
      </c>
      <c r="D67" s="31" t="s">
        <v>24</v>
      </c>
      <c r="E67" s="31" t="s">
        <v>24</v>
      </c>
      <c r="F67" s="31" t="s">
        <v>24</v>
      </c>
      <c r="G67" s="31" t="s">
        <v>24</v>
      </c>
      <c r="H67" s="31" t="s">
        <v>25</v>
      </c>
      <c r="I67" s="31" t="s">
        <v>26</v>
      </c>
      <c r="J67" s="31" t="s">
        <v>27</v>
      </c>
      <c r="K67" s="31" t="s">
        <v>26</v>
      </c>
      <c r="L67" s="31" t="s">
        <v>27</v>
      </c>
      <c r="M67" s="31" t="s">
        <v>27</v>
      </c>
      <c r="N67" s="31" t="s">
        <v>26</v>
      </c>
      <c r="O67" s="31" t="s">
        <v>26</v>
      </c>
    </row>
    <row r="68" spans="1:15" ht="15" customHeight="1" x14ac:dyDescent="0.25">
      <c r="A68" s="78"/>
      <c r="B68" s="78"/>
      <c r="C68" s="79"/>
      <c r="D68" s="39">
        <v>46773</v>
      </c>
      <c r="E68" s="39">
        <v>46804</v>
      </c>
      <c r="F68" s="39">
        <v>46833</v>
      </c>
      <c r="G68" s="39">
        <v>46864</v>
      </c>
      <c r="H68" s="39">
        <v>46894</v>
      </c>
      <c r="I68" s="39">
        <v>46925</v>
      </c>
      <c r="J68" s="39">
        <v>46955</v>
      </c>
      <c r="K68" s="39">
        <v>46986</v>
      </c>
      <c r="L68" s="39">
        <v>47017</v>
      </c>
      <c r="M68" s="39">
        <v>47047</v>
      </c>
      <c r="N68" s="39">
        <v>47078</v>
      </c>
      <c r="O68" s="39">
        <v>47108</v>
      </c>
    </row>
    <row r="69" spans="1:15" x14ac:dyDescent="0.25">
      <c r="A69" s="78"/>
      <c r="B69" s="78"/>
      <c r="C69" s="10" t="s">
        <v>30</v>
      </c>
      <c r="D69" s="76"/>
      <c r="E69" s="76"/>
      <c r="F69" s="76"/>
      <c r="G69" s="76"/>
      <c r="H69" s="76"/>
      <c r="I69" s="76"/>
      <c r="J69" s="76"/>
      <c r="K69" s="76"/>
      <c r="L69" s="76"/>
      <c r="M69" s="76"/>
      <c r="N69" s="76"/>
      <c r="O69" s="76"/>
    </row>
    <row r="70" spans="1:15" x14ac:dyDescent="0.25">
      <c r="A70" s="78"/>
      <c r="B70" s="78"/>
      <c r="C70" s="10" t="s">
        <v>31</v>
      </c>
      <c r="D70" s="76"/>
      <c r="E70" s="76"/>
      <c r="F70" s="76"/>
      <c r="G70" s="76"/>
      <c r="H70" s="76"/>
      <c r="I70" s="76"/>
      <c r="J70" s="76"/>
      <c r="K70" s="76"/>
      <c r="L70" s="76"/>
      <c r="M70" s="76"/>
      <c r="N70" s="76"/>
      <c r="O70" s="76"/>
    </row>
    <row r="71" spans="1:15" x14ac:dyDescent="0.25">
      <c r="A71" s="78"/>
      <c r="B71" s="78"/>
      <c r="C71" s="10" t="s">
        <v>32</v>
      </c>
      <c r="D71" s="76"/>
      <c r="E71" s="76"/>
      <c r="F71" s="76"/>
      <c r="G71" s="76"/>
      <c r="H71" s="76"/>
      <c r="I71" s="76"/>
      <c r="J71" s="76"/>
      <c r="K71" s="76"/>
      <c r="L71" s="76"/>
      <c r="M71" s="76"/>
      <c r="N71" s="76"/>
      <c r="O71" s="76"/>
    </row>
    <row r="72" spans="1:15" x14ac:dyDescent="0.25">
      <c r="A72" s="78"/>
      <c r="B72" s="78"/>
      <c r="C72" s="10" t="s">
        <v>33</v>
      </c>
      <c r="D72" s="77"/>
      <c r="E72" s="77"/>
      <c r="F72" s="77"/>
      <c r="G72" s="77"/>
      <c r="H72" s="77"/>
      <c r="I72" s="77"/>
      <c r="J72" s="77"/>
      <c r="K72" s="77"/>
      <c r="L72" s="77"/>
      <c r="M72" s="77"/>
      <c r="N72" s="77"/>
      <c r="O72" s="77"/>
    </row>
    <row r="74" spans="1:15" x14ac:dyDescent="0.25">
      <c r="A74" s="87" t="s">
        <v>50</v>
      </c>
      <c r="B74" s="88"/>
      <c r="C74" s="88"/>
      <c r="D74" s="88"/>
      <c r="E74" s="88"/>
      <c r="F74" s="88"/>
      <c r="G74" s="88"/>
      <c r="H74" s="88"/>
      <c r="I74" s="88"/>
      <c r="J74" s="88"/>
      <c r="K74" s="88"/>
      <c r="L74" s="88"/>
      <c r="M74" s="88"/>
      <c r="N74" s="88"/>
      <c r="O74" s="89"/>
    </row>
    <row r="75" spans="1:15" x14ac:dyDescent="0.25">
      <c r="A75" s="87" t="s">
        <v>51</v>
      </c>
      <c r="B75" s="88"/>
      <c r="C75" s="88"/>
      <c r="D75" s="88"/>
      <c r="E75" s="88"/>
      <c r="F75" s="88"/>
      <c r="G75" s="88"/>
      <c r="H75" s="88"/>
      <c r="I75" s="88"/>
      <c r="J75" s="88"/>
      <c r="K75" s="88"/>
      <c r="L75" s="88"/>
      <c r="M75" s="88"/>
      <c r="N75" s="88"/>
      <c r="O75" s="89"/>
    </row>
  </sheetData>
  <mergeCells count="40">
    <mergeCell ref="C5:C6"/>
    <mergeCell ref="A46:A49"/>
    <mergeCell ref="B15:B18"/>
    <mergeCell ref="B19:B22"/>
    <mergeCell ref="B23:B26"/>
    <mergeCell ref="A44:A45"/>
    <mergeCell ref="B44:B45"/>
    <mergeCell ref="A39:B42"/>
    <mergeCell ref="A62:B65"/>
    <mergeCell ref="C44:C45"/>
    <mergeCell ref="A74:O74"/>
    <mergeCell ref="A75:O75"/>
    <mergeCell ref="A7:A10"/>
    <mergeCell ref="B46:B49"/>
    <mergeCell ref="A50:A53"/>
    <mergeCell ref="B50:B53"/>
    <mergeCell ref="C67:C68"/>
    <mergeCell ref="A67:B72"/>
    <mergeCell ref="B31:B34"/>
    <mergeCell ref="B35:B38"/>
    <mergeCell ref="A54:A57"/>
    <mergeCell ref="B54:B57"/>
    <mergeCell ref="A58:A61"/>
    <mergeCell ref="B58:B61"/>
    <mergeCell ref="A1:O1"/>
    <mergeCell ref="A35:A38"/>
    <mergeCell ref="A11:A14"/>
    <mergeCell ref="A15:A18"/>
    <mergeCell ref="A19:A22"/>
    <mergeCell ref="A23:A26"/>
    <mergeCell ref="A31:A34"/>
    <mergeCell ref="A27:A30"/>
    <mergeCell ref="B27:B30"/>
    <mergeCell ref="A2:O2"/>
    <mergeCell ref="A3:O3"/>
    <mergeCell ref="A4:O4"/>
    <mergeCell ref="B7:B10"/>
    <mergeCell ref="B11:B14"/>
    <mergeCell ref="A5:A6"/>
    <mergeCell ref="B5:B6"/>
  </mergeCells>
  <pageMargins left="0.7" right="0.7" top="0.75" bottom="0.75" header="0.3" footer="0.3"/>
  <pageSetup orientation="portrait" verticalDpi="0" r:id="rId1"/>
  <headerFooter>
    <oddHeader>&amp;C&amp;KFF0000CONFIDENTIAL - Marked Confidential In Accordance With Applicable Law and Regulation. Basis for Confidentiality In Accompanying Declaration. Public Disclosure Restricted. Confidential portions are highlighted yellow.</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B6F7B-2D83-4BB6-858D-4698C80F5B41}">
  <dimension ref="A1:O76"/>
  <sheetViews>
    <sheetView tabSelected="1" zoomScaleNormal="100" workbookViewId="0">
      <selection activeCell="A16" sqref="A16:A19"/>
    </sheetView>
  </sheetViews>
  <sheetFormatPr defaultRowHeight="15" x14ac:dyDescent="0.25"/>
  <cols>
    <col min="1" max="1" width="59.28515625" customWidth="1"/>
    <col min="2" max="2" width="8.85546875" bestFit="1" customWidth="1"/>
    <col min="3" max="3" width="25.5703125" customWidth="1"/>
  </cols>
  <sheetData>
    <row r="1" spans="1:15" ht="36.75" customHeight="1" x14ac:dyDescent="0.25">
      <c r="A1" s="105" t="s">
        <v>71</v>
      </c>
      <c r="B1" s="105"/>
      <c r="C1" s="105"/>
      <c r="D1" s="105"/>
      <c r="E1" s="105"/>
      <c r="F1" s="105"/>
      <c r="G1" s="105"/>
      <c r="H1" s="105"/>
      <c r="I1" s="105"/>
      <c r="J1" s="105"/>
      <c r="K1" s="105"/>
      <c r="L1" s="105"/>
      <c r="M1" s="105"/>
      <c r="N1" s="105"/>
      <c r="O1" s="105"/>
    </row>
    <row r="2" spans="1:15" ht="63" customHeight="1" x14ac:dyDescent="0.25">
      <c r="A2" s="106" t="s">
        <v>75</v>
      </c>
      <c r="B2" s="106"/>
      <c r="C2" s="106"/>
      <c r="D2" s="106"/>
      <c r="E2" s="106"/>
      <c r="F2" s="106"/>
      <c r="G2" s="106"/>
      <c r="H2" s="106"/>
      <c r="I2" s="106"/>
      <c r="J2" s="106"/>
      <c r="K2" s="106"/>
      <c r="L2" s="106"/>
      <c r="M2" s="106"/>
      <c r="N2" s="106"/>
      <c r="O2" s="106"/>
    </row>
    <row r="3" spans="1:15" ht="31.5" customHeight="1" x14ac:dyDescent="0.25">
      <c r="A3" s="107" t="s">
        <v>53</v>
      </c>
      <c r="B3" s="108"/>
      <c r="C3" s="108"/>
      <c r="D3" s="108"/>
      <c r="E3" s="108"/>
      <c r="F3" s="108"/>
      <c r="G3" s="108"/>
      <c r="H3" s="108"/>
      <c r="I3" s="108"/>
      <c r="J3" s="108"/>
      <c r="K3" s="108"/>
      <c r="L3" s="108"/>
      <c r="M3" s="108"/>
      <c r="N3" s="108"/>
      <c r="O3" s="108"/>
    </row>
    <row r="4" spans="1:15" x14ac:dyDescent="0.25">
      <c r="A4" s="19" t="s">
        <v>54</v>
      </c>
      <c r="B4" s="109">
        <v>1.0509999999999999</v>
      </c>
      <c r="C4" s="109"/>
      <c r="D4" s="109"/>
      <c r="E4" s="109"/>
      <c r="F4" s="109"/>
      <c r="G4" s="109"/>
      <c r="H4" s="109"/>
      <c r="I4" s="109"/>
      <c r="J4" s="109"/>
      <c r="K4" s="109"/>
      <c r="L4" s="109"/>
      <c r="M4" s="109"/>
      <c r="N4" s="109"/>
      <c r="O4" s="109"/>
    </row>
    <row r="5" spans="1:15" x14ac:dyDescent="0.25">
      <c r="A5" s="103"/>
      <c r="B5" s="103"/>
      <c r="C5" s="103"/>
      <c r="D5" s="103"/>
      <c r="E5" s="103"/>
      <c r="F5" s="103"/>
      <c r="G5" s="103"/>
      <c r="H5" s="103"/>
      <c r="I5" s="103"/>
      <c r="J5" s="103"/>
      <c r="K5" s="103"/>
      <c r="L5" s="103"/>
      <c r="M5" s="103"/>
      <c r="N5" s="103"/>
    </row>
    <row r="6" spans="1:15" x14ac:dyDescent="0.25">
      <c r="A6" s="79" t="s">
        <v>22</v>
      </c>
      <c r="B6" s="79" t="s">
        <v>16</v>
      </c>
      <c r="C6" s="79" t="s">
        <v>23</v>
      </c>
      <c r="D6" s="31" t="s">
        <v>24</v>
      </c>
      <c r="E6" s="31" t="s">
        <v>24</v>
      </c>
      <c r="F6" s="31" t="s">
        <v>24</v>
      </c>
      <c r="G6" s="31" t="s">
        <v>24</v>
      </c>
      <c r="H6" s="31" t="s">
        <v>25</v>
      </c>
      <c r="I6" s="31" t="s">
        <v>26</v>
      </c>
      <c r="J6" s="31" t="s">
        <v>27</v>
      </c>
      <c r="K6" s="31" t="s">
        <v>26</v>
      </c>
      <c r="L6" s="31" t="s">
        <v>27</v>
      </c>
      <c r="M6" s="31" t="s">
        <v>27</v>
      </c>
      <c r="N6" s="31" t="s">
        <v>26</v>
      </c>
      <c r="O6" s="31" t="s">
        <v>26</v>
      </c>
    </row>
    <row r="7" spans="1:15" x14ac:dyDescent="0.25">
      <c r="A7" s="79"/>
      <c r="B7" s="79"/>
      <c r="C7" s="79"/>
      <c r="D7" s="39">
        <v>46773</v>
      </c>
      <c r="E7" s="39">
        <v>46804</v>
      </c>
      <c r="F7" s="39">
        <v>46833</v>
      </c>
      <c r="G7" s="39">
        <v>46864</v>
      </c>
      <c r="H7" s="39">
        <v>46894</v>
      </c>
      <c r="I7" s="39">
        <v>46925</v>
      </c>
      <c r="J7" s="39">
        <v>46955</v>
      </c>
      <c r="K7" s="39">
        <v>46986</v>
      </c>
      <c r="L7" s="39">
        <v>47017</v>
      </c>
      <c r="M7" s="39">
        <v>47047</v>
      </c>
      <c r="N7" s="39">
        <v>47078</v>
      </c>
      <c r="O7" s="39">
        <v>47108</v>
      </c>
    </row>
    <row r="8" spans="1:15" x14ac:dyDescent="0.25">
      <c r="A8" s="104" t="s">
        <v>28</v>
      </c>
      <c r="B8" s="84" t="s">
        <v>29</v>
      </c>
      <c r="C8" s="48" t="s">
        <v>30</v>
      </c>
      <c r="D8" s="49">
        <v>10.42592</v>
      </c>
      <c r="E8" s="49">
        <v>12.37027</v>
      </c>
      <c r="F8" s="49">
        <v>10.289289999999998</v>
      </c>
      <c r="G8" s="49">
        <v>7.7248499999999991</v>
      </c>
      <c r="H8" s="49">
        <v>5.6438699999999997</v>
      </c>
      <c r="I8" s="49">
        <v>7.7248499999999991</v>
      </c>
      <c r="J8" s="49">
        <v>8.4079999999999995</v>
      </c>
      <c r="K8" s="49">
        <v>12.223129999999999</v>
      </c>
      <c r="L8" s="49">
        <v>14.650939999999999</v>
      </c>
      <c r="M8" s="49">
        <v>9.8583800000000004</v>
      </c>
      <c r="N8" s="49">
        <v>9.9739899999999988</v>
      </c>
      <c r="O8" s="49">
        <v>11.981399999999999</v>
      </c>
    </row>
    <row r="9" spans="1:15" x14ac:dyDescent="0.25">
      <c r="A9" s="82"/>
      <c r="B9" s="84"/>
      <c r="C9" s="1" t="s">
        <v>31</v>
      </c>
      <c r="D9" s="57"/>
      <c r="E9" s="57"/>
      <c r="F9" s="57"/>
      <c r="G9" s="57"/>
      <c r="H9" s="57"/>
      <c r="I9" s="57"/>
      <c r="J9" s="57"/>
      <c r="K9" s="57"/>
      <c r="L9" s="57"/>
      <c r="M9" s="57"/>
      <c r="N9" s="57"/>
      <c r="O9" s="57"/>
    </row>
    <row r="10" spans="1:15" x14ac:dyDescent="0.25">
      <c r="A10" s="82"/>
      <c r="B10" s="84"/>
      <c r="C10" s="1" t="s">
        <v>32</v>
      </c>
      <c r="D10" s="57"/>
      <c r="E10" s="57"/>
      <c r="F10" s="57"/>
      <c r="G10" s="57"/>
      <c r="H10" s="57"/>
      <c r="I10" s="57"/>
      <c r="J10" s="57"/>
      <c r="K10" s="57"/>
      <c r="L10" s="57"/>
      <c r="M10" s="57"/>
      <c r="N10" s="57"/>
      <c r="O10" s="57"/>
    </row>
    <row r="11" spans="1:15" ht="16.5" customHeight="1" x14ac:dyDescent="0.25">
      <c r="A11" s="82"/>
      <c r="B11" s="85"/>
      <c r="C11" s="1" t="s">
        <v>33</v>
      </c>
      <c r="D11" s="3">
        <v>14.766549999999999</v>
      </c>
      <c r="E11" s="3">
        <v>17.25742</v>
      </c>
      <c r="F11" s="3">
        <v>14.230539999999998</v>
      </c>
      <c r="G11" s="3">
        <v>10.919890000000001</v>
      </c>
      <c r="H11" s="3">
        <v>7.8719899999999994</v>
      </c>
      <c r="I11" s="3">
        <v>10.940909999999999</v>
      </c>
      <c r="J11" s="3">
        <v>11.823749999999999</v>
      </c>
      <c r="K11" s="3">
        <v>17.026199999999999</v>
      </c>
      <c r="L11" s="3">
        <v>18.749839999999999</v>
      </c>
      <c r="M11" s="3">
        <v>13.190050000000001</v>
      </c>
      <c r="N11" s="3">
        <v>13.61045</v>
      </c>
      <c r="O11" s="3">
        <v>16.784469999999999</v>
      </c>
    </row>
    <row r="12" spans="1:15" ht="15" customHeight="1" x14ac:dyDescent="0.25">
      <c r="A12" s="82" t="s">
        <v>34</v>
      </c>
      <c r="B12" s="83" t="s">
        <v>29</v>
      </c>
      <c r="C12" s="1" t="s">
        <v>30</v>
      </c>
      <c r="D12" s="4">
        <v>0.71467999999999998</v>
      </c>
      <c r="E12" s="4">
        <v>0</v>
      </c>
      <c r="F12" s="4">
        <v>0</v>
      </c>
      <c r="G12" s="4">
        <v>58.698349999999998</v>
      </c>
      <c r="H12" s="4">
        <v>41.840310000000002</v>
      </c>
      <c r="I12" s="4">
        <v>70.868930000000006</v>
      </c>
      <c r="J12" s="4">
        <v>76.586370000000002</v>
      </c>
      <c r="K12" s="4">
        <v>76.722999999999999</v>
      </c>
      <c r="L12" s="4">
        <v>81.168729999999996</v>
      </c>
      <c r="M12" s="4">
        <v>69.891499999999994</v>
      </c>
      <c r="N12" s="4">
        <v>53.89528</v>
      </c>
      <c r="O12" s="4">
        <v>0</v>
      </c>
    </row>
    <row r="13" spans="1:15" x14ac:dyDescent="0.25">
      <c r="A13" s="82"/>
      <c r="B13" s="84"/>
      <c r="C13" s="1" t="s">
        <v>31</v>
      </c>
      <c r="D13" s="4">
        <v>0</v>
      </c>
      <c r="E13" s="4">
        <v>0</v>
      </c>
      <c r="F13" s="4">
        <v>0</v>
      </c>
      <c r="G13" s="4">
        <v>8.3764699999999994</v>
      </c>
      <c r="H13" s="4">
        <v>6.9786399999999995</v>
      </c>
      <c r="I13" s="4">
        <v>13.925749999999999</v>
      </c>
      <c r="J13" s="4">
        <v>13.442289999999998</v>
      </c>
      <c r="K13" s="4">
        <v>13.883710000000001</v>
      </c>
      <c r="L13" s="4">
        <v>14.083399999999999</v>
      </c>
      <c r="M13" s="4">
        <v>10.373369999999998</v>
      </c>
      <c r="N13" s="4">
        <v>5.8750899999999993</v>
      </c>
      <c r="O13" s="4">
        <v>0</v>
      </c>
    </row>
    <row r="14" spans="1:15" x14ac:dyDescent="0.25">
      <c r="A14" s="82"/>
      <c r="B14" s="84"/>
      <c r="C14" s="1" t="s">
        <v>32</v>
      </c>
      <c r="D14" s="4">
        <v>0</v>
      </c>
      <c r="E14" s="4">
        <v>0</v>
      </c>
      <c r="F14" s="4">
        <v>1.051E-2</v>
      </c>
      <c r="G14" s="4">
        <v>3.3211599999999999</v>
      </c>
      <c r="H14" s="4">
        <v>3.5628899999999999</v>
      </c>
      <c r="I14" s="4">
        <v>5.82254</v>
      </c>
      <c r="J14" s="4">
        <v>6.232429999999999</v>
      </c>
      <c r="K14" s="4">
        <v>5.6123399999999997</v>
      </c>
      <c r="L14" s="4">
        <v>5.3916299999999993</v>
      </c>
      <c r="M14" s="4">
        <v>2.9322900000000001</v>
      </c>
      <c r="N14" s="4">
        <v>1.67109</v>
      </c>
      <c r="O14" s="4">
        <v>0</v>
      </c>
    </row>
    <row r="15" spans="1:15" x14ac:dyDescent="0.25">
      <c r="A15" s="82"/>
      <c r="B15" s="85"/>
      <c r="C15" s="1" t="s">
        <v>33</v>
      </c>
      <c r="D15" s="5">
        <v>0.71467999999999998</v>
      </c>
      <c r="E15" s="5">
        <v>0</v>
      </c>
      <c r="F15" s="5">
        <v>1.051E-2</v>
      </c>
      <c r="G15" s="5">
        <v>70.395980000000009</v>
      </c>
      <c r="H15" s="5">
        <v>52.381840000000004</v>
      </c>
      <c r="I15" s="5">
        <v>90.617220000000003</v>
      </c>
      <c r="J15" s="5">
        <v>96.261089999999996</v>
      </c>
      <c r="K15" s="5">
        <v>96.219049999999996</v>
      </c>
      <c r="L15" s="5">
        <v>100.64375999999999</v>
      </c>
      <c r="M15" s="5">
        <v>83.197159999999982</v>
      </c>
      <c r="N15" s="5">
        <v>61.441459999999999</v>
      </c>
      <c r="O15" s="5">
        <v>0</v>
      </c>
    </row>
    <row r="16" spans="1:15" x14ac:dyDescent="0.25">
      <c r="A16" s="82" t="s">
        <v>35</v>
      </c>
      <c r="B16" s="83" t="s">
        <v>29</v>
      </c>
      <c r="C16" s="1" t="s">
        <v>30</v>
      </c>
      <c r="D16" s="2">
        <v>2.9953499999999997</v>
      </c>
      <c r="E16" s="2">
        <v>2.9953499999999997</v>
      </c>
      <c r="F16" s="2">
        <v>2.7536199999999997</v>
      </c>
      <c r="G16" s="2">
        <v>3.1635099999999996</v>
      </c>
      <c r="H16" s="2">
        <v>4.0148199999999994</v>
      </c>
      <c r="I16" s="2">
        <v>3.5523799999999999</v>
      </c>
      <c r="J16" s="2">
        <v>3.60493</v>
      </c>
      <c r="K16" s="2">
        <v>3.1529999999999996</v>
      </c>
      <c r="L16" s="2">
        <v>3.1740199999999996</v>
      </c>
      <c r="M16" s="2">
        <v>4.0568599999999995</v>
      </c>
      <c r="N16" s="2">
        <v>3.7730899999999998</v>
      </c>
      <c r="O16" s="2">
        <v>3.3001399999999999</v>
      </c>
    </row>
    <row r="17" spans="1:15" x14ac:dyDescent="0.25">
      <c r="A17" s="82"/>
      <c r="B17" s="84"/>
      <c r="C17" s="1" t="s">
        <v>31</v>
      </c>
      <c r="D17" s="57"/>
      <c r="E17" s="57"/>
      <c r="F17" s="2">
        <v>6.1168199999999997</v>
      </c>
      <c r="G17" s="2">
        <v>8.8914600000000004</v>
      </c>
      <c r="H17" s="2">
        <v>12.254659999999999</v>
      </c>
      <c r="I17" s="2">
        <v>15.134399999999999</v>
      </c>
      <c r="J17" s="2">
        <v>16.794979999999999</v>
      </c>
      <c r="K17" s="2">
        <v>17.688329999999997</v>
      </c>
      <c r="L17" s="2">
        <v>11.939359999999999</v>
      </c>
      <c r="M17" s="2">
        <v>10.341839999999999</v>
      </c>
      <c r="N17" s="2">
        <v>8.4605499999999996</v>
      </c>
      <c r="O17" s="57"/>
    </row>
    <row r="18" spans="1:15" x14ac:dyDescent="0.25">
      <c r="A18" s="82"/>
      <c r="B18" s="84"/>
      <c r="C18" s="1" t="s">
        <v>32</v>
      </c>
      <c r="D18" s="57"/>
      <c r="E18" s="57"/>
      <c r="F18" s="2">
        <v>5.2549999999999999E-2</v>
      </c>
      <c r="G18" s="2">
        <v>0.89334999999999987</v>
      </c>
      <c r="H18" s="2">
        <v>1.6816</v>
      </c>
      <c r="I18" s="2">
        <v>1.1876299999999997</v>
      </c>
      <c r="J18" s="2">
        <v>1.4713999999999998</v>
      </c>
      <c r="K18" s="2">
        <v>0.94589999999999996</v>
      </c>
      <c r="L18" s="2">
        <v>1.1771199999999999</v>
      </c>
      <c r="M18" s="2">
        <v>0.69365999999999994</v>
      </c>
      <c r="N18" s="2">
        <v>0.25223999999999996</v>
      </c>
      <c r="O18" s="57"/>
    </row>
    <row r="19" spans="1:15" x14ac:dyDescent="0.25">
      <c r="A19" s="82"/>
      <c r="B19" s="85"/>
      <c r="C19" s="1" t="s">
        <v>33</v>
      </c>
      <c r="D19" s="3">
        <v>6.200899999999999</v>
      </c>
      <c r="E19" s="3">
        <v>6.6002799999999997</v>
      </c>
      <c r="F19" s="3">
        <v>8.9229899999999986</v>
      </c>
      <c r="G19" s="3">
        <v>12.948320000000001</v>
      </c>
      <c r="H19" s="3">
        <v>17.951079999999997</v>
      </c>
      <c r="I19" s="3">
        <v>19.874409999999997</v>
      </c>
      <c r="J19" s="3">
        <v>21.871309999999998</v>
      </c>
      <c r="K19" s="3">
        <v>21.787229999999994</v>
      </c>
      <c r="L19" s="3">
        <v>16.290499999999998</v>
      </c>
      <c r="M19" s="3">
        <v>15.092359999999998</v>
      </c>
      <c r="N19" s="3">
        <v>12.48588</v>
      </c>
      <c r="O19" s="3">
        <v>7.3675099999999993</v>
      </c>
    </row>
    <row r="20" spans="1:15" x14ac:dyDescent="0.25">
      <c r="A20" s="82" t="s">
        <v>36</v>
      </c>
      <c r="B20" s="83" t="s">
        <v>29</v>
      </c>
      <c r="C20" s="1" t="s">
        <v>30</v>
      </c>
      <c r="D20" s="57"/>
      <c r="E20" s="57"/>
      <c r="F20" s="57"/>
      <c r="G20" s="57"/>
      <c r="H20" s="57"/>
      <c r="I20" s="2">
        <v>125.07951</v>
      </c>
      <c r="J20" s="2">
        <v>128.30607999999998</v>
      </c>
      <c r="K20" s="2">
        <v>122.97751</v>
      </c>
      <c r="L20" s="57"/>
      <c r="M20" s="57"/>
      <c r="N20" s="57"/>
      <c r="O20" s="57"/>
    </row>
    <row r="21" spans="1:15" x14ac:dyDescent="0.25">
      <c r="A21" s="82"/>
      <c r="B21" s="84"/>
      <c r="C21" s="1" t="s">
        <v>31</v>
      </c>
      <c r="D21" s="57"/>
      <c r="E21" s="57"/>
      <c r="F21" s="57"/>
      <c r="G21" s="57"/>
      <c r="H21" s="57"/>
      <c r="I21" s="57"/>
      <c r="J21" s="57"/>
      <c r="K21" s="57"/>
      <c r="L21" s="57"/>
      <c r="M21" s="57"/>
      <c r="N21" s="57"/>
      <c r="O21" s="57"/>
    </row>
    <row r="22" spans="1:15" x14ac:dyDescent="0.25">
      <c r="A22" s="82"/>
      <c r="B22" s="84"/>
      <c r="C22" s="1" t="s">
        <v>32</v>
      </c>
      <c r="D22" s="57"/>
      <c r="E22" s="57"/>
      <c r="F22" s="57"/>
      <c r="G22" s="57"/>
      <c r="H22" s="57"/>
      <c r="I22" s="57"/>
      <c r="J22" s="57"/>
      <c r="K22" s="57"/>
      <c r="L22" s="57"/>
      <c r="M22" s="57"/>
      <c r="N22" s="57"/>
      <c r="O22" s="57"/>
    </row>
    <row r="23" spans="1:15" x14ac:dyDescent="0.25">
      <c r="A23" s="82"/>
      <c r="B23" s="85"/>
      <c r="C23" s="1" t="s">
        <v>33</v>
      </c>
      <c r="D23" s="5">
        <v>218.94432</v>
      </c>
      <c r="E23" s="5">
        <v>216.23274000000001</v>
      </c>
      <c r="F23" s="5">
        <v>213.51065</v>
      </c>
      <c r="G23" s="5">
        <v>224.58819</v>
      </c>
      <c r="H23" s="5">
        <v>225.22929999999997</v>
      </c>
      <c r="I23" s="5">
        <v>235.19277999999997</v>
      </c>
      <c r="J23" s="5">
        <v>238.33526999999998</v>
      </c>
      <c r="K23" s="5">
        <v>223.50565999999998</v>
      </c>
      <c r="L23" s="5">
        <v>240.11145999999997</v>
      </c>
      <c r="M23" s="5">
        <v>249.91728999999998</v>
      </c>
      <c r="N23" s="5">
        <v>272.37715999999995</v>
      </c>
      <c r="O23" s="5">
        <v>254.37352999999996</v>
      </c>
    </row>
    <row r="24" spans="1:15" x14ac:dyDescent="0.25">
      <c r="A24" s="82" t="s">
        <v>37</v>
      </c>
      <c r="B24" s="83" t="s">
        <v>29</v>
      </c>
      <c r="C24" s="1" t="s">
        <v>30</v>
      </c>
      <c r="D24" s="2">
        <v>152.16378</v>
      </c>
      <c r="E24" s="2">
        <v>152.72081</v>
      </c>
      <c r="F24" s="2">
        <v>134.49646999999999</v>
      </c>
      <c r="G24" s="2">
        <v>153.21477999999999</v>
      </c>
      <c r="H24" s="2">
        <v>141.86397999999997</v>
      </c>
      <c r="I24" s="2">
        <v>150.70288999999997</v>
      </c>
      <c r="J24" s="2">
        <v>151.04971999999998</v>
      </c>
      <c r="K24" s="2">
        <v>153.77180999999999</v>
      </c>
      <c r="L24" s="2">
        <v>163.22030000000001</v>
      </c>
      <c r="M24" s="2">
        <v>158.13345999999999</v>
      </c>
      <c r="N24" s="2">
        <v>153.38293999999999</v>
      </c>
      <c r="O24" s="2">
        <v>150.59778999999997</v>
      </c>
    </row>
    <row r="25" spans="1:15" x14ac:dyDescent="0.25">
      <c r="A25" s="82"/>
      <c r="B25" s="84"/>
      <c r="C25" s="1" t="s">
        <v>31</v>
      </c>
      <c r="D25" s="57"/>
      <c r="E25" s="57"/>
      <c r="F25" s="57"/>
      <c r="G25" s="57"/>
      <c r="H25" s="57"/>
      <c r="I25" s="57"/>
      <c r="J25" s="57"/>
      <c r="K25" s="57"/>
      <c r="L25" s="57"/>
      <c r="M25" s="57"/>
      <c r="N25" s="57"/>
      <c r="O25" s="57"/>
    </row>
    <row r="26" spans="1:15" x14ac:dyDescent="0.25">
      <c r="A26" s="82"/>
      <c r="B26" s="84"/>
      <c r="C26" s="1" t="s">
        <v>32</v>
      </c>
      <c r="D26" s="57"/>
      <c r="E26" s="57"/>
      <c r="F26" s="57"/>
      <c r="G26" s="57"/>
      <c r="H26" s="57"/>
      <c r="I26" s="57"/>
      <c r="J26" s="57"/>
      <c r="K26" s="57"/>
      <c r="L26" s="57"/>
      <c r="M26" s="57"/>
      <c r="N26" s="57"/>
      <c r="O26" s="57"/>
    </row>
    <row r="27" spans="1:15" x14ac:dyDescent="0.25">
      <c r="A27" s="82"/>
      <c r="B27" s="85"/>
      <c r="C27" s="1" t="s">
        <v>33</v>
      </c>
      <c r="D27" s="3">
        <v>194.09868</v>
      </c>
      <c r="E27" s="3">
        <v>196.23221000000001</v>
      </c>
      <c r="F27" s="3">
        <v>183.37847999999997</v>
      </c>
      <c r="G27" s="3">
        <v>201.59231</v>
      </c>
      <c r="H27" s="3">
        <v>188.18154999999999</v>
      </c>
      <c r="I27" s="3">
        <v>204.06215999999995</v>
      </c>
      <c r="J27" s="3">
        <v>203.58920999999998</v>
      </c>
      <c r="K27" s="3">
        <v>204.83989999999997</v>
      </c>
      <c r="L27" s="3">
        <v>213.67881</v>
      </c>
      <c r="M27" s="3">
        <v>210.76753999999997</v>
      </c>
      <c r="N27" s="3">
        <v>197.46187999999998</v>
      </c>
      <c r="O27" s="3">
        <v>195.96945999999997</v>
      </c>
    </row>
    <row r="28" spans="1:15" x14ac:dyDescent="0.25">
      <c r="A28" s="82" t="s">
        <v>38</v>
      </c>
      <c r="B28" s="83" t="s">
        <v>29</v>
      </c>
      <c r="C28" s="1" t="s">
        <v>30</v>
      </c>
      <c r="D28" s="2">
        <v>0</v>
      </c>
      <c r="E28" s="2">
        <v>0</v>
      </c>
      <c r="F28" s="2">
        <v>0</v>
      </c>
      <c r="G28" s="2">
        <v>0</v>
      </c>
      <c r="H28" s="2">
        <v>6.3059999999999991E-2</v>
      </c>
      <c r="I28" s="2">
        <v>6.3059999999999991E-2</v>
      </c>
      <c r="J28" s="2">
        <v>6.3059999999999991E-2</v>
      </c>
      <c r="K28" s="2">
        <v>6.3059999999999991E-2</v>
      </c>
      <c r="L28" s="2">
        <v>6.3059999999999991E-2</v>
      </c>
      <c r="M28" s="2">
        <v>6.3059999999999991E-2</v>
      </c>
      <c r="N28" s="2">
        <v>0</v>
      </c>
      <c r="O28" s="2">
        <v>0</v>
      </c>
    </row>
    <row r="29" spans="1:15" x14ac:dyDescent="0.25">
      <c r="A29" s="82"/>
      <c r="B29" s="84"/>
      <c r="C29" s="1" t="s">
        <v>31</v>
      </c>
      <c r="D29" s="2">
        <v>0</v>
      </c>
      <c r="E29" s="2">
        <v>0</v>
      </c>
      <c r="F29" s="2">
        <v>0</v>
      </c>
      <c r="G29" s="2">
        <v>0</v>
      </c>
      <c r="H29" s="2">
        <v>2.102E-2</v>
      </c>
      <c r="I29" s="2">
        <v>2.102E-2</v>
      </c>
      <c r="J29" s="2">
        <v>2.102E-2</v>
      </c>
      <c r="K29" s="2">
        <v>2.102E-2</v>
      </c>
      <c r="L29" s="2">
        <v>2.102E-2</v>
      </c>
      <c r="M29" s="2">
        <v>2.102E-2</v>
      </c>
      <c r="N29" s="2">
        <v>0</v>
      </c>
      <c r="O29" s="2">
        <v>0</v>
      </c>
    </row>
    <row r="30" spans="1:15" x14ac:dyDescent="0.25">
      <c r="A30" s="82"/>
      <c r="B30" s="84"/>
      <c r="C30" s="1" t="s">
        <v>32</v>
      </c>
      <c r="D30" s="57"/>
      <c r="E30" s="57"/>
      <c r="F30" s="57"/>
      <c r="G30" s="57"/>
      <c r="H30" s="57"/>
      <c r="I30" s="57"/>
      <c r="J30" s="57"/>
      <c r="K30" s="57"/>
      <c r="L30" s="57"/>
      <c r="M30" s="57"/>
      <c r="N30" s="57"/>
      <c r="O30" s="57"/>
    </row>
    <row r="31" spans="1:15" x14ac:dyDescent="0.25">
      <c r="A31" s="82"/>
      <c r="B31" s="85"/>
      <c r="C31" s="1" t="s">
        <v>33</v>
      </c>
      <c r="D31" s="57"/>
      <c r="E31" s="57"/>
      <c r="F31" s="57"/>
      <c r="G31" s="57"/>
      <c r="H31" s="57"/>
      <c r="I31" s="57"/>
      <c r="J31" s="57"/>
      <c r="K31" s="57"/>
      <c r="L31" s="57"/>
      <c r="M31" s="57"/>
      <c r="N31" s="57"/>
      <c r="O31" s="57"/>
    </row>
    <row r="32" spans="1:15" x14ac:dyDescent="0.25">
      <c r="A32" s="90" t="s">
        <v>39</v>
      </c>
      <c r="B32" s="83" t="s">
        <v>29</v>
      </c>
      <c r="C32" s="1" t="s">
        <v>30</v>
      </c>
      <c r="D32" s="2">
        <v>0</v>
      </c>
      <c r="E32" s="2">
        <v>0</v>
      </c>
      <c r="F32" s="2">
        <v>0</v>
      </c>
      <c r="G32" s="2">
        <v>0</v>
      </c>
      <c r="H32" s="2">
        <v>10.60459</v>
      </c>
      <c r="I32" s="2">
        <v>10.60459</v>
      </c>
      <c r="J32" s="2">
        <v>10.60459</v>
      </c>
      <c r="K32" s="2">
        <v>10.60459</v>
      </c>
      <c r="L32" s="2">
        <v>10.60459</v>
      </c>
      <c r="M32" s="2">
        <v>10.60459</v>
      </c>
      <c r="N32" s="2">
        <v>0</v>
      </c>
      <c r="O32" s="2">
        <v>0</v>
      </c>
    </row>
    <row r="33" spans="1:15" x14ac:dyDescent="0.25">
      <c r="A33" s="91"/>
      <c r="B33" s="84"/>
      <c r="C33" s="1" t="s">
        <v>31</v>
      </c>
      <c r="D33" s="57"/>
      <c r="E33" s="57"/>
      <c r="F33" s="57"/>
      <c r="G33" s="57"/>
      <c r="H33" s="57"/>
      <c r="I33" s="57"/>
      <c r="J33" s="57"/>
      <c r="K33" s="57"/>
      <c r="L33" s="57"/>
      <c r="M33" s="57"/>
      <c r="N33" s="57"/>
      <c r="O33" s="57"/>
    </row>
    <row r="34" spans="1:15" x14ac:dyDescent="0.25">
      <c r="A34" s="91"/>
      <c r="B34" s="84"/>
      <c r="C34" s="1" t="s">
        <v>32</v>
      </c>
      <c r="D34" s="2">
        <v>0</v>
      </c>
      <c r="E34" s="2">
        <v>0</v>
      </c>
      <c r="F34" s="2">
        <v>0</v>
      </c>
      <c r="G34" s="2">
        <v>0</v>
      </c>
      <c r="H34" s="2">
        <v>0.79875999999999991</v>
      </c>
      <c r="I34" s="2">
        <v>0.79875999999999991</v>
      </c>
      <c r="J34" s="2">
        <v>0.79875999999999991</v>
      </c>
      <c r="K34" s="2">
        <v>0.79875999999999991</v>
      </c>
      <c r="L34" s="2">
        <v>0.79875999999999991</v>
      </c>
      <c r="M34" s="2">
        <v>0.79875999999999991</v>
      </c>
      <c r="N34" s="2">
        <v>0</v>
      </c>
      <c r="O34" s="2">
        <v>0</v>
      </c>
    </row>
    <row r="35" spans="1:15" x14ac:dyDescent="0.25">
      <c r="A35" s="92"/>
      <c r="B35" s="85"/>
      <c r="C35" s="1" t="s">
        <v>33</v>
      </c>
      <c r="D35" s="57"/>
      <c r="E35" s="57"/>
      <c r="F35" s="57"/>
      <c r="G35" s="57"/>
      <c r="H35" s="57"/>
      <c r="I35" s="57"/>
      <c r="J35" s="57"/>
      <c r="K35" s="57"/>
      <c r="L35" s="57"/>
      <c r="M35" s="57"/>
      <c r="N35" s="57"/>
      <c r="O35" s="57"/>
    </row>
    <row r="36" spans="1:15" ht="14.45" customHeight="1" x14ac:dyDescent="0.25">
      <c r="A36" s="90" t="s">
        <v>40</v>
      </c>
      <c r="B36" s="83" t="s">
        <v>29</v>
      </c>
      <c r="C36" s="1" t="s">
        <v>30</v>
      </c>
      <c r="D36" s="2">
        <v>0</v>
      </c>
      <c r="E36" s="2">
        <v>0</v>
      </c>
      <c r="F36" s="2">
        <v>0</v>
      </c>
      <c r="G36" s="2">
        <v>40.326869999999992</v>
      </c>
      <c r="H36" s="2">
        <v>14.051869999999997</v>
      </c>
      <c r="I36" s="2">
        <v>48.871499999999997</v>
      </c>
      <c r="J36" s="2">
        <v>106.83414999999999</v>
      </c>
      <c r="K36" s="2">
        <v>56.302069999999993</v>
      </c>
      <c r="L36" s="2">
        <v>111.65823999999999</v>
      </c>
      <c r="M36" s="2">
        <v>100.28641999999999</v>
      </c>
      <c r="N36" s="2">
        <v>42.512950000000004</v>
      </c>
      <c r="O36" s="2">
        <v>0</v>
      </c>
    </row>
    <row r="37" spans="1:15" x14ac:dyDescent="0.25">
      <c r="A37" s="91"/>
      <c r="B37" s="84"/>
      <c r="C37" s="1" t="s">
        <v>31</v>
      </c>
      <c r="D37" s="2">
        <v>0</v>
      </c>
      <c r="E37" s="2">
        <v>0</v>
      </c>
      <c r="F37" s="2">
        <v>0</v>
      </c>
      <c r="G37" s="2">
        <v>5.4652000000000003</v>
      </c>
      <c r="H37" s="2">
        <v>1.2717099999999999</v>
      </c>
      <c r="I37" s="2">
        <v>10.089599999999999</v>
      </c>
      <c r="J37" s="2">
        <v>19.1282</v>
      </c>
      <c r="K37" s="2">
        <v>10.52051</v>
      </c>
      <c r="L37" s="2">
        <v>20.084609999999998</v>
      </c>
      <c r="M37" s="2">
        <v>14.52482</v>
      </c>
      <c r="N37" s="2">
        <v>4.8766399999999992</v>
      </c>
      <c r="O37" s="2">
        <v>0</v>
      </c>
    </row>
    <row r="38" spans="1:15" x14ac:dyDescent="0.25">
      <c r="A38" s="91"/>
      <c r="B38" s="84"/>
      <c r="C38" s="1" t="s">
        <v>32</v>
      </c>
      <c r="D38" s="2">
        <v>0</v>
      </c>
      <c r="E38" s="2">
        <v>0</v>
      </c>
      <c r="F38" s="2">
        <v>0</v>
      </c>
      <c r="G38" s="2">
        <v>1.2611999999999999</v>
      </c>
      <c r="H38" s="2">
        <v>0.53600999999999999</v>
      </c>
      <c r="I38" s="2">
        <v>1.8917999999999999</v>
      </c>
      <c r="J38" s="2">
        <v>4.1304299999999996</v>
      </c>
      <c r="K38" s="2">
        <v>1.94435</v>
      </c>
      <c r="L38" s="2">
        <v>3.4472799999999997</v>
      </c>
      <c r="M38" s="2">
        <v>1.1561000000000001</v>
      </c>
      <c r="N38" s="2">
        <v>0.48346</v>
      </c>
      <c r="O38" s="2">
        <v>0</v>
      </c>
    </row>
    <row r="39" spans="1:15" x14ac:dyDescent="0.25">
      <c r="A39" s="92"/>
      <c r="B39" s="85"/>
      <c r="C39" s="1" t="s">
        <v>33</v>
      </c>
      <c r="D39" s="3">
        <v>0</v>
      </c>
      <c r="E39" s="3">
        <v>0</v>
      </c>
      <c r="F39" s="3">
        <v>0</v>
      </c>
      <c r="G39" s="3">
        <v>47.053269999999998</v>
      </c>
      <c r="H39" s="3">
        <v>15.859589999999997</v>
      </c>
      <c r="I39" s="3">
        <v>60.852899999999991</v>
      </c>
      <c r="J39" s="3">
        <v>130.09277999999998</v>
      </c>
      <c r="K39" s="3">
        <v>68.766929999999988</v>
      </c>
      <c r="L39" s="3">
        <v>135.19012999999998</v>
      </c>
      <c r="M39" s="3">
        <v>115.96733999999999</v>
      </c>
      <c r="N39" s="3">
        <v>47.873050000000006</v>
      </c>
      <c r="O39" s="3">
        <v>0</v>
      </c>
    </row>
    <row r="40" spans="1:15" x14ac:dyDescent="0.25">
      <c r="A40" s="93" t="s">
        <v>72</v>
      </c>
      <c r="B40" s="94"/>
      <c r="C40" s="6" t="s">
        <v>30</v>
      </c>
      <c r="D40" s="7">
        <v>293.12389999999999</v>
      </c>
      <c r="E40" s="7">
        <v>288.57307000000003</v>
      </c>
      <c r="F40" s="7">
        <v>271.24207999999999</v>
      </c>
      <c r="G40" s="7">
        <v>383.66755000000001</v>
      </c>
      <c r="H40" s="7">
        <v>338.96851999999996</v>
      </c>
      <c r="I40" s="7">
        <v>417.4677099999999</v>
      </c>
      <c r="J40" s="7">
        <v>485.45689999999991</v>
      </c>
      <c r="K40" s="7">
        <v>435.81816999999995</v>
      </c>
      <c r="L40" s="7">
        <v>518.25860999999998</v>
      </c>
      <c r="M40" s="7">
        <v>487.42226999999991</v>
      </c>
      <c r="N40" s="7">
        <v>408.64981999999992</v>
      </c>
      <c r="O40" s="7">
        <v>304.87407999999994</v>
      </c>
    </row>
    <row r="41" spans="1:15" x14ac:dyDescent="0.25">
      <c r="A41" s="95"/>
      <c r="B41" s="96"/>
      <c r="C41" s="6" t="s">
        <v>31</v>
      </c>
      <c r="D41" s="7">
        <v>45.907679999999999</v>
      </c>
      <c r="E41" s="7">
        <v>45.729009999999995</v>
      </c>
      <c r="F41" s="7">
        <v>53.254169999999995</v>
      </c>
      <c r="G41" s="7">
        <v>70.101699999999994</v>
      </c>
      <c r="H41" s="7">
        <v>72.497979999999984</v>
      </c>
      <c r="I41" s="7">
        <v>91.720769999999987</v>
      </c>
      <c r="J41" s="7">
        <v>103.08207999999999</v>
      </c>
      <c r="K41" s="7">
        <v>95.09447999999999</v>
      </c>
      <c r="L41" s="7">
        <v>90.322940000000003</v>
      </c>
      <c r="M41" s="7">
        <v>82.881860000000003</v>
      </c>
      <c r="N41" s="7">
        <v>64.899249999999995</v>
      </c>
      <c r="O41" s="7">
        <v>50.658199999999994</v>
      </c>
    </row>
    <row r="42" spans="1:15" x14ac:dyDescent="0.25">
      <c r="A42" s="95"/>
      <c r="B42" s="96"/>
      <c r="C42" s="6" t="s">
        <v>32</v>
      </c>
      <c r="D42" s="7">
        <v>95.693549999999988</v>
      </c>
      <c r="E42" s="7">
        <v>102.02057000000001</v>
      </c>
      <c r="F42" s="7">
        <v>95.556919999999991</v>
      </c>
      <c r="G42" s="7">
        <v>113.72870999999999</v>
      </c>
      <c r="H42" s="7">
        <v>109.08328999999999</v>
      </c>
      <c r="I42" s="7">
        <v>125.42634000000001</v>
      </c>
      <c r="J42" s="7">
        <v>126.50887</v>
      </c>
      <c r="K42" s="7">
        <v>114.30676</v>
      </c>
      <c r="L42" s="7">
        <v>129.15738999999999</v>
      </c>
      <c r="M42" s="7">
        <v>130.90204999999997</v>
      </c>
      <c r="N42" s="7">
        <v>131.70081000000002</v>
      </c>
      <c r="O42" s="7">
        <v>118.96268999999998</v>
      </c>
    </row>
    <row r="43" spans="1:15" x14ac:dyDescent="0.25">
      <c r="A43" s="97"/>
      <c r="B43" s="98"/>
      <c r="C43" s="6" t="s">
        <v>33</v>
      </c>
      <c r="D43" s="8">
        <v>434.72513000000004</v>
      </c>
      <c r="E43" s="8">
        <v>436.32265000000001</v>
      </c>
      <c r="F43" s="8">
        <v>420.05316999999997</v>
      </c>
      <c r="G43" s="8">
        <v>567.49796000000003</v>
      </c>
      <c r="H43" s="8">
        <v>520.54978999999992</v>
      </c>
      <c r="I43" s="8">
        <v>634.6148199999999</v>
      </c>
      <c r="J43" s="8">
        <v>715.04784999999993</v>
      </c>
      <c r="K43" s="8">
        <v>645.21940999999993</v>
      </c>
      <c r="L43" s="8">
        <v>737.73893999999984</v>
      </c>
      <c r="M43" s="8">
        <v>701.2061799999999</v>
      </c>
      <c r="N43" s="8">
        <v>605.24987999999996</v>
      </c>
      <c r="O43" s="8">
        <v>474.49496999999991</v>
      </c>
    </row>
    <row r="45" spans="1:15" x14ac:dyDescent="0.25">
      <c r="A45" s="79" t="s">
        <v>42</v>
      </c>
      <c r="B45" s="79" t="s">
        <v>16</v>
      </c>
      <c r="C45" s="79" t="s">
        <v>43</v>
      </c>
      <c r="D45" s="45" t="s">
        <v>24</v>
      </c>
      <c r="E45" s="31" t="s">
        <v>24</v>
      </c>
      <c r="F45" s="31" t="s">
        <v>24</v>
      </c>
      <c r="G45" s="31" t="s">
        <v>24</v>
      </c>
      <c r="H45" s="31" t="s">
        <v>25</v>
      </c>
      <c r="I45" s="31" t="s">
        <v>26</v>
      </c>
      <c r="J45" s="31" t="s">
        <v>27</v>
      </c>
      <c r="K45" s="31" t="s">
        <v>26</v>
      </c>
      <c r="L45" s="31" t="s">
        <v>27</v>
      </c>
      <c r="M45" s="31" t="s">
        <v>27</v>
      </c>
      <c r="N45" s="31" t="s">
        <v>26</v>
      </c>
      <c r="O45" s="31" t="s">
        <v>26</v>
      </c>
    </row>
    <row r="46" spans="1:15" x14ac:dyDescent="0.25">
      <c r="A46" s="79"/>
      <c r="B46" s="79"/>
      <c r="C46" s="79"/>
      <c r="D46" s="47">
        <v>46773</v>
      </c>
      <c r="E46" s="39">
        <v>46804</v>
      </c>
      <c r="F46" s="39">
        <v>46833</v>
      </c>
      <c r="G46" s="39">
        <v>46864</v>
      </c>
      <c r="H46" s="39">
        <v>46894</v>
      </c>
      <c r="I46" s="39">
        <v>46925</v>
      </c>
      <c r="J46" s="39">
        <v>46955</v>
      </c>
      <c r="K46" s="39">
        <v>46986</v>
      </c>
      <c r="L46" s="39">
        <v>47017</v>
      </c>
      <c r="M46" s="39">
        <v>47047</v>
      </c>
      <c r="N46" s="39">
        <v>47078</v>
      </c>
      <c r="O46" s="39">
        <v>47108</v>
      </c>
    </row>
    <row r="47" spans="1:15" x14ac:dyDescent="0.25">
      <c r="A47" s="102" t="s">
        <v>44</v>
      </c>
      <c r="B47" s="99">
        <v>0</v>
      </c>
      <c r="C47" s="50" t="s">
        <v>30</v>
      </c>
      <c r="D47" s="35">
        <v>0.34682999999999997</v>
      </c>
      <c r="E47" s="35">
        <v>0.33632000000000001</v>
      </c>
      <c r="F47" s="35">
        <v>0.33632000000000001</v>
      </c>
      <c r="G47" s="35">
        <v>0.46243999999999996</v>
      </c>
      <c r="H47" s="35">
        <v>0.44141999999999998</v>
      </c>
      <c r="I47" s="35">
        <v>0.67264000000000002</v>
      </c>
      <c r="J47" s="35">
        <v>0.80926999999999993</v>
      </c>
      <c r="K47" s="35">
        <v>0.70416999999999996</v>
      </c>
      <c r="L47" s="35">
        <v>0.83028999999999997</v>
      </c>
      <c r="M47" s="35">
        <v>0.70416999999999996</v>
      </c>
      <c r="N47" s="35">
        <v>0.50447999999999993</v>
      </c>
      <c r="O47" s="35">
        <v>0.38886999999999999</v>
      </c>
    </row>
    <row r="48" spans="1:15" x14ac:dyDescent="0.25">
      <c r="A48" s="100"/>
      <c r="B48" s="80"/>
      <c r="C48" s="43" t="s">
        <v>31</v>
      </c>
      <c r="D48" s="35">
        <v>7.3569999999999997E-2</v>
      </c>
      <c r="E48" s="35">
        <v>7.3569999999999997E-2</v>
      </c>
      <c r="F48" s="35">
        <v>7.3569999999999997E-2</v>
      </c>
      <c r="G48" s="35">
        <v>0.11560999999999999</v>
      </c>
      <c r="H48" s="35">
        <v>0.13663</v>
      </c>
      <c r="I48" s="35">
        <v>0.17867</v>
      </c>
      <c r="J48" s="35">
        <v>0.2102</v>
      </c>
      <c r="K48" s="35">
        <v>0.18917999999999999</v>
      </c>
      <c r="L48" s="35">
        <v>0.19968999999999998</v>
      </c>
      <c r="M48" s="35">
        <v>0.14713999999999999</v>
      </c>
      <c r="N48" s="35">
        <v>9.4589999999999994E-2</v>
      </c>
      <c r="O48" s="35">
        <v>7.3569999999999997E-2</v>
      </c>
    </row>
    <row r="49" spans="1:15" x14ac:dyDescent="0.25">
      <c r="A49" s="100"/>
      <c r="B49" s="80"/>
      <c r="C49" s="43" t="s">
        <v>32</v>
      </c>
      <c r="D49" s="35">
        <v>0</v>
      </c>
      <c r="E49" s="35">
        <v>0</v>
      </c>
      <c r="F49" s="35">
        <v>0</v>
      </c>
      <c r="G49" s="35">
        <v>0</v>
      </c>
      <c r="H49" s="35">
        <v>0</v>
      </c>
      <c r="I49" s="35">
        <v>0</v>
      </c>
      <c r="J49" s="35">
        <v>0</v>
      </c>
      <c r="K49" s="35">
        <v>0</v>
      </c>
      <c r="L49" s="35">
        <v>0</v>
      </c>
      <c r="M49" s="35">
        <v>0</v>
      </c>
      <c r="N49" s="35">
        <v>0</v>
      </c>
      <c r="O49" s="35">
        <v>0</v>
      </c>
    </row>
    <row r="50" spans="1:15" x14ac:dyDescent="0.25">
      <c r="A50" s="100"/>
      <c r="B50" s="80"/>
      <c r="C50" s="43" t="s">
        <v>33</v>
      </c>
      <c r="D50" s="36">
        <v>0.4204</v>
      </c>
      <c r="E50" s="36">
        <v>0.40988999999999998</v>
      </c>
      <c r="F50" s="36">
        <v>0.40988999999999998</v>
      </c>
      <c r="G50" s="36">
        <v>0.57804999999999995</v>
      </c>
      <c r="H50" s="36">
        <v>0.57804999999999995</v>
      </c>
      <c r="I50" s="36">
        <v>0.85131000000000001</v>
      </c>
      <c r="J50" s="36">
        <v>1.0194699999999999</v>
      </c>
      <c r="K50" s="36">
        <v>0.89334999999999998</v>
      </c>
      <c r="L50" s="36">
        <v>1.0299799999999999</v>
      </c>
      <c r="M50" s="36">
        <v>0.85131000000000001</v>
      </c>
      <c r="N50" s="36">
        <v>0.59906999999999988</v>
      </c>
      <c r="O50" s="36">
        <v>0.46243999999999996</v>
      </c>
    </row>
    <row r="51" spans="1:15" x14ac:dyDescent="0.25">
      <c r="A51" s="100" t="s">
        <v>45</v>
      </c>
      <c r="B51" s="80">
        <v>0</v>
      </c>
      <c r="C51" s="43" t="s">
        <v>30</v>
      </c>
      <c r="D51" s="35">
        <v>0.39937999999999996</v>
      </c>
      <c r="E51" s="35">
        <v>0.38886999999999999</v>
      </c>
      <c r="F51" s="35">
        <v>0.38886999999999999</v>
      </c>
      <c r="G51" s="35">
        <v>0.51498999999999995</v>
      </c>
      <c r="H51" s="35">
        <v>0.47294999999999998</v>
      </c>
      <c r="I51" s="35">
        <v>0.65161999999999998</v>
      </c>
      <c r="J51" s="35">
        <v>0.73569999999999991</v>
      </c>
      <c r="K51" s="35">
        <v>0.69365999999999994</v>
      </c>
      <c r="L51" s="35">
        <v>0.7882499999999999</v>
      </c>
      <c r="M51" s="35">
        <v>0.71467999999999998</v>
      </c>
      <c r="N51" s="35">
        <v>0.56754000000000004</v>
      </c>
      <c r="O51" s="35">
        <v>0.43090999999999996</v>
      </c>
    </row>
    <row r="52" spans="1:15" x14ac:dyDescent="0.25">
      <c r="A52" s="100"/>
      <c r="B52" s="80"/>
      <c r="C52" s="43" t="s">
        <v>31</v>
      </c>
      <c r="D52" s="35">
        <v>4.2040000000000001E-2</v>
      </c>
      <c r="E52" s="35">
        <v>4.2040000000000001E-2</v>
      </c>
      <c r="F52" s="35">
        <v>4.2040000000000001E-2</v>
      </c>
      <c r="G52" s="35">
        <v>6.3059999999999991E-2</v>
      </c>
      <c r="H52" s="35">
        <v>6.3059999999999991E-2</v>
      </c>
      <c r="I52" s="35">
        <v>8.4080000000000002E-2</v>
      </c>
      <c r="J52" s="35">
        <v>8.4080000000000002E-2</v>
      </c>
      <c r="K52" s="35">
        <v>8.4080000000000002E-2</v>
      </c>
      <c r="L52" s="35">
        <v>9.4589999999999994E-2</v>
      </c>
      <c r="M52" s="35">
        <v>7.3569999999999997E-2</v>
      </c>
      <c r="N52" s="35">
        <v>6.3059999999999991E-2</v>
      </c>
      <c r="O52" s="35">
        <v>5.2549999999999999E-2</v>
      </c>
    </row>
    <row r="53" spans="1:15" x14ac:dyDescent="0.25">
      <c r="A53" s="100"/>
      <c r="B53" s="80"/>
      <c r="C53" s="43" t="s">
        <v>32</v>
      </c>
      <c r="D53" s="35">
        <v>0</v>
      </c>
      <c r="E53" s="35">
        <v>0</v>
      </c>
      <c r="F53" s="35">
        <v>0</v>
      </c>
      <c r="G53" s="35">
        <v>0</v>
      </c>
      <c r="H53" s="35">
        <v>0</v>
      </c>
      <c r="I53" s="35">
        <v>0</v>
      </c>
      <c r="J53" s="35">
        <v>0</v>
      </c>
      <c r="K53" s="35">
        <v>0</v>
      </c>
      <c r="L53" s="35">
        <v>0</v>
      </c>
      <c r="M53" s="35">
        <v>0</v>
      </c>
      <c r="N53" s="35">
        <v>0</v>
      </c>
      <c r="O53" s="35">
        <v>0</v>
      </c>
    </row>
    <row r="54" spans="1:15" x14ac:dyDescent="0.25">
      <c r="A54" s="100"/>
      <c r="B54" s="80"/>
      <c r="C54" s="43" t="s">
        <v>33</v>
      </c>
      <c r="D54" s="36">
        <v>0.44141999999999998</v>
      </c>
      <c r="E54" s="36">
        <v>0.43091000000000002</v>
      </c>
      <c r="F54" s="36">
        <v>0.43091000000000002</v>
      </c>
      <c r="G54" s="36">
        <v>0.57804999999999995</v>
      </c>
      <c r="H54" s="36">
        <v>0.53600999999999999</v>
      </c>
      <c r="I54" s="36">
        <v>0.73570000000000002</v>
      </c>
      <c r="J54" s="36">
        <v>0.81977999999999995</v>
      </c>
      <c r="K54" s="36">
        <v>0.77773999999999999</v>
      </c>
      <c r="L54" s="36">
        <v>0.88283999999999985</v>
      </c>
      <c r="M54" s="36">
        <v>0.78825000000000001</v>
      </c>
      <c r="N54" s="36">
        <v>0.63060000000000005</v>
      </c>
      <c r="O54" s="36">
        <v>0.48345999999999995</v>
      </c>
    </row>
    <row r="55" spans="1:15" x14ac:dyDescent="0.25">
      <c r="A55" s="101" t="s">
        <v>46</v>
      </c>
      <c r="B55" s="80">
        <v>0</v>
      </c>
      <c r="C55" s="42" t="s">
        <v>30</v>
      </c>
      <c r="D55" s="37">
        <v>1.8077199999999998</v>
      </c>
      <c r="E55" s="37">
        <v>1.8077199999999998</v>
      </c>
      <c r="F55" s="37">
        <v>1.8077199999999998</v>
      </c>
      <c r="G55" s="37">
        <v>2.0494499999999998</v>
      </c>
      <c r="H55" s="37">
        <v>1.9863899999999999</v>
      </c>
      <c r="I55" s="37">
        <v>2.3542399999999999</v>
      </c>
      <c r="J55" s="37">
        <v>2.5329099999999998</v>
      </c>
      <c r="K55" s="37">
        <v>2.4383199999999996</v>
      </c>
      <c r="L55" s="37">
        <v>2.6274999999999999</v>
      </c>
      <c r="M55" s="37">
        <v>2.4803599999999997</v>
      </c>
      <c r="N55" s="37">
        <v>2.1755699999999996</v>
      </c>
      <c r="O55" s="37">
        <v>1.9023099999999999</v>
      </c>
    </row>
    <row r="56" spans="1:15" x14ac:dyDescent="0.25">
      <c r="A56" s="101"/>
      <c r="B56" s="80"/>
      <c r="C56" s="42" t="s">
        <v>31</v>
      </c>
      <c r="D56" s="37">
        <v>0.2102</v>
      </c>
      <c r="E56" s="37">
        <v>0.2102</v>
      </c>
      <c r="F56" s="37">
        <v>0.2102</v>
      </c>
      <c r="G56" s="37">
        <v>0.24173</v>
      </c>
      <c r="H56" s="37">
        <v>0.24173</v>
      </c>
      <c r="I56" s="37">
        <v>0.28377000000000002</v>
      </c>
      <c r="J56" s="37">
        <v>0.30478999999999995</v>
      </c>
      <c r="K56" s="37">
        <v>0.28377000000000002</v>
      </c>
      <c r="L56" s="37">
        <v>0.30478999999999995</v>
      </c>
      <c r="M56" s="37">
        <v>0.27326</v>
      </c>
      <c r="N56" s="37">
        <v>0.24173</v>
      </c>
      <c r="O56" s="37">
        <v>0.22070999999999999</v>
      </c>
    </row>
    <row r="57" spans="1:15" x14ac:dyDescent="0.25">
      <c r="A57" s="101"/>
      <c r="B57" s="80"/>
      <c r="C57" s="42" t="s">
        <v>32</v>
      </c>
      <c r="D57" s="37">
        <v>0</v>
      </c>
      <c r="E57" s="37">
        <v>0</v>
      </c>
      <c r="F57" s="37">
        <v>0</v>
      </c>
      <c r="G57" s="37">
        <v>0</v>
      </c>
      <c r="H57" s="37">
        <v>0</v>
      </c>
      <c r="I57" s="37">
        <v>0</v>
      </c>
      <c r="J57" s="37">
        <v>0</v>
      </c>
      <c r="K57" s="37">
        <v>0</v>
      </c>
      <c r="L57" s="37">
        <v>0</v>
      </c>
      <c r="M57" s="37">
        <v>0</v>
      </c>
      <c r="N57" s="37">
        <v>0</v>
      </c>
      <c r="O57" s="37">
        <v>0</v>
      </c>
    </row>
    <row r="58" spans="1:15" x14ac:dyDescent="0.25">
      <c r="A58" s="101"/>
      <c r="B58" s="80"/>
      <c r="C58" s="42" t="s">
        <v>33</v>
      </c>
      <c r="D58" s="36">
        <v>2.0179199999999997</v>
      </c>
      <c r="E58" s="36">
        <v>2.0179199999999997</v>
      </c>
      <c r="F58" s="36">
        <v>2.0179199999999997</v>
      </c>
      <c r="G58" s="36">
        <v>2.2911799999999998</v>
      </c>
      <c r="H58" s="36">
        <v>2.2281199999999997</v>
      </c>
      <c r="I58" s="36">
        <v>2.63801</v>
      </c>
      <c r="J58" s="36">
        <v>2.8376999999999999</v>
      </c>
      <c r="K58" s="36">
        <v>2.7220899999999997</v>
      </c>
      <c r="L58" s="36">
        <v>2.9322900000000001</v>
      </c>
      <c r="M58" s="36">
        <v>2.7536199999999997</v>
      </c>
      <c r="N58" s="36">
        <v>2.4172999999999996</v>
      </c>
      <c r="O58" s="36">
        <v>2.1230199999999999</v>
      </c>
    </row>
    <row r="59" spans="1:15" x14ac:dyDescent="0.25">
      <c r="A59" s="100" t="s">
        <v>47</v>
      </c>
      <c r="B59" s="80">
        <v>0</v>
      </c>
      <c r="C59" s="43" t="s">
        <v>30</v>
      </c>
      <c r="D59" s="57"/>
      <c r="E59" s="57"/>
      <c r="F59" s="57"/>
      <c r="G59" s="57"/>
      <c r="H59" s="57"/>
      <c r="I59" s="57"/>
      <c r="J59" s="57"/>
      <c r="K59" s="57"/>
      <c r="L59" s="57"/>
      <c r="M59" s="57"/>
      <c r="N59" s="57"/>
      <c r="O59" s="57"/>
    </row>
    <row r="60" spans="1:15" x14ac:dyDescent="0.25">
      <c r="A60" s="100"/>
      <c r="B60" s="80"/>
      <c r="C60" s="43" t="s">
        <v>31</v>
      </c>
      <c r="D60" s="57"/>
      <c r="E60" s="57"/>
      <c r="F60" s="57"/>
      <c r="G60" s="57"/>
      <c r="H60" s="57"/>
      <c r="I60" s="57"/>
      <c r="J60" s="57"/>
      <c r="K60" s="57"/>
      <c r="L60" s="57"/>
      <c r="M60" s="57"/>
      <c r="N60" s="57"/>
      <c r="O60" s="57"/>
    </row>
    <row r="61" spans="1:15" x14ac:dyDescent="0.25">
      <c r="A61" s="100"/>
      <c r="B61" s="80"/>
      <c r="C61" s="43" t="s">
        <v>32</v>
      </c>
      <c r="D61" s="57"/>
      <c r="E61" s="57"/>
      <c r="F61" s="57"/>
      <c r="G61" s="57"/>
      <c r="H61" s="57"/>
      <c r="I61" s="57"/>
      <c r="J61" s="57"/>
      <c r="K61" s="57"/>
      <c r="L61" s="57"/>
      <c r="M61" s="57"/>
      <c r="N61" s="57"/>
      <c r="O61" s="57"/>
    </row>
    <row r="62" spans="1:15" x14ac:dyDescent="0.25">
      <c r="A62" s="100"/>
      <c r="B62" s="80"/>
      <c r="C62" s="43" t="s">
        <v>33</v>
      </c>
      <c r="D62" s="57"/>
      <c r="E62" s="57"/>
      <c r="F62" s="57"/>
      <c r="G62" s="57"/>
      <c r="H62" s="57"/>
      <c r="I62" s="57"/>
      <c r="J62" s="57"/>
      <c r="K62" s="57"/>
      <c r="L62" s="57"/>
      <c r="M62" s="57"/>
      <c r="N62" s="57"/>
      <c r="O62" s="57"/>
    </row>
    <row r="63" spans="1:15" x14ac:dyDescent="0.25">
      <c r="A63" s="81" t="s">
        <v>73</v>
      </c>
      <c r="B63" s="81"/>
      <c r="C63" s="14" t="s">
        <v>30</v>
      </c>
      <c r="D63" s="57"/>
      <c r="E63" s="57"/>
      <c r="F63" s="57"/>
      <c r="G63" s="57"/>
      <c r="H63" s="57"/>
      <c r="I63" s="57"/>
      <c r="J63" s="57"/>
      <c r="K63" s="57"/>
      <c r="L63" s="57"/>
      <c r="M63" s="57"/>
      <c r="N63" s="57"/>
      <c r="O63" s="57"/>
    </row>
    <row r="64" spans="1:15" x14ac:dyDescent="0.25">
      <c r="A64" s="81"/>
      <c r="B64" s="81"/>
      <c r="C64" s="14" t="s">
        <v>31</v>
      </c>
      <c r="D64" s="57"/>
      <c r="E64" s="57"/>
      <c r="F64" s="57"/>
      <c r="G64" s="57"/>
      <c r="H64" s="57"/>
      <c r="I64" s="57"/>
      <c r="J64" s="57"/>
      <c r="K64" s="57"/>
      <c r="L64" s="57"/>
      <c r="M64" s="57"/>
      <c r="N64" s="57"/>
      <c r="O64" s="57"/>
    </row>
    <row r="65" spans="1:15" x14ac:dyDescent="0.25">
      <c r="A65" s="81"/>
      <c r="B65" s="81"/>
      <c r="C65" s="14" t="s">
        <v>32</v>
      </c>
      <c r="D65" s="57"/>
      <c r="E65" s="57"/>
      <c r="F65" s="57"/>
      <c r="G65" s="57"/>
      <c r="H65" s="57"/>
      <c r="I65" s="57"/>
      <c r="J65" s="57"/>
      <c r="K65" s="57"/>
      <c r="L65" s="57"/>
      <c r="M65" s="57"/>
      <c r="N65" s="57"/>
      <c r="O65" s="57"/>
    </row>
    <row r="66" spans="1:15" x14ac:dyDescent="0.25">
      <c r="A66" s="81"/>
      <c r="B66" s="81"/>
      <c r="C66" s="14" t="s">
        <v>33</v>
      </c>
      <c r="D66" s="57"/>
      <c r="E66" s="57"/>
      <c r="F66" s="57"/>
      <c r="G66" s="57"/>
      <c r="H66" s="57"/>
      <c r="I66" s="57"/>
      <c r="J66" s="57"/>
      <c r="K66" s="57"/>
      <c r="L66" s="57"/>
      <c r="M66" s="57"/>
      <c r="N66" s="57"/>
      <c r="O66" s="57"/>
    </row>
    <row r="68" spans="1:15" x14ac:dyDescent="0.25">
      <c r="A68" s="78" t="s">
        <v>74</v>
      </c>
      <c r="B68" s="78"/>
      <c r="C68" s="79" t="s">
        <v>43</v>
      </c>
      <c r="D68" s="31" t="s">
        <v>24</v>
      </c>
      <c r="E68" s="31" t="s">
        <v>24</v>
      </c>
      <c r="F68" s="31" t="s">
        <v>24</v>
      </c>
      <c r="G68" s="31" t="s">
        <v>24</v>
      </c>
      <c r="H68" s="31" t="s">
        <v>25</v>
      </c>
      <c r="I68" s="31" t="s">
        <v>26</v>
      </c>
      <c r="J68" s="31" t="s">
        <v>27</v>
      </c>
      <c r="K68" s="31" t="s">
        <v>26</v>
      </c>
      <c r="L68" s="31" t="s">
        <v>27</v>
      </c>
      <c r="M68" s="31" t="s">
        <v>27</v>
      </c>
      <c r="N68" s="31" t="s">
        <v>26</v>
      </c>
      <c r="O68" s="31" t="s">
        <v>26</v>
      </c>
    </row>
    <row r="69" spans="1:15" x14ac:dyDescent="0.25">
      <c r="A69" s="78"/>
      <c r="B69" s="78"/>
      <c r="C69" s="79"/>
      <c r="D69" s="39">
        <v>46773</v>
      </c>
      <c r="E69" s="39">
        <v>46804</v>
      </c>
      <c r="F69" s="39">
        <v>46833</v>
      </c>
      <c r="G69" s="39">
        <v>46864</v>
      </c>
      <c r="H69" s="39">
        <v>46894</v>
      </c>
      <c r="I69" s="39">
        <v>46925</v>
      </c>
      <c r="J69" s="39">
        <v>46955</v>
      </c>
      <c r="K69" s="39">
        <v>46986</v>
      </c>
      <c r="L69" s="39">
        <v>47017</v>
      </c>
      <c r="M69" s="39">
        <v>47047</v>
      </c>
      <c r="N69" s="39">
        <v>47078</v>
      </c>
      <c r="O69" s="39">
        <v>47108</v>
      </c>
    </row>
    <row r="70" spans="1:15" x14ac:dyDescent="0.25">
      <c r="A70" s="78"/>
      <c r="B70" s="78"/>
      <c r="C70" s="10" t="s">
        <v>30</v>
      </c>
      <c r="D70" s="57"/>
      <c r="E70" s="57"/>
      <c r="F70" s="57"/>
      <c r="G70" s="57"/>
      <c r="H70" s="57"/>
      <c r="I70" s="57"/>
      <c r="J70" s="57"/>
      <c r="K70" s="57"/>
      <c r="L70" s="57"/>
      <c r="M70" s="57"/>
      <c r="N70" s="57"/>
      <c r="O70" s="57"/>
    </row>
    <row r="71" spans="1:15" x14ac:dyDescent="0.25">
      <c r="A71" s="78"/>
      <c r="B71" s="78"/>
      <c r="C71" s="10" t="s">
        <v>31</v>
      </c>
      <c r="D71" s="57"/>
      <c r="E71" s="57"/>
      <c r="F71" s="57"/>
      <c r="G71" s="57"/>
      <c r="H71" s="57"/>
      <c r="I71" s="57"/>
      <c r="J71" s="57"/>
      <c r="K71" s="57"/>
      <c r="L71" s="57"/>
      <c r="M71" s="57"/>
      <c r="N71" s="57"/>
      <c r="O71" s="57"/>
    </row>
    <row r="72" spans="1:15" x14ac:dyDescent="0.25">
      <c r="A72" s="78"/>
      <c r="B72" s="78"/>
      <c r="C72" s="10" t="s">
        <v>32</v>
      </c>
      <c r="D72" s="57"/>
      <c r="E72" s="57"/>
      <c r="F72" s="57"/>
      <c r="G72" s="57"/>
      <c r="H72" s="57"/>
      <c r="I72" s="57"/>
      <c r="J72" s="57"/>
      <c r="K72" s="57"/>
      <c r="L72" s="57"/>
      <c r="M72" s="57"/>
      <c r="N72" s="57"/>
      <c r="O72" s="57"/>
    </row>
    <row r="73" spans="1:15" x14ac:dyDescent="0.25">
      <c r="A73" s="78"/>
      <c r="B73" s="78"/>
      <c r="C73" s="10" t="s">
        <v>33</v>
      </c>
      <c r="D73" s="57"/>
      <c r="E73" s="57"/>
      <c r="F73" s="57"/>
      <c r="G73" s="57"/>
      <c r="H73" s="57"/>
      <c r="I73" s="57"/>
      <c r="J73" s="57"/>
      <c r="K73" s="57"/>
      <c r="L73" s="57"/>
      <c r="M73" s="57"/>
      <c r="N73" s="57"/>
      <c r="O73" s="57"/>
    </row>
    <row r="75" spans="1:15" x14ac:dyDescent="0.25">
      <c r="A75" s="86" t="s">
        <v>50</v>
      </c>
      <c r="B75" s="86"/>
      <c r="C75" s="86"/>
      <c r="D75" s="86"/>
      <c r="E75" s="86"/>
      <c r="F75" s="86"/>
      <c r="G75" s="86"/>
      <c r="H75" s="86"/>
      <c r="I75" s="86"/>
      <c r="J75" s="86"/>
      <c r="K75" s="86"/>
      <c r="L75" s="86"/>
      <c r="M75" s="86"/>
      <c r="N75" s="86"/>
      <c r="O75" s="86"/>
    </row>
    <row r="76" spans="1:15" x14ac:dyDescent="0.25">
      <c r="A76" s="87" t="s">
        <v>51</v>
      </c>
      <c r="B76" s="88"/>
      <c r="C76" s="88"/>
      <c r="D76" s="88"/>
      <c r="E76" s="88"/>
      <c r="F76" s="88"/>
      <c r="G76" s="88"/>
      <c r="H76" s="88"/>
      <c r="I76" s="88"/>
      <c r="J76" s="88"/>
      <c r="K76" s="88"/>
      <c r="L76" s="88"/>
      <c r="M76" s="88"/>
      <c r="N76" s="88"/>
      <c r="O76" s="89"/>
    </row>
  </sheetData>
  <mergeCells count="41">
    <mergeCell ref="A47:A50"/>
    <mergeCell ref="A5:N5"/>
    <mergeCell ref="A8:A11"/>
    <mergeCell ref="A12:A15"/>
    <mergeCell ref="A1:O1"/>
    <mergeCell ref="A2:O2"/>
    <mergeCell ref="A3:O3"/>
    <mergeCell ref="B4:O4"/>
    <mergeCell ref="B8:B11"/>
    <mergeCell ref="A75:O75"/>
    <mergeCell ref="A76:O76"/>
    <mergeCell ref="A24:A27"/>
    <mergeCell ref="A32:A35"/>
    <mergeCell ref="A36:A39"/>
    <mergeCell ref="A40:B43"/>
    <mergeCell ref="A28:A31"/>
    <mergeCell ref="B28:B31"/>
    <mergeCell ref="B47:B50"/>
    <mergeCell ref="A51:A54"/>
    <mergeCell ref="B51:B54"/>
    <mergeCell ref="A55:A58"/>
    <mergeCell ref="B55:B58"/>
    <mergeCell ref="A59:A62"/>
    <mergeCell ref="B24:B27"/>
    <mergeCell ref="B32:B35"/>
    <mergeCell ref="A68:B73"/>
    <mergeCell ref="C68:C69"/>
    <mergeCell ref="B59:B62"/>
    <mergeCell ref="A63:B66"/>
    <mergeCell ref="A6:A7"/>
    <mergeCell ref="B6:B7"/>
    <mergeCell ref="C6:C7"/>
    <mergeCell ref="C45:C46"/>
    <mergeCell ref="B45:B46"/>
    <mergeCell ref="A45:A46"/>
    <mergeCell ref="A16:A19"/>
    <mergeCell ref="A20:A23"/>
    <mergeCell ref="B12:B15"/>
    <mergeCell ref="B16:B19"/>
    <mergeCell ref="B20:B23"/>
    <mergeCell ref="B36:B39"/>
  </mergeCells>
  <pageMargins left="0.7" right="0.7" top="0.75" bottom="0.75" header="0.3" footer="0.3"/>
  <pageSetup orientation="portrait" verticalDpi="0" r:id="rId1"/>
  <headerFooter>
    <oddHeader>&amp;C&amp;KFF0000CONFIDENTIAL - Marked Confidential In Accordance With Applicable Law and Regulation. Basis for Confidentiality In Accompanying Declaration. Public Disclosure Restricted. Confidential portions are highlighted yellow.</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86BC3AB7D76A4C95100ABA517F5E83" ma:contentTypeVersion="13" ma:contentTypeDescription="Create a new document." ma:contentTypeScope="" ma:versionID="715311d07e1dfe594a051c714fac9b13">
  <xsd:schema xmlns:xsd="http://www.w3.org/2001/XMLSchema" xmlns:xs="http://www.w3.org/2001/XMLSchema" xmlns:p="http://schemas.microsoft.com/office/2006/metadata/properties" xmlns:ns2="76be18ba-3f21-4542-9cb1-4070a1d5beb6" xmlns:ns3="1b95f576-ac1d-41e6-9609-5e83155ee812" targetNamespace="http://schemas.microsoft.com/office/2006/metadata/properties" ma:root="true" ma:fieldsID="bec313f2b2f58337428abfa84ef11959" ns2:_="" ns3:_="">
    <xsd:import namespace="76be18ba-3f21-4542-9cb1-4070a1d5beb6"/>
    <xsd:import namespace="1b95f576-ac1d-41e6-9609-5e83155ee81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be18ba-3f21-4542-9cb1-4070a1d5beb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2ad91bc-5df5-4177-b239-83290d7e6c2a}" ma:internalName="TaxCatchAll" ma:showField="CatchAllData" ma:web="76be18ba-3f21-4542-9cb1-4070a1d5beb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b95f576-ac1d-41e6-9609-5e83155ee81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58c64cc-ee56-435d-b6d0-239f1a5e0d9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b95f576-ac1d-41e6-9609-5e83155ee812">
      <Terms xmlns="http://schemas.microsoft.com/office/infopath/2007/PartnerControls"/>
    </lcf76f155ced4ddcb4097134ff3c332f>
    <TaxCatchAll xmlns="76be18ba-3f21-4542-9cb1-4070a1d5beb6" xsi:nil="true"/>
  </documentManagement>
</p:properties>
</file>

<file path=customXml/itemProps1.xml><?xml version="1.0" encoding="utf-8"?>
<ds:datastoreItem xmlns:ds="http://schemas.openxmlformats.org/officeDocument/2006/customXml" ds:itemID="{4B8611E6-4702-4EF0-BC71-5C1D966C0E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be18ba-3f21-4542-9cb1-4070a1d5beb6"/>
    <ds:schemaRef ds:uri="1b95f576-ac1d-41e6-9609-5e83155ee8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C9DD53-ECF7-4832-BDF6-E1C66F13CB3B}">
  <ds:schemaRefs>
    <ds:schemaRef ds:uri="http://schemas.microsoft.com/sharepoint/v3/contenttype/forms"/>
  </ds:schemaRefs>
</ds:datastoreItem>
</file>

<file path=customXml/itemProps3.xml><?xml version="1.0" encoding="utf-8"?>
<ds:datastoreItem xmlns:ds="http://schemas.openxmlformats.org/officeDocument/2006/customXml" ds:itemID="{FDCC5F27-B443-4CBB-B04B-82872330F073}">
  <ds:schemaRefs>
    <ds:schemaRef ds:uri="http://schemas.microsoft.com/office/2006/metadata/properties"/>
    <ds:schemaRef ds:uri="http://schemas.microsoft.com/office/infopath/2007/PartnerControls"/>
    <ds:schemaRef ds:uri="1b95f576-ac1d-41e6-9609-5e83155ee812"/>
    <ds:schemaRef ds:uri="76be18ba-3f21-4542-9cb1-4070a1d5beb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vt:lpstr>
      <vt:lpstr>2026 SCE Allocations</vt:lpstr>
      <vt:lpstr>2026 SCE Allocations wDLF</vt:lpstr>
      <vt:lpstr>2027 SCE Allocations</vt:lpstr>
      <vt:lpstr>2027 SCE Allocations wDLF</vt:lpstr>
      <vt:lpstr>2028 SCE Allocations</vt:lpstr>
      <vt:lpstr>2028 SCE Allocations wDLF</vt:lpstr>
      <vt:lpstr>result_type</vt:lpstr>
      <vt:lpstr>sites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SCE Data Request -- LIP-Approved LMR + SS DR NQCs for CYs 2026-2028_CONFIDENTIAL.xlsx</dc:title>
  <dc:subject/>
  <dc:creator>Magie, Andrew</dc:creator>
  <cp:keywords/>
  <dc:description/>
  <cp:lastModifiedBy>Guishar, Natalie</cp:lastModifiedBy>
  <cp:revision/>
  <dcterms:created xsi:type="dcterms:W3CDTF">2023-07-26T23:36:33Z</dcterms:created>
  <dcterms:modified xsi:type="dcterms:W3CDTF">2026-06-04T20:38:38Z</dcterms:modified>
  <cp:category/>
  <cp:contentStatus>(5) Approved For Case Admin</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0x0101007586BC3AB7D76A4C95100ABA517F5E83</vt:lpwstr>
  </property>
  <property fmtid="{D5CDD505-2E9C-101B-9397-08002B2CF9AE}" pid="3" name="_dlc_DocIdItemGuid">
    <vt:lpwstr>e9b291cb-add3-4608-b3e3-2936f98dd509</vt:lpwstr>
  </property>
  <property fmtid="{D5CDD505-2E9C-101B-9397-08002B2CF9AE}" pid="4" name="MediaServiceImageTags">
    <vt:lpwstr/>
  </property>
  <property fmtid="{D5CDD505-2E9C-101B-9397-08002B2CF9AE}" pid="5" name="_docset_NoMedatataSyncRequired">
    <vt:lpwstr>True</vt:lpwstr>
  </property>
  <property fmtid="{D5CDD505-2E9C-101B-9397-08002B2CF9AE}" pid="6" name="MSIP_Label_bc3dd1c7-2c40-4a31-84b2-bec599b321a0_Enabled">
    <vt:lpwstr>true</vt:lpwstr>
  </property>
  <property fmtid="{D5CDD505-2E9C-101B-9397-08002B2CF9AE}" pid="7" name="MSIP_Label_bc3dd1c7-2c40-4a31-84b2-bec599b321a0_SetDate">
    <vt:lpwstr>2025-06-18T19:42:44Z</vt:lpwstr>
  </property>
  <property fmtid="{D5CDD505-2E9C-101B-9397-08002B2CF9AE}" pid="8" name="MSIP_Label_bc3dd1c7-2c40-4a31-84b2-bec599b321a0_Method">
    <vt:lpwstr>Standard</vt:lpwstr>
  </property>
  <property fmtid="{D5CDD505-2E9C-101B-9397-08002B2CF9AE}" pid="9" name="MSIP_Label_bc3dd1c7-2c40-4a31-84b2-bec599b321a0_Name">
    <vt:lpwstr>bc3dd1c7-2c40-4a31-84b2-bec599b321a0</vt:lpwstr>
  </property>
  <property fmtid="{D5CDD505-2E9C-101B-9397-08002B2CF9AE}" pid="10" name="MSIP_Label_bc3dd1c7-2c40-4a31-84b2-bec599b321a0_SiteId">
    <vt:lpwstr>5b2a8fee-4c95-4bdc-8aae-196f8aacb1b6</vt:lpwstr>
  </property>
  <property fmtid="{D5CDD505-2E9C-101B-9397-08002B2CF9AE}" pid="11" name="MSIP_Label_bc3dd1c7-2c40-4a31-84b2-bec599b321a0_ActionId">
    <vt:lpwstr>e4cee671-02d6-44ad-806c-7bc024ef8d0f</vt:lpwstr>
  </property>
  <property fmtid="{D5CDD505-2E9C-101B-9397-08002B2CF9AE}" pid="12" name="MSIP_Label_bc3dd1c7-2c40-4a31-84b2-bec599b321a0_ContentBits">
    <vt:lpwstr>0</vt:lpwstr>
  </property>
  <property fmtid="{D5CDD505-2E9C-101B-9397-08002B2CF9AE}" pid="13" name="MSIP_Label_bc3dd1c7-2c40-4a31-84b2-bec599b321a0_Tag">
    <vt:lpwstr>10, 3, 0, 1</vt:lpwstr>
  </property>
</Properties>
</file>