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Sf5filesrv5\wseb\Public Safety Power Shutoffs (PSPS)\PSPS IOU Reports\PSPS Post-Season DR\2022 PSDR Report\"/>
    </mc:Choice>
  </mc:AlternateContent>
  <xr:revisionPtr revIDLastSave="0" documentId="8_{20AA6C3F-2074-4A34-9A32-3394806C9844}" xr6:coauthVersionLast="47" xr6:coauthVersionMax="47" xr10:uidLastSave="{00000000-0000-0000-0000-000000000000}"/>
  <bookViews>
    <workbookView xWindow="28680" yWindow="-120" windowWidth="29040" windowHeight="15840" tabRatio="709" firstSheet="8" activeTab="8" xr2:uid="{00000000-000D-0000-FFFF-FFFF00000000}"/>
  </bookViews>
  <sheets>
    <sheet name="Change Log" sheetId="34" r:id="rId1"/>
    <sheet name="1.Instructions" sheetId="11" r:id="rId2"/>
    <sheet name="2.Acronyms" sheetId="25" r:id="rId3"/>
    <sheet name="3.CPUC Definitions" sheetId="23" r:id="rId4"/>
    <sheet name="4.Defn CFCI" sheetId="28" r:id="rId5"/>
    <sheet name="5.Defn PSP" sheetId="29" r:id="rId6"/>
    <sheet name="6.Utility Definitions" sheetId="26" r:id="rId7"/>
    <sheet name="7.Data Dictionary" sheetId="27" r:id="rId8"/>
    <sheet name="8.Dashboard" sheetId="3" r:id="rId9"/>
    <sheet name="9.Decision Factors" sheetId="30" r:id="rId10"/>
    <sheet name="10.Distribution" sheetId="4" r:id="rId11"/>
    <sheet name="11.Transmission" sheetId="13" r:id="rId12"/>
    <sheet name="12.Counties" sheetId="5" r:id="rId13"/>
    <sheet name="13.Tribes" sheetId="6" r:id="rId14"/>
    <sheet name="14.CONF- CFCI" sheetId="7" r:id="rId15"/>
    <sheet name="15.Backup Power Resources" sheetId="9" r:id="rId16"/>
    <sheet name="16.Mitigation" sheetId="22" r:id="rId17"/>
    <sheet name="17.CRCs" sheetId="10" r:id="rId18"/>
    <sheet name="18.Damages" sheetId="14" r:id="rId19"/>
    <sheet name="19.Hazards" sheetId="17" r:id="rId20"/>
    <sheet name="20.Claims" sheetId="16" r:id="rId21"/>
    <sheet name="21.EM and Exercises" sheetId="19" r:id="rId22"/>
  </sheets>
  <definedNames>
    <definedName name="_xlnm._FilterDatabase" localSheetId="14" hidden="1">'14.CONF- CFCI'!$A$3:$X$3</definedName>
    <definedName name="_xlnm._FilterDatabase" localSheetId="8" hidden="1">'8.Dashboard'!$A$1:$G$187</definedName>
    <definedName name="_Hlk87713860" localSheetId="1">'1.Instructions'!$B$3</definedName>
  </definedNames>
  <calcPr calcId="191028"/>
  <pivotCaches>
    <pivotCache cacheId="7"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0" i="3" l="1"/>
  <c r="D170" i="3"/>
  <c r="E169" i="3"/>
  <c r="E168" i="3"/>
  <c r="D169" i="3"/>
  <c r="D168" i="3"/>
  <c r="C168" i="3"/>
  <c r="C169" i="3"/>
  <c r="C167" i="3"/>
  <c r="C183" i="3"/>
  <c r="E167" i="3"/>
  <c r="D167" i="3"/>
  <c r="E136" i="3"/>
  <c r="M9" i="22"/>
  <c r="M26" i="22"/>
  <c r="M18" i="22"/>
  <c r="G126" i="3"/>
  <c r="G123" i="3"/>
  <c r="G120" i="3"/>
  <c r="B10" i="3" l="1"/>
  <c r="B9" i="3"/>
  <c r="F8" i="27"/>
  <c r="F7" i="27"/>
</calcChain>
</file>

<file path=xl/sharedStrings.xml><?xml version="1.0" encoding="utf-8"?>
<sst xmlns="http://schemas.openxmlformats.org/spreadsheetml/2006/main" count="7588" uniqueCount="1057">
  <si>
    <t>PSDR_Template_CY 2022.xlsx</t>
  </si>
  <si>
    <t>Change No.</t>
  </si>
  <si>
    <t>Date</t>
  </si>
  <si>
    <t>Worksheet</t>
  </si>
  <si>
    <t>Reference Rows or Columns</t>
  </si>
  <si>
    <t>Topic</t>
  </si>
  <si>
    <t>Change</t>
  </si>
  <si>
    <t>1. Instructions</t>
  </si>
  <si>
    <t>1:12</t>
  </si>
  <si>
    <t>Event Schedule</t>
  </si>
  <si>
    <t>Updated table to 2022 events.</t>
  </si>
  <si>
    <t>24:28</t>
  </si>
  <si>
    <t>Formatting and Navigation Instructions</t>
  </si>
  <si>
    <t>Modified and added direction.</t>
  </si>
  <si>
    <t>29:33</t>
  </si>
  <si>
    <t>File Name convention</t>
  </si>
  <si>
    <t>Updated to 2023 due date.</t>
  </si>
  <si>
    <t>3.CPUC Definitions</t>
  </si>
  <si>
    <t>7</t>
  </si>
  <si>
    <t>Cal OES Stage 1: Activating PSPS Protocols/Potential to De-energize*</t>
  </si>
  <si>
    <t>Replaced use of term, "Monitoring mode". Requires utilities to define term in 6. Utility Definitions</t>
  </si>
  <si>
    <t>9, 10, 15</t>
  </si>
  <si>
    <t xml:space="preserve">Hyperlink URL </t>
  </si>
  <si>
    <t xml:space="preserve">Tested and updated access date. </t>
  </si>
  <si>
    <t>C17</t>
  </si>
  <si>
    <t>Changed URL</t>
  </si>
  <si>
    <t>6.Utility Definitions</t>
  </si>
  <si>
    <t>Replaced term, "Monitoring mode"</t>
  </si>
  <si>
    <t>Definition of CRC locations</t>
  </si>
  <si>
    <t>Added requirement for list and definition of each type of CRC location</t>
  </si>
  <si>
    <t>Definition of CRC types</t>
  </si>
  <si>
    <t>Added requirement for list and definition of each CRC type</t>
  </si>
  <si>
    <t>In-person visit/notification</t>
  </si>
  <si>
    <t>Added requirement that the utility define the term "in-person" with respect to notifications/visits</t>
  </si>
  <si>
    <t>7.Data Dictionary</t>
  </si>
  <si>
    <t>C, D, F</t>
  </si>
  <si>
    <t>Metric</t>
  </si>
  <si>
    <t>Updated 2021 to 2022</t>
  </si>
  <si>
    <t>C17, C61</t>
  </si>
  <si>
    <t>Added asterisk to instances of use of the phrase "in-person" to indicate that the utility should define in 6. Utility Definitions</t>
  </si>
  <si>
    <t>C36, D36</t>
  </si>
  <si>
    <t>Replaced term, "Monitoring mode". Requires utilities to define term in 6. Utility Definitions</t>
  </si>
  <si>
    <t>8.Dashboard</t>
  </si>
  <si>
    <t>all</t>
  </si>
  <si>
    <t>Heading rows that don't require data input</t>
  </si>
  <si>
    <t>Formatted rows in light grey to distinguish from data input rows</t>
  </si>
  <si>
    <t>A</t>
  </si>
  <si>
    <t>Reporting year</t>
  </si>
  <si>
    <t>Definition annotations</t>
  </si>
  <si>
    <t>Added color coding to asterisk for term definition in either 3. CPUC defn (red) or 6.Utility Definitions (black)</t>
  </si>
  <si>
    <t>A19, A74</t>
  </si>
  <si>
    <t>B4</t>
  </si>
  <si>
    <t>Example of event name</t>
  </si>
  <si>
    <t>Clarified example</t>
  </si>
  <si>
    <t>Circuits de-energized</t>
  </si>
  <si>
    <t>Changed "circuit" to "circuit segment"  to recognize that circuit segments are more often de-energized versus entire circuit</t>
  </si>
  <si>
    <t>III.A.1</t>
  </si>
  <si>
    <t>Replaced use of term, "Monitoring mode"</t>
  </si>
  <si>
    <t>III.D.1-2</t>
  </si>
  <si>
    <t>Training</t>
  </si>
  <si>
    <t>Clarified each metric to direct the response to the annual column</t>
  </si>
  <si>
    <t>III.E.1-5</t>
  </si>
  <si>
    <t>Exercises</t>
  </si>
  <si>
    <t>IV.D.1.</t>
  </si>
  <si>
    <t>1. Number of Accounts that were not de-energized after receiving a De-energization Notification</t>
  </si>
  <si>
    <t>Reworded to clarify "after receiving a de-en notification" but not a subsequent cancellation notification</t>
  </si>
  <si>
    <t>V.B.2-3</t>
  </si>
  <si>
    <t>Portals</t>
  </si>
  <si>
    <t>VIII.A.7-8</t>
  </si>
  <si>
    <t>CFCI</t>
  </si>
  <si>
    <t>V.A.5</t>
  </si>
  <si>
    <t>Notifications</t>
  </si>
  <si>
    <t xml:space="preserve">Clarified to: 5. Number of PSP notifications that were not issued within the timeframes established by CPUC regulations </t>
  </si>
  <si>
    <t>VII.A</t>
  </si>
  <si>
    <t>Frequency of Circuit De-energized in PSPS</t>
  </si>
  <si>
    <t>Added "in PSPS" to distinguish de-en of these circuits from other outages</t>
  </si>
  <si>
    <t>VII.B</t>
  </si>
  <si>
    <t>Duration of Circuits De-energized in PSPS</t>
  </si>
  <si>
    <t>10.Distribution</t>
  </si>
  <si>
    <t>B3</t>
  </si>
  <si>
    <t>Circuit Name</t>
  </si>
  <si>
    <t>Changed to Circuit Segment Name to recognize that circuit segments are more often de-energized versus entire circuit</t>
  </si>
  <si>
    <t>13.Tribes</t>
  </si>
  <si>
    <t>C</t>
  </si>
  <si>
    <t>Circuit Segment Name</t>
  </si>
  <si>
    <t>Added Circuit segments (list one circuit per row)</t>
  </si>
  <si>
    <t>14.CONF- CFCI</t>
  </si>
  <si>
    <t>E3</t>
  </si>
  <si>
    <t>N</t>
  </si>
  <si>
    <t>Backup generation</t>
  </si>
  <si>
    <t>Added question: Does facility have its own back up power? (yes/no)</t>
  </si>
  <si>
    <t>16.Mitigation</t>
  </si>
  <si>
    <t>17.CRCs</t>
  </si>
  <si>
    <t>Type of Location</t>
  </si>
  <si>
    <t>Added to description of CRC. Defined by utility in 6.Utility Definitions</t>
  </si>
  <si>
    <t>18.Damages</t>
  </si>
  <si>
    <t>19.Hazards</t>
  </si>
  <si>
    <t xml:space="preserve">Circuit </t>
  </si>
  <si>
    <t>Added Circuit Segment Name</t>
  </si>
  <si>
    <t>20.Claims</t>
  </si>
  <si>
    <t>21. EM and Exercises</t>
  </si>
  <si>
    <t>B3, Table 2</t>
  </si>
  <si>
    <t>Table #2</t>
  </si>
  <si>
    <t>Clarified instructions for Table #2 as for Actual event, not an exercise</t>
  </si>
  <si>
    <t>Table 3, Col. F</t>
  </si>
  <si>
    <t>Added metric for Number of Personnel Trained</t>
  </si>
  <si>
    <t>EVENTS TO DATE, JANUARY 1 2022 - DECEMBER 31 2022</t>
  </si>
  <si>
    <t>Utility</t>
  </si>
  <si>
    <t>Event Name/ Date of De-en</t>
  </si>
  <si>
    <t>Beginning</t>
  </si>
  <si>
    <t>End</t>
  </si>
  <si>
    <t>SCE</t>
  </si>
  <si>
    <t>Cancelled</t>
  </si>
  <si>
    <t>Liberty</t>
  </si>
  <si>
    <t>​</t>
  </si>
  <si>
    <t>​SCE</t>
  </si>
  <si>
    <t>​Cancelled</t>
  </si>
  <si>
    <t>​10/22/2022</t>
  </si>
  <si>
    <t>​PG&amp;E</t>
  </si>
  <si>
    <t>​10/23/2022</t>
  </si>
  <si>
    <t>NOTE:</t>
  </si>
  <si>
    <t>Workbook is for actual de-energizations only.</t>
  </si>
  <si>
    <t>INSTRUCTIONS:</t>
  </si>
  <si>
    <t>See detailed Instructions in Word doc.</t>
  </si>
  <si>
    <t>Final Submission Version:</t>
  </si>
  <si>
    <t>1. Do not merge cells.</t>
  </si>
  <si>
    <t>2. Do not lock cells or protect worksheets.</t>
  </si>
  <si>
    <t>3. Unfreeze all panes and remove filtering from every worksheet.</t>
  </si>
  <si>
    <t xml:space="preserve">4. Ungroup dashboard </t>
  </si>
  <si>
    <t>5. Remove highlighting artifacts added by the utility author(s).</t>
  </si>
  <si>
    <t>6. Name file according to the following convention:</t>
  </si>
  <si>
    <t>syntax:</t>
  </si>
  <si>
    <t>&lt;Utility Abbreviation&gt;_PSDR_&lt;Submission Date&gt;</t>
  </si>
  <si>
    <t>examples:</t>
  </si>
  <si>
    <t>PGE_PSDR_3-1-2023</t>
  </si>
  <si>
    <t>PacifiCorp_PSDR_3-1-2023</t>
  </si>
  <si>
    <t>Topical Worksheets:</t>
  </si>
  <si>
    <t>7. Populate all topical worksheets with data from all implemented PSPS events</t>
  </si>
  <si>
    <t>Dashboard worksheet:</t>
  </si>
  <si>
    <t xml:space="preserve">8. Use the Group/Ungroup feature to manage the relevant set of metrics you want to work with. </t>
  </si>
  <si>
    <t xml:space="preserve">9. Direct input data into columns B through L as applicable. </t>
  </si>
  <si>
    <t>10. Formula reference cells will auto populate if data is properly entered into the data source cells.</t>
  </si>
  <si>
    <t>11 Trendline formulas will be added after submission.</t>
  </si>
  <si>
    <t>12. Use the "Annual or Cumulative" Total column where indicated in the Metrics column.</t>
  </si>
  <si>
    <t>Acronym</t>
  </si>
  <si>
    <t>Stands For</t>
  </si>
  <si>
    <t>AFN</t>
  </si>
  <si>
    <t>Access and Functional Needs</t>
  </si>
  <si>
    <t>Critical Facilities and Critical Infrastructure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</si>
  <si>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</si>
  <si>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</si>
  <si>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</si>
  <si>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</si>
  <si>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</si>
  <si>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</si>
  <si>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</si>
  <si>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</si>
  <si>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</si>
  <si>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</si>
  <si>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</si>
  <si>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</si>
  <si>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</si>
  <si>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</si>
  <si>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</si>
  <si>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</si>
  <si>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</si>
  <si>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</si>
  <si>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</si>
  <si>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</si>
  <si>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</si>
  <si>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</si>
  <si>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</si>
  <si>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</si>
  <si>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</si>
  <si>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</si>
  <si>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</si>
  <si>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</si>
  <si>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</si>
  <si>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</si>
  <si>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</si>
  <si>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</si>
  <si>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</si>
  <si>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</si>
  <si>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</si>
  <si>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</si>
  <si>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</si>
  <si>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</si>
  <si>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</si>
  <si>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</si>
  <si>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</si>
  <si>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</si>
  <si>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</si>
  <si>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DEFINITIONS</t>
  </si>
  <si>
    <r>
      <t>Terms marked with a</t>
    </r>
    <r>
      <rPr>
        <b/>
        <sz val="11"/>
        <color rgb="FFFF0000"/>
        <rFont val="Calibri"/>
        <family val="2"/>
        <scheme val="minor"/>
      </rPr>
      <t xml:space="preserve"> red asterisk</t>
    </r>
    <r>
      <rPr>
        <b/>
        <sz val="11"/>
        <color theme="1"/>
        <rFont val="Calibri"/>
        <family val="2"/>
        <scheme val="minor"/>
      </rPr>
      <t xml:space="preserve"> in the Topical worksheets are defined here.</t>
    </r>
  </si>
  <si>
    <t>Term</t>
  </si>
  <si>
    <t>Reference Worksheet</t>
  </si>
  <si>
    <t>Definition</t>
  </si>
  <si>
    <t>Accounts</t>
  </si>
  <si>
    <t>Various</t>
  </si>
  <si>
    <t>Service points or meter</t>
  </si>
  <si>
    <t>See AB 477, effective 9/4/2019</t>
  </si>
  <si>
    <t>Cal OES Stage 1: Activating PSPS Protocols/Potential to De-energize</t>
  </si>
  <si>
    <t>6.Utility Definitions, 7. Data Dictionary, 8. Dashboard</t>
  </si>
  <si>
    <t>Utility required to define term as they use it in 6. Utility Definitions
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</si>
  <si>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CARE</t>
  </si>
  <si>
    <t>CARE is a state mandated program. As determined by PU Code Section 739.1(a), annual household must be no greater than 200% of the federal poverty guideline levels.</t>
  </si>
  <si>
    <t>CFCI type</t>
  </si>
  <si>
    <t>14. CONF-CFCI</t>
  </si>
  <si>
    <t>Worksheet "4. Defn CFCI" and https://www.cisa.gov/critical-infrastructure-sectors (accessed 12/13/22)</t>
  </si>
  <si>
    <t>De-energization Exercise Type</t>
  </si>
  <si>
    <t xml:space="preserve">21. EM and Exercises </t>
  </si>
  <si>
    <t>See description of exercises in the HSEEP Manual, Jan. 2020 at https://www.fema.gov/sites/default/files/2020-04/Homeland-Security-Exercise-and-Evaluation-Program-Doctrine-2020-Revision-2-2-25.pdf, pp. 2-6 to 2-11 (accessed 12/13/22)</t>
  </si>
  <si>
    <t>EV charging station levels</t>
  </si>
  <si>
    <t>8. Dashboard</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</si>
  <si>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</si>
  <si>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</si>
  <si>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</si>
  <si>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</si>
  <si>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</si>
  <si>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See De-energization Exercise Type above</t>
  </si>
  <si>
    <t>Functional Exercise</t>
  </si>
  <si>
    <t>HFTD Tier</t>
  </si>
  <si>
    <t>Tier 1 (High Hazard Zone), 2, and 3 are explained here: https://www.cpuc.ca.gov/industries-and-topics/wildfires/fire-threat-maps-and-fire-safety-rulemaking (accessed 12/13/22)</t>
  </si>
  <si>
    <t>Life support</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</si>
  <si>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</si>
  <si>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(https://www.cpuc.ca.gov/consumer-support/financial-assistance-savings-and-discounts/medical-baseline (accessed 12/13/22)</t>
  </si>
  <si>
    <t>Mitigation (PSPS)</t>
  </si>
  <si>
    <t>16. Mitigation</t>
  </si>
  <si>
    <t>Backup generation, Backup storage, Dx microgrid, Islanding, Patrols, Sectionalization, Switching, Temporary substation microgrid, Tx switching, Vegetation management (expedite priority trees that prevent circuit from being removed from scope)</t>
  </si>
  <si>
    <t>Monitoring stage</t>
  </si>
  <si>
    <t>Data Dictionary</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</si>
  <si>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</si>
  <si>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See worksheet "5. Defn PSP"</t>
  </si>
  <si>
    <t>Table Top Exercise</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</si>
  <si>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</si>
  <si>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</si>
  <si>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</si>
  <si>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</si>
  <si>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</si>
  <si>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</si>
  <si>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</si>
  <si>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</si>
  <si>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</si>
  <si>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</si>
  <si>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</si>
  <si>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</si>
  <si>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</si>
  <si>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</si>
  <si>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</si>
  <si>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</si>
  <si>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</si>
  <si>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</si>
  <si>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</si>
  <si>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</si>
  <si>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</si>
  <si>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</si>
  <si>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</si>
  <si>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</si>
  <si>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</si>
  <si>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</si>
  <si>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</si>
  <si>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</si>
  <si>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</si>
  <si>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</si>
  <si>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</si>
  <si>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</si>
  <si>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</si>
  <si>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</si>
  <si>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</si>
  <si>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</si>
  <si>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</si>
  <si>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</si>
  <si>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</si>
  <si>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</si>
  <si>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</si>
  <si>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</si>
  <si>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</si>
  <si>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</si>
  <si>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</si>
  <si>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</si>
  <si>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</si>
  <si>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</si>
  <si>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</si>
  <si>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</si>
  <si>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</si>
  <si>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</si>
  <si>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</si>
  <si>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</si>
  <si>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</si>
  <si>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</si>
  <si>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</si>
  <si>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</si>
  <si>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</si>
  <si>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</si>
  <si>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</si>
  <si>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</si>
  <si>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</si>
  <si>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</si>
  <si>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</si>
  <si>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</si>
  <si>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</si>
  <si>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</si>
  <si>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r>
      <t>Terms marked with</t>
    </r>
    <r>
      <rPr>
        <b/>
        <sz val="11"/>
        <rFont val="Calibri"/>
        <family val="2"/>
        <scheme val="minor"/>
      </rPr>
      <t xml:space="preserve"> a black asterisk</t>
    </r>
    <r>
      <rPr>
        <b/>
        <sz val="11"/>
        <color rgb="FFFF0000"/>
        <rFont val="Calibri"/>
        <family val="2"/>
        <scheme val="minor"/>
      </rPr>
      <t xml:space="preserve"> </t>
    </r>
    <r>
      <rPr>
        <b/>
        <sz val="11"/>
        <color theme="1"/>
        <rFont val="Calibri"/>
        <family val="2"/>
        <scheme val="minor"/>
      </rPr>
      <t>in the Topical worksheets must be defined here.</t>
    </r>
  </si>
  <si>
    <t>Add terms in alphabetical order</t>
  </si>
  <si>
    <t>Worksheet Reference</t>
  </si>
  <si>
    <t>Definition as Understood by the Utility</t>
  </si>
  <si>
    <t>AFN but not MBL</t>
  </si>
  <si>
    <t>Access and Functional Needs customers who are not enrolled in medical baseline.</t>
  </si>
  <si>
    <t>All Clear</t>
  </si>
  <si>
    <t>SCE understands “All Clear“ declaration date/time for each circuit in scope to refer to: (1) approval by the Incident Commander to begin patrols and restoration of power for any de-energized circuit or circuit segment, or (2) a final decision to remove a circuit or circuit segment from scope after the period of concern is over for that circuit or segment on the monitored circuit list that was not de-energized during the PSPS event.</t>
  </si>
  <si>
    <t>Assets conditions</t>
  </si>
  <si>
    <t>Decision Factors</t>
  </si>
  <si>
    <t>Any outstanding maintenance and issues identified through patrols</t>
  </si>
  <si>
    <t>3.CPUC Definitions, 7. Data Dictionary, 8. Dashboard</t>
  </si>
  <si>
    <t>Circuit</t>
  </si>
  <si>
    <t>Name of the distribution, subtransmission or transmission circuit in scope</t>
  </si>
  <si>
    <t>Circuit segment</t>
  </si>
  <si>
    <t>various</t>
  </si>
  <si>
    <t>Designator given for a portion of a distribution circuit that was de-energized</t>
  </si>
  <si>
    <t>Cooperators (see System Cooperators)</t>
  </si>
  <si>
    <t>Cooperative Electric Utility: An electric utility legally established to be owned by and operated for the benefit of those using its service. The utility company will generate, transmit, and/or distribute supplies of electric energy to a specified area not being serviced by another utility. Such ventures are generally exempt from Federal income tax laws. Most electric cooperatives have been initially financed by the Rural Electrification Administration, U.S. Department of Agriculture.</t>
  </si>
  <si>
    <t>CRC locations - list and define</t>
  </si>
  <si>
    <t>CRCs</t>
  </si>
  <si>
    <t>Community Resource Centers are temporary public gathering places that help mitigate the impact of PSPS on customers. Please see CRC tab for CRCs activated during de-energized PSPS events.</t>
  </si>
  <si>
    <t>CRC types - list and define</t>
  </si>
  <si>
    <t>Data Dictionary, Dashboard, CRCs</t>
  </si>
  <si>
    <t>Primary purpose of facility - examples may include church, government, hotel, independent living centers, non-profit, school, tribal, etc</t>
  </si>
  <si>
    <t>Emergency website</t>
  </si>
  <si>
    <t>SCE's website, SCE.com/psps is used as the emergency website</t>
  </si>
  <si>
    <t>End users served by submeters</t>
  </si>
  <si>
    <t>Residents who live at a single premise with multiple individually submetered units (e.g., mobile home park). These submeters typically are connected to a master meter that is served by SCE.</t>
  </si>
  <si>
    <t>End-users served by master meters</t>
  </si>
  <si>
    <t>Customers who live at a residence where multiple units/premises are served by a single SCE meter (e.g., master-metered multi-family dwelling).</t>
  </si>
  <si>
    <t>Hazards or Threats Scoping Factors</t>
  </si>
  <si>
    <t xml:space="preserve">See Assets conditions, Vegetation conditions, Live field observation conditions, and Structural design wind speed ratings </t>
  </si>
  <si>
    <t>In-person notification/visit</t>
  </si>
  <si>
    <t>Data Dictionary; Dashboard</t>
  </si>
  <si>
    <t>Field Representatives conducting a field visit to verify if customer has received the PSPS Notifications, may leave door hanger with information if unable to make contact.</t>
  </si>
  <si>
    <t>Live field observation conditions</t>
  </si>
  <si>
    <t xml:space="preserve">Real-time (live) field condition observed by field personnel and reported to the PSPS IMT </t>
  </si>
  <si>
    <t>Other non-account holders</t>
  </si>
  <si>
    <t>Residents who lives at a premise that is served by SCE, but are not the customer of record/account holder with SCE.</t>
  </si>
  <si>
    <t>Sectionalization</t>
  </si>
  <si>
    <t>Mitigation</t>
  </si>
  <si>
    <t>A switching mitigation to reduce the number of customers in scope by operating field (sectionalizing) devices</t>
  </si>
  <si>
    <t xml:space="preserve">Structural design wind speed ratings </t>
  </si>
  <si>
    <t>Structural design wind speed ratings are used for Transmission and Sub Transmission level circuits and is a combination of the mechanical design of structures and structural loading.  Distribution does not currently use structural design ratings but considers the lower of the National Weather Service’s (NWS) wind advisory levels (defined as 31 mph sustained wind speed and 46 mph gust wind speed) or the 99th percentile of historical wind speeds to set thresholds for each circuit. For circuits/circuit segments with fully covered conductor, the NWS High Wind Warning levels of 40 mph sustained wind speed and 58 mph gust wind speed are used.</t>
  </si>
  <si>
    <t>Structure identifier</t>
  </si>
  <si>
    <t>Damages</t>
  </si>
  <si>
    <t>Structure number assigned to an SCE asset</t>
  </si>
  <si>
    <t>Switching</t>
  </si>
  <si>
    <t>Use of sectionalizing devices to isolate customers from high fire risk areas to minimize customer impacts to the smallest extent possible.</t>
  </si>
  <si>
    <t>System Cooperators</t>
  </si>
  <si>
    <t>Vegetation conditions</t>
  </si>
  <si>
    <t>Function of the level of moisture in both live and dead fuels and the density of the vegetation</t>
  </si>
  <si>
    <t>Voltage range of distribution lines</t>
  </si>
  <si>
    <t>Transmission</t>
  </si>
  <si>
    <t>SCE identifies Distribution as 33kV and below</t>
  </si>
  <si>
    <t>Voltage range of transmission lines</t>
  </si>
  <si>
    <t xml:space="preserve">SCE identifies Transmission as 500kV and 220kV. Sub Transmission as 115kV, 66kV, and 33kV (Note 33kV can be considered distribution depending on work allocation) </t>
  </si>
  <si>
    <t xml:space="preserve"> </t>
  </si>
  <si>
    <t>Section</t>
  </si>
  <si>
    <t>Table Parent Name</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</si>
  <si>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</si>
  <si>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</si>
  <si>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</si>
  <si>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</si>
  <si>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</si>
  <si>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</si>
  <si>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</si>
  <si>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</si>
  <si>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</si>
  <si>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</si>
  <si>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</si>
  <si>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</si>
  <si>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</si>
  <si>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</si>
  <si>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</si>
  <si>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</si>
  <si>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</si>
  <si>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</si>
  <si>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</si>
  <si>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</si>
  <si>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</si>
  <si>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</si>
  <si>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</si>
  <si>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</si>
  <si>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</si>
  <si>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</si>
  <si>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</si>
  <si>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</si>
  <si>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</si>
  <si>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</si>
  <si>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HFTD Tiers 2 or 3 that are defined in CPUC HFTD maps issued in D.17-01-009.</t>
  </si>
  <si>
    <r>
      <t>12. Number of MBL</t>
    </r>
    <r>
      <rPr>
        <b/>
        <sz val="11"/>
        <color rgb="FFFF0000"/>
        <rFont val="Calibri"/>
        <family val="2"/>
        <scheme val="minor"/>
      </rPr>
      <t>*</t>
    </r>
    <r>
      <rPr>
        <sz val="11"/>
        <color theme="1"/>
        <rFont val="Calibri"/>
        <family val="2"/>
        <scheme val="minor"/>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</si>
  <si>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</si>
  <si>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</si>
  <si>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1"/>
        <color rgb="FFFF0000"/>
        <rFont val="Calibri"/>
        <family val="2"/>
        <scheme val="minor"/>
      </rPr>
      <t>*</t>
    </r>
    <r>
      <rPr>
        <sz val="11"/>
        <color theme="1"/>
        <rFont val="Calibri"/>
        <family val="2"/>
        <scheme val="minor"/>
      </rPr>
      <t xml:space="preserve"> Accounts de-energized (within MBL designation)</t>
    </r>
  </si>
  <si>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</si>
  <si>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</si>
  <si>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</si>
  <si>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</si>
  <si>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</si>
  <si>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</si>
  <si>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</si>
  <si>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</si>
  <si>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</si>
  <si>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</si>
  <si>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1"/>
        <color rgb="FFFF0000"/>
        <rFont val="Calibri"/>
        <family val="2"/>
        <scheme val="minor"/>
      </rPr>
      <t>*</t>
    </r>
    <r>
      <rPr>
        <sz val="11"/>
        <color theme="1"/>
        <rFont val="Calibri"/>
        <family val="2"/>
        <scheme val="minor"/>
      </rPr>
      <t xml:space="preserve"> De-energized</t>
    </r>
  </si>
  <si>
    <t>22. Number of Transmission lines De-energized</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</si>
  <si>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</si>
  <si>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</si>
  <si>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</si>
  <si>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</si>
  <si>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</si>
  <si>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</si>
  <si>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Define "end users served by submeters" in "Utility Definitions"</t>
  </si>
  <si>
    <t>28. Number of de-energized end-users served by master meters de-energized</t>
  </si>
  <si>
    <t>Define "end-users served by master meters" in "Utility Definitions"</t>
  </si>
  <si>
    <r>
      <t>29. Number of de-energized 'other non-account holders'</t>
    </r>
    <r>
      <rPr>
        <b/>
        <sz val="11"/>
        <color theme="1"/>
        <rFont val="Calibri"/>
        <family val="2"/>
        <scheme val="minor"/>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</si>
  <si>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</si>
  <si>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</si>
  <si>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</si>
  <si>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</si>
  <si>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</si>
  <si>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</si>
  <si>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</si>
  <si>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</si>
  <si>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</si>
  <si>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</si>
  <si>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</si>
  <si>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</si>
  <si>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</si>
  <si>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t>1. Number of Days in Cal OES Stage 1: Activating PSPS Protocols/Potential to De-energize*</t>
  </si>
  <si>
    <t>Define what utility means by "Cal OES Stage 1: Activating PSPS Protocols/Potential to De-energize*"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</si>
  <si>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</si>
  <si>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</si>
  <si>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</si>
  <si>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</si>
  <si>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</si>
  <si>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</si>
  <si>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</si>
  <si>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</si>
  <si>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</si>
  <si>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</si>
  <si>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</si>
  <si>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</si>
  <si>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</si>
  <si>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</si>
  <si>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</si>
  <si>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</si>
  <si>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</si>
  <si>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2022</t>
  </si>
  <si>
    <t>2022 Cumulative total only (use "annual or cumulative total" column)</t>
  </si>
  <si>
    <t>2. Number of Hours EOC personnel were trained in EM in 2022</t>
  </si>
  <si>
    <t>E. De-energization Exercises</t>
  </si>
  <si>
    <t>1. Number of Tabletop Exercises of four hours or more conducted in 2022</t>
  </si>
  <si>
    <t>2. Number of Full-scale or Functional Exercises of more than one day conducted in 2022</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</si>
  <si>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</si>
  <si>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</si>
  <si>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</si>
  <si>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</si>
  <si>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</si>
  <si>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</si>
  <si>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</si>
  <si>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</si>
  <si>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</si>
  <si>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</si>
  <si>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</si>
  <si>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</si>
  <si>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</si>
  <si>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</si>
  <si>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</si>
  <si>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</si>
  <si>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</si>
  <si>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</si>
  <si>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1"/>
        <rFont val="Calibri"/>
        <family val="2"/>
      </rPr>
      <t xml:space="preserve">not </t>
    </r>
    <r>
      <rPr>
        <sz val="11"/>
        <rFont val="Calibri"/>
        <family val="2"/>
      </rPr>
      <t>receive 48–72-hour advance notification</t>
    </r>
  </si>
  <si>
    <t>Notification of priority notification entities only. PSP notification addressed in VI. A.5. below</t>
  </si>
  <si>
    <r>
      <t xml:space="preserve">2. Number of Accounts that did </t>
    </r>
    <r>
      <rPr>
        <b/>
        <u/>
        <sz val="11"/>
        <rFont val="Calibri"/>
        <family val="2"/>
      </rPr>
      <t>not</t>
    </r>
    <r>
      <rPr>
        <sz val="11"/>
        <color theme="1"/>
        <rFont val="Calibri"/>
        <family val="2"/>
      </rPr>
      <t xml:space="preserve"> receive 24-48 hours advance notification</t>
    </r>
  </si>
  <si>
    <t xml:space="preserve">All other affected customers/populations </t>
  </si>
  <si>
    <r>
      <t xml:space="preserve">3. Number of Accounts that did </t>
    </r>
    <r>
      <rPr>
        <u/>
        <sz val="11"/>
        <rFont val="Calibri"/>
        <family val="2"/>
      </rPr>
      <t>not</t>
    </r>
    <r>
      <rPr>
        <sz val="11"/>
        <rFont val="Calibri"/>
        <family val="2"/>
      </rPr>
      <t xml:space="preserve"> receive 1-4 hour advance notifications.</t>
    </r>
  </si>
  <si>
    <t xml:space="preserve">All affected customers/populations </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</si>
  <si>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</si>
  <si>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</si>
  <si>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</si>
  <si>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</si>
  <si>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</si>
  <si>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t>Accounts that were NOT de-energized.</t>
  </si>
  <si>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</si>
  <si>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D. False Communications</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</si>
  <si>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</si>
  <si>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</si>
  <si>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</si>
  <si>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</si>
  <si>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</si>
  <si>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</si>
  <si>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</si>
  <si>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</si>
  <si>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</si>
  <si>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1"/>
        <rFont val="Calibri"/>
        <family val="2"/>
        <scheme val="minor"/>
      </rPr>
      <t xml:space="preserve">not </t>
    </r>
    <r>
      <rPr>
        <sz val="11"/>
        <rFont val="Calibri"/>
        <family val="2"/>
        <scheme val="minor"/>
      </rPr>
      <t>timely</t>
    </r>
  </si>
  <si>
    <t>B. Portal</t>
  </si>
  <si>
    <t>1. Number of PSP Portal Registrations at end of PSPS event</t>
  </si>
  <si>
    <t>Total number of registrations from PSP.</t>
  </si>
  <si>
    <t>2. Number of Portal training events provided to PSP during 2022.</t>
  </si>
  <si>
    <t>3. Number of events in 2022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</si>
  <si>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</si>
  <si>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</si>
  <si>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</si>
  <si>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</si>
  <si>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</si>
  <si>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</si>
  <si>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</si>
  <si>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</si>
  <si>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</si>
  <si>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</si>
  <si>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</si>
  <si>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</si>
  <si>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</si>
  <si>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</si>
  <si>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</si>
  <si>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</si>
  <si>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</si>
  <si>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</si>
  <si>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</si>
  <si>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</si>
  <si>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</si>
  <si>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</si>
  <si>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</si>
  <si>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</si>
  <si>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</si>
  <si>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</si>
  <si>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</si>
  <si>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</si>
  <si>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</si>
  <si>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</si>
  <si>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</si>
  <si>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</si>
  <si>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</si>
  <si>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</si>
  <si>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</si>
  <si>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</si>
  <si>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</si>
  <si>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</si>
  <si>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</si>
  <si>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</si>
  <si>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</si>
  <si>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</si>
  <si>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</si>
  <si>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</si>
  <si>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</si>
  <si>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</si>
  <si>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</si>
  <si>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</si>
  <si>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</si>
  <si>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</si>
  <si>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</si>
  <si>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</si>
  <si>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</si>
  <si>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</si>
  <si>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</si>
  <si>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</si>
  <si>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</si>
  <si>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</si>
  <si>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</si>
  <si>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</si>
  <si>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</si>
  <si>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</si>
  <si>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</si>
  <si>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</si>
  <si>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</si>
  <si>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</si>
  <si>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</si>
  <si>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</si>
  <si>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</si>
  <si>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</si>
  <si>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</si>
  <si>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</si>
  <si>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</si>
  <si>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in Megawatts</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</si>
  <si>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</si>
  <si>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</si>
  <si>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</si>
  <si>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</si>
  <si>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</si>
  <si>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</si>
  <si>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</si>
  <si>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</si>
  <si>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</si>
  <si>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</si>
  <si>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</si>
  <si>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</si>
  <si>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</si>
  <si>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</si>
  <si>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</si>
  <si>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</si>
  <si>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</si>
  <si>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</si>
  <si>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</si>
  <si>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</si>
  <si>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</si>
  <si>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</si>
  <si>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</si>
  <si>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</si>
  <si>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</si>
  <si>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</si>
  <si>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1"/>
        <color rgb="FFFF0000"/>
        <rFont val="Calibri"/>
        <family val="2"/>
        <scheme val="minor"/>
      </rPr>
      <t>*</t>
    </r>
    <r>
      <rPr>
        <sz val="11"/>
        <rFont val="Calibri"/>
        <family val="2"/>
        <scheme val="minor"/>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</si>
  <si>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</si>
  <si>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</si>
  <si>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</si>
  <si>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</si>
  <si>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</si>
  <si>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</si>
  <si>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</si>
  <si>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</si>
  <si>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</si>
  <si>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</si>
  <si>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</si>
  <si>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</si>
  <si>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</si>
  <si>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</si>
  <si>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Metrics</t>
  </si>
  <si>
    <t>EXAMPLE</t>
  </si>
  <si>
    <t>7/22/2022 
(7/22/22 - 7/23/22)</t>
  </si>
  <si>
    <t>11/19/2022 
(11/18/22 - 11/20/22)</t>
  </si>
  <si>
    <t>11/24/2022 
(11/21/22 - 11/25/22)</t>
  </si>
  <si>
    <t>Trendlines</t>
  </si>
  <si>
    <t>Annual or Cumulative  Total</t>
  </si>
  <si>
    <t>October 31, 2022</t>
  </si>
  <si>
    <t>July 22, 2022</t>
  </si>
  <si>
    <t>November 19, 2022</t>
  </si>
  <si>
    <t>November 24, 2022</t>
  </si>
  <si>
    <r>
      <t xml:space="preserve"> 8. Number of Accounts</t>
    </r>
    <r>
      <rPr>
        <b/>
        <sz val="11"/>
        <color rgb="FFFF0000"/>
        <rFont val="Calibri"/>
        <family val="2"/>
        <scheme val="minor"/>
      </rPr>
      <t>*</t>
    </r>
    <r>
      <rPr>
        <sz val="11"/>
        <color theme="1"/>
        <rFont val="Calibri"/>
        <family val="2"/>
        <scheme val="minor"/>
      </rPr>
      <t xml:space="preserve"> Notified</t>
    </r>
  </si>
  <si>
    <r>
      <t>11. Number of Accounts that Live in HFTD Tiers 2 or 3</t>
    </r>
    <r>
      <rPr>
        <b/>
        <sz val="11"/>
        <color rgb="FFFF0000"/>
        <rFont val="Calibri"/>
        <family val="2"/>
        <scheme val="minor"/>
      </rPr>
      <t>*</t>
    </r>
    <r>
      <rPr>
        <sz val="11"/>
        <color theme="1"/>
        <rFont val="Calibri"/>
        <family val="2"/>
        <scheme val="minor"/>
      </rPr>
      <t xml:space="preserve"> de-energized</t>
    </r>
  </si>
  <si>
    <t>15. Number of AFN-identified Accounts that are not MBL* that were de-energized</t>
  </si>
  <si>
    <t>16. Number of de-energized Accounts that requested in-person* notification that were not also identified as AFN or MBL</t>
  </si>
  <si>
    <t>NA</t>
  </si>
  <si>
    <t>N/A</t>
  </si>
  <si>
    <r>
      <t>18. Number of de-energized Accounts in CARE</t>
    </r>
    <r>
      <rPr>
        <b/>
        <sz val="11"/>
        <color rgb="FFFF0000"/>
        <rFont val="Calibri"/>
        <family val="2"/>
        <scheme val="minor"/>
      </rPr>
      <t>*</t>
    </r>
    <r>
      <rPr>
        <sz val="11"/>
        <color theme="1"/>
        <rFont val="Calibri"/>
        <family val="2"/>
        <scheme val="minor"/>
      </rPr>
      <t xml:space="preserve"> or FERA</t>
    </r>
    <r>
      <rPr>
        <b/>
        <sz val="11"/>
        <color rgb="FFFF0000"/>
        <rFont val="Calibri"/>
        <family val="2"/>
        <scheme val="minor"/>
      </rPr>
      <t>*</t>
    </r>
    <r>
      <rPr>
        <sz val="11"/>
        <color theme="1"/>
        <rFont val="Calibri"/>
        <family val="2"/>
        <scheme val="minor"/>
      </rPr>
      <t xml:space="preserve"> tariff class</t>
    </r>
  </si>
  <si>
    <r>
      <t>21. Number of CFCI</t>
    </r>
    <r>
      <rPr>
        <b/>
        <sz val="11"/>
        <color rgb="FFFF0000"/>
        <rFont val="Calibri"/>
        <family val="2"/>
        <scheme val="minor"/>
      </rPr>
      <t>*</t>
    </r>
    <r>
      <rPr>
        <sz val="11"/>
        <color theme="1"/>
        <rFont val="Calibri"/>
        <family val="2"/>
        <scheme val="minor"/>
      </rPr>
      <t xml:space="preserve"> De-energized</t>
    </r>
  </si>
  <si>
    <t>23. Number of Transmission lines De-energized without advance notice to CAISO</t>
  </si>
  <si>
    <t>25. Number of Distribution circuit segment De-energized</t>
  </si>
  <si>
    <r>
      <t>29. Number of de-energized 'other non-account holders'</t>
    </r>
    <r>
      <rPr>
        <b/>
        <sz val="11"/>
        <rFont val="Calibri"/>
        <family val="2"/>
        <scheme val="minor"/>
      </rPr>
      <t>*</t>
    </r>
  </si>
  <si>
    <t>2. Number of circuit segments for which de-energizing was delayed.</t>
  </si>
  <si>
    <r>
      <t>1. Number of Days in Cal OES Stage 1: Activating PSPS Protocols/Potential to De-energize</t>
    </r>
    <r>
      <rPr>
        <b/>
        <sz val="11"/>
        <color rgb="FFFF0000"/>
        <rFont val="Calibri"/>
        <family val="2"/>
        <scheme val="minor"/>
      </rPr>
      <t>*</t>
    </r>
    <r>
      <rPr>
        <sz val="11"/>
        <color theme="1"/>
        <rFont val="Calibri"/>
        <family val="2"/>
        <scheme val="minor"/>
      </rPr>
      <t>*</t>
    </r>
  </si>
  <si>
    <r>
      <t>5. Number of System Cooperators’</t>
    </r>
    <r>
      <rPr>
        <b/>
        <sz val="11"/>
        <rFont val="Calibri"/>
        <family val="2"/>
        <scheme val="minor"/>
      </rPr>
      <t>*</t>
    </r>
    <r>
      <rPr>
        <sz val="11"/>
        <color theme="1"/>
        <rFont val="Calibri"/>
        <family val="2"/>
        <scheme val="minor"/>
      </rPr>
      <t xml:space="preserve"> Calls Conducted</t>
    </r>
  </si>
  <si>
    <t>1. Number of EOC personnel that received EM training in 2022 - use annual column</t>
  </si>
  <si>
    <t>2. Number of Hours EOC personnel were trained in EM in 2022 - use annual column</t>
  </si>
  <si>
    <t>1. Number of Tabletop Exercises of four hours or more conducted in 2022- use annual column</t>
  </si>
  <si>
    <t>2. Number of Full-scale or Functional Exercises of more than one day conducted in 2022- use annual column</t>
  </si>
  <si>
    <t>3. Average number of utility personnel participating in all exercises- use annual column</t>
  </si>
  <si>
    <t>4. Number of PSP actively participating as a player during the exercises.- use annual column</t>
  </si>
  <si>
    <t>5. Number of AFN community members participating as a player during the exercises.- use annual column</t>
  </si>
  <si>
    <t xml:space="preserve">1. Number of Accounts that did not receive 48–72-hour advance notification </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</si>
  <si>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</si>
  <si>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</si>
  <si>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</si>
  <si>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</si>
  <si>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</si>
  <si>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</si>
  <si>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</si>
  <si>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9. Number of Accounts that did not receive notification after de-energization because there was no alternate method of contact</t>
  </si>
  <si>
    <t>1. Number of Accounts that were not de-energized after receiving a de-energization notification but not a subsequent cancellation notification</t>
  </si>
  <si>
    <t xml:space="preserve">5. Number of PSP notifications that were not issued within the timeframes established by CPUC regulations </t>
  </si>
  <si>
    <t>2. Number of Portal training events provided to PSP during 2022. - use annual column</t>
  </si>
  <si>
    <t>3. Number of events in 2022 for which there is no data available in the portal as of the submission date. - use annual column</t>
  </si>
  <si>
    <t>VII. Distribution circuit segments De-energized</t>
  </si>
  <si>
    <t>A. Frequency of circuit segment De-energized in PSPS</t>
  </si>
  <si>
    <t>1. Name of First most frequently de-energized circuit segment</t>
  </si>
  <si>
    <t>Tejon</t>
  </si>
  <si>
    <t>2. Number of Times First most frequently de-energized circuit segment de-energized</t>
  </si>
  <si>
    <t>3. Cumulative total number of customers  on the first most frequently de-energized circuit segment</t>
  </si>
  <si>
    <t>4. Name of Second most frequently de-energized circuit segment</t>
  </si>
  <si>
    <t>Morganstein</t>
  </si>
  <si>
    <t>5. Number of Times Second most frequently de-energized circuit segment de-energized</t>
  </si>
  <si>
    <t>6. Cumulative total number of customers  on the second most frequently de-energized circuit segment</t>
  </si>
  <si>
    <t>7. Name of Third most frequently de-energized circuit segment</t>
  </si>
  <si>
    <t>Brennan</t>
  </si>
  <si>
    <t>8. Number of Times Third most frequently de-energized circuit segment de-energized</t>
  </si>
  <si>
    <t>9. Cumulative total number of customers  on the third most frequently de-energized circuit segment</t>
  </si>
  <si>
    <t>B. Duration of circuit segments De-energized in PSPS</t>
  </si>
  <si>
    <t>1. Name of Longest (in hours) circuit segment de-energized.</t>
  </si>
  <si>
    <t>Energy</t>
  </si>
  <si>
    <t>Ros</t>
  </si>
  <si>
    <t>2. Number of Hours that longest de-energized circuit segment was de-energized</t>
  </si>
  <si>
    <t>4. Name of Second Longest (in hours) circuit segment de-energized.</t>
  </si>
  <si>
    <t>Kinsey</t>
  </si>
  <si>
    <t>Ricardo</t>
  </si>
  <si>
    <t>5. Number of Hours that longest de-energized circuit segment was de-energized</t>
  </si>
  <si>
    <t>7. Name of Third Longest (in hours) circuit segment de-energized.</t>
  </si>
  <si>
    <t>Rotec</t>
  </si>
  <si>
    <t>8. Number of Hours that longest de-energized circuit segment was de-energized</t>
  </si>
  <si>
    <t>7. Number of CFCI that were de-energized during two events. - use annual column</t>
  </si>
  <si>
    <t>8. Number of CFCI that were de-energized during more than two events.- use annual column</t>
  </si>
  <si>
    <t>1. Number of circuit segments sectionalized to reduce PSPS scope</t>
  </si>
  <si>
    <t>1. Number of level 3 charging stations* de-energized</t>
  </si>
  <si>
    <t>1. Number of circuit segments not Restored within 24 hrs. of all-clear.</t>
  </si>
  <si>
    <t>A. Forecast and Reported Meteorology</t>
  </si>
  <si>
    <t>B. Reported/Calculated Fire Risk Factors</t>
  </si>
  <si>
    <t>C.  Model Output</t>
  </si>
  <si>
    <t>D. Actual Meteorology</t>
  </si>
  <si>
    <t xml:space="preserve">E. PSPS Risk vs. Benefit </t>
  </si>
  <si>
    <t>INCIDENT_ID</t>
  </si>
  <si>
    <t>Min_De_En_Time</t>
  </si>
  <si>
    <t>Max_Re_En_Time</t>
  </si>
  <si>
    <t>Event Name</t>
  </si>
  <si>
    <t>Distribution Circuit or Transmission Line Name</t>
  </si>
  <si>
    <t>Sustained wind speeds (mph)</t>
  </si>
  <si>
    <t>Gust wind speeds (mph)</t>
  </si>
  <si>
    <t>Peak Gusts wind speeds (mph)</t>
  </si>
  <si>
    <t>Temperature (degrees F)</t>
  </si>
  <si>
    <t>Relative Humidity (%)</t>
  </si>
  <si>
    <t>High Wind Warning (yes/no)</t>
  </si>
  <si>
    <t>High Wind Advisory (yes/no)</t>
  </si>
  <si>
    <t>Red Flag Warning (yes/no)</t>
  </si>
  <si>
    <t>Fire Potential Index (probability outputs)</t>
  </si>
  <si>
    <t>Dead Fuel Moisture Content 10 hrs (%)</t>
  </si>
  <si>
    <r>
      <t>Dead Fuel Moisture Content 100 hrs (%)</t>
    </r>
    <r>
      <rPr>
        <b/>
        <vertAlign val="superscript"/>
        <sz val="11"/>
        <rFont val="Calibri"/>
        <family val="2"/>
        <scheme val="minor"/>
      </rPr>
      <t>[1]</t>
    </r>
  </si>
  <si>
    <t>Live Fuel Moisture Content-shrub (%)</t>
  </si>
  <si>
    <t xml:space="preserve">Normalized Difference Vegetation Index  </t>
  </si>
  <si>
    <t>Energy Release Component (BTUs psf)</t>
  </si>
  <si>
    <t>Santa Ana Wildfire Threat Index</t>
  </si>
  <si>
    <t>Hazards or Threats Scoping Factors (see Utility Definitions). List all that apply.</t>
  </si>
  <si>
    <t>List Other Index</t>
  </si>
  <si>
    <t>List Model</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</si>
  <si>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</si>
  <si>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</si>
  <si>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</si>
  <si>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</si>
  <si>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</si>
  <si>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</si>
  <si>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</si>
  <si>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</si>
  <si>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</si>
  <si>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</si>
  <si>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PSPS Potential Risk Consequence (Rahim)</t>
  </si>
  <si>
    <t>PSPS Potential Benefit (Rahim)</t>
  </si>
  <si>
    <t>PSPS Incident 07-22-2022</t>
  </si>
  <si>
    <t>KINSEY</t>
  </si>
  <si>
    <t>no</t>
  </si>
  <si>
    <t>yes</t>
  </si>
  <si>
    <t>TEJON</t>
  </si>
  <si>
    <t>PSPS Incident 11-18-2022</t>
  </si>
  <si>
    <t>BRENNAN</t>
  </si>
  <si>
    <t>ENERGY</t>
  </si>
  <si>
    <t>MORGANSTEIN</t>
  </si>
  <si>
    <t>RICARDO</t>
  </si>
  <si>
    <t>PSPS Incident 11-24-2022</t>
  </si>
  <si>
    <t>ANTON</t>
  </si>
  <si>
    <t>AVIATOR</t>
  </si>
  <si>
    <t>ROS</t>
  </si>
  <si>
    <t>ROTEC</t>
  </si>
  <si>
    <t>SONOMA</t>
  </si>
  <si>
    <t>LIST EACH EVENT FOR WHICH A CIRCUIT WAS DE-ENERGIZED  FOR EACH COUNTY</t>
  </si>
  <si>
    <t>*De-energized portion only</t>
  </si>
  <si>
    <t>County or Tribe</t>
  </si>
  <si>
    <t>Line miles of circuit*</t>
  </si>
  <si>
    <t>Line miles of circuit in HFTD Tiers 2 and 3</t>
  </si>
  <si>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</si>
  <si>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</si>
  <si>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</si>
  <si>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</si>
  <si>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</si>
  <si>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</si>
  <si>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</si>
  <si>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</si>
  <si>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</si>
  <si>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</si>
  <si>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</si>
  <si>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</si>
  <si>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CSPs de-energized on the circuit (more than one, separate with a semicolon)</t>
  </si>
  <si>
    <t>Los Angeles</t>
  </si>
  <si>
    <t>LOS ANGELES COUNTY ISD, ELECTRIC LIGHTWAVE, SPRINT NEXTEL CORPORATION, T-MOBILE WEST, LLC, VERIZON WIRELESS, AT&amp;T CORPORATION, MOUNTAIN INVESTMENT</t>
  </si>
  <si>
    <t>TEJON_3</t>
  </si>
  <si>
    <t>Kern</t>
  </si>
  <si>
    <t>TEJON_6</t>
  </si>
  <si>
    <t>Kern/Los Angeles</t>
  </si>
  <si>
    <t>FRONTIER COMMUNICATIONS CORP, MCI GROUP</t>
  </si>
  <si>
    <t>VENTURA</t>
  </si>
  <si>
    <t>TIME WARNER CABLE, T-MOBILE WEST, LLC, VERIZON WIRELESS, AT&amp;T CORPORATION</t>
  </si>
  <si>
    <t>ENERGY_5</t>
  </si>
  <si>
    <t>LOS ANGELES</t>
  </si>
  <si>
    <t>AMERICAN TOWER CORPORATION, LOS ANGELES COUNTY ISD, LOS ANGELES, CITY OF, AIR COMMUNICATION SERVICES INC, GLENDALE ELECTRONIC, LOS ANGELES DEPT OF WTR &amp; POWR, CHARTER COMMUNICATIONS, GLOBAL SIGNAL INC, COMMUNICATIONS RELAY LLC, LODESTAR TOWERS INC, AT&amp;T CORPORATION</t>
  </si>
  <si>
    <t>FRONTIER COMMUNICATIONS CORP, TIME WARNER CABLE, AT&amp;T CORPORATION, AT&amp;T WIRELESS SERVICES, VERIZON WIRELESS, AT&amp;T MOBILITY, SPRINT UNITED MANAGEMENT CO</t>
  </si>
  <si>
    <t>RICARDO_2</t>
  </si>
  <si>
    <t>AT&amp;T CORPORATION, AMERICAN TOWER CORPORATION, GLOBAL SIGNAL INC, T-MOBILE WEST LLC, CHARTER COMMUNICATIONS</t>
  </si>
  <si>
    <t>ANTON_5</t>
  </si>
  <si>
    <t>AT&amp;T CORPORATION, VERIZON WIRELESS</t>
  </si>
  <si>
    <t>RIVERSIDE</t>
  </si>
  <si>
    <t>AT&amp;T WIRELESS SERVICES, FRONTIER COMMUNICATIONS CORP, RIVERSIDE COUNTY OF, T-MOBILE WEST LLC, TIME WARNER CABLE, VERIZON WIRELESS, COX CALIFORNIA PCS</t>
  </si>
  <si>
    <t>AT&amp;T CORPORATION, TIME WARNER CABLE, T-MOBILE WEST LLC, VERIZON WIRELESS</t>
  </si>
  <si>
    <t>AT&amp;T CORPORATION, AT&amp;T WIRELESS SERVICES, AT&amp;T MOBILITY, FRONTIER COMMUNICATIONS CORP, TIME WARNER CABLE, SPRINT UNITED MANAGEMENT CO</t>
  </si>
  <si>
    <t>ROS_2</t>
  </si>
  <si>
    <t>TIME WARNER CABLE, VERIZON WIRELESS, FRONTIER COMMUNICATIONS CORP</t>
  </si>
  <si>
    <t>ROTEC_2</t>
  </si>
  <si>
    <t>FRONTIER COMMUNICATIONS CORP, TIME WARNER CABLE</t>
  </si>
  <si>
    <t>TIME WARNER CABLE, FRONTIER COMMUNICATIONS CORP, VERIZON WIRELESS, CINGULAR WIRELESS LLC, RIVERSIDE COUNTY OF, T-MOBILE WEST LLC, SPRINT NEXTEL CORPORATION</t>
  </si>
  <si>
    <r>
      <t xml:space="preserve">LIST EACH EVENT FOR WHICH A LINE WAS DE-ENERGIZED  FOR EACH COUNTY </t>
    </r>
    <r>
      <rPr>
        <b/>
        <vertAlign val="superscript"/>
        <sz val="11"/>
        <color theme="1"/>
        <rFont val="Calibri"/>
        <family val="2"/>
        <scheme val="minor"/>
      </rPr>
      <t>[1]</t>
    </r>
  </si>
  <si>
    <t>Transmission Line</t>
  </si>
  <si>
    <t>Voltage</t>
  </si>
  <si>
    <t>Line miles of Tx de-energized*</t>
  </si>
  <si>
    <t>Line miles of Tx de-energized in HFTD Tiers 2 and 3</t>
  </si>
  <si>
    <t>Number of Distribution Lines Impacted</t>
  </si>
  <si>
    <r>
      <rPr>
        <vertAlign val="superscript"/>
        <sz val="11"/>
        <color theme="1"/>
        <rFont val="Calibri"/>
        <family val="2"/>
        <scheme val="minor"/>
      </rPr>
      <t>[1]</t>
    </r>
    <r>
      <rPr>
        <sz val="11"/>
        <color theme="1"/>
        <rFont val="Calibri"/>
        <family val="2"/>
        <scheme val="minor"/>
      </rPr>
      <t xml:space="preserve"> SCE did not de-energize transmission lines during 2022 PSPS de-energization events.</t>
    </r>
  </si>
  <si>
    <t xml:space="preserve">LIST EACH EVENT FOR WHICH A COUNTY WAS DE-ENERGIZED </t>
  </si>
  <si>
    <t>County</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</si>
  <si>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</si>
  <si>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</si>
  <si>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</si>
  <si>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</si>
  <si>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</si>
  <si>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</si>
  <si>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</si>
  <si>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KERN</t>
  </si>
  <si>
    <t>KERN/LOS ANGELES</t>
  </si>
  <si>
    <r>
      <t>LIST EACH EVENT FOR WHICH A TRIBE WAS DE-ENERGIZED</t>
    </r>
    <r>
      <rPr>
        <b/>
        <vertAlign val="superscript"/>
        <sz val="11"/>
        <color theme="1"/>
        <rFont val="Calibri"/>
        <family val="2"/>
        <scheme val="minor"/>
      </rPr>
      <t>[1]</t>
    </r>
  </si>
  <si>
    <t>Tribe</t>
  </si>
  <si>
    <t>Circuit segment (list one circuit per row)</t>
  </si>
  <si>
    <r>
      <rPr>
        <vertAlign val="superscript"/>
        <sz val="11"/>
        <color theme="1"/>
        <rFont val="Calibri"/>
        <family val="2"/>
        <scheme val="minor"/>
      </rPr>
      <t>[1]</t>
    </r>
    <r>
      <rPr>
        <sz val="11"/>
        <color theme="1"/>
        <rFont val="Calibri"/>
        <family val="2"/>
        <scheme val="minor"/>
      </rPr>
      <t xml:space="preserve"> SCE did not de-energize tribe during 2022 PSPS de-energization events.</t>
    </r>
  </si>
  <si>
    <t>LIST EACH EVENT FOR WHICH EACH CFCI WAS DE-ENERGIZED</t>
  </si>
  <si>
    <r>
      <t>CONFIDENTIAL/ PROTECTED MATERIAL</t>
    </r>
    <r>
      <rPr>
        <b/>
        <sz val="11"/>
        <color theme="1"/>
        <rFont val="Calibri"/>
        <family val="2"/>
        <scheme val="minor"/>
      </rPr>
      <t xml:space="preserve"> </t>
    </r>
  </si>
  <si>
    <t>ISVC</t>
  </si>
  <si>
    <t>CFCI Name</t>
  </si>
  <si>
    <r>
      <t xml:space="preserve">Type of CFCI - See </t>
    </r>
    <r>
      <rPr>
        <b/>
        <strike/>
        <sz val="11"/>
        <rFont val="Calibri"/>
        <family val="2"/>
        <scheme val="minor"/>
      </rPr>
      <t xml:space="preserve"> </t>
    </r>
    <r>
      <rPr>
        <b/>
        <sz val="11"/>
        <rFont val="Calibri"/>
        <family val="2"/>
        <scheme val="minor"/>
      </rPr>
      <t>Definitions</t>
    </r>
  </si>
  <si>
    <t xml:space="preserve">CFCI requested backup power (yes/no) </t>
  </si>
  <si>
    <t xml:space="preserve">Date of Request </t>
  </si>
  <si>
    <t>Does facility have its own back up power? (yes/no)</t>
  </si>
  <si>
    <t>IOU provided backup power to CFCI  (yes/no) If yes, populate data in columns O - V.</t>
  </si>
  <si>
    <t>Generation Deployed</t>
  </si>
  <si>
    <t>Generator Type</t>
  </si>
  <si>
    <t>Number of Units</t>
  </si>
  <si>
    <t>Individual Capacity (MW)</t>
  </si>
  <si>
    <t>Run Time (Hrs.)</t>
  </si>
  <si>
    <t>Description</t>
  </si>
  <si>
    <t>Duration of Operation</t>
  </si>
  <si>
    <t>Reason Deployed</t>
  </si>
  <si>
    <t>No</t>
  </si>
  <si>
    <r>
      <t xml:space="preserve">LIST EACH GENERATOR or MICROGRID AVAILABLE FOR BACKUP POWER DURING AN EVENT </t>
    </r>
    <r>
      <rPr>
        <b/>
        <vertAlign val="superscript"/>
        <sz val="11"/>
        <color theme="1"/>
        <rFont val="Calibri"/>
        <family val="2"/>
        <scheme val="minor"/>
      </rPr>
      <t>[1]</t>
    </r>
  </si>
  <si>
    <t>Event</t>
  </si>
  <si>
    <t>Size (MW)</t>
  </si>
  <si>
    <t>Fuel Type</t>
  </si>
  <si>
    <t>Pre-Staged at Use Site
(yes/no)</t>
  </si>
  <si>
    <t>Located Off-Site (yes/no)</t>
  </si>
  <si>
    <r>
      <t xml:space="preserve">Off-Site Location </t>
    </r>
    <r>
      <rPr>
        <b/>
        <strike/>
        <sz val="11"/>
        <rFont val="Calibri"/>
        <family val="2"/>
        <scheme val="minor"/>
      </rPr>
      <t xml:space="preserve">Lat/Long </t>
    </r>
    <r>
      <rPr>
        <b/>
        <sz val="11"/>
        <rFont val="Calibri"/>
        <family val="2"/>
        <scheme val="minor"/>
      </rPr>
      <t>Address</t>
    </r>
  </si>
  <si>
    <t>Assigned to Customer Name</t>
  </si>
  <si>
    <t>Type of Customer</t>
  </si>
  <si>
    <t>Customer County or Tribe</t>
  </si>
  <si>
    <t>Duration of Operation (Hours)</t>
  </si>
  <si>
    <r>
      <rPr>
        <vertAlign val="superscript"/>
        <sz val="11"/>
        <color theme="1"/>
        <rFont val="Calibri"/>
        <family val="2"/>
        <scheme val="minor"/>
      </rPr>
      <t>[1]</t>
    </r>
    <r>
      <rPr>
        <sz val="11"/>
        <color theme="1"/>
        <rFont val="Calibri"/>
        <family val="2"/>
        <scheme val="minor"/>
      </rPr>
      <t xml:space="preserve"> SCE did not receive any requests from customers for backup power resources during the 2022 PSPS de-energization events. In addition, SCE carefully evaluated customer needs and did not identify a need for the deployment of backup power resources.</t>
    </r>
  </si>
  <si>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</si>
  <si>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t>PSPS Mitigation includes: Backup generation, Backup storage, Dx microgrid, Islanding, Patrols, Sectionalization, Dx Switching, Temporary substation microgrid, Tx switching, Vegetation management (expedite priority trees that prevent circuit from being removed from scope)</t>
  </si>
  <si>
    <t>Type of Mitigation Deployed</t>
  </si>
  <si>
    <t xml:space="preserve">Date Mitigation Deployed </t>
  </si>
  <si>
    <t>Time Mitigation Deployed (24-hr. clock)</t>
  </si>
  <si>
    <t>Date Resume Normal Operations (back on grid)</t>
  </si>
  <si>
    <t>Time Resume Normal Operations (24-hr. clock)</t>
  </si>
  <si>
    <t>Total Days Mitigation In Use (fractions in tenths)</t>
  </si>
  <si>
    <t>Total Hours Mitigation In Use (Integer)</t>
  </si>
  <si>
    <t>Total customers NOT de-energized</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</si>
  <si>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</si>
  <si>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</si>
  <si>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</si>
  <si>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</si>
  <si>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</si>
  <si>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</si>
  <si>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Ventura</t>
  </si>
  <si>
    <t>Sand Canyon</t>
  </si>
  <si>
    <t>Dx Switching</t>
  </si>
  <si>
    <t>Big Rock</t>
  </si>
  <si>
    <t>Los Angeles/Ventura</t>
  </si>
  <si>
    <t>Cobra</t>
  </si>
  <si>
    <t>Hillfield</t>
  </si>
  <si>
    <t>Cassidy</t>
  </si>
  <si>
    <t>Anton</t>
  </si>
  <si>
    <t>Riverside</t>
  </si>
  <si>
    <t>Arlene</t>
  </si>
  <si>
    <t>Rejada</t>
  </si>
  <si>
    <t>Python</t>
  </si>
  <si>
    <t>La Vaca</t>
  </si>
  <si>
    <t>Nova</t>
  </si>
  <si>
    <t>LIST EACH EVENT FOR WHICH A CRC WAS OPENED</t>
  </si>
  <si>
    <t>CRC Location</t>
  </si>
  <si>
    <t>Type of location*</t>
  </si>
  <si>
    <r>
      <t>Radius Served by the CRC (approximate distance in miles)</t>
    </r>
    <r>
      <rPr>
        <b/>
        <vertAlign val="superscript"/>
        <sz val="11"/>
        <rFont val="Calibri"/>
        <family val="2"/>
        <scheme val="minor"/>
      </rPr>
      <t>1</t>
    </r>
  </si>
  <si>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</si>
  <si>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</si>
  <si>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</si>
  <si>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</si>
  <si>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</si>
  <si>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</si>
  <si>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</si>
  <si>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</si>
  <si>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</si>
  <si>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</si>
  <si>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</si>
  <si>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</si>
  <si>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t>Average AQI during Operation</t>
  </si>
  <si>
    <t>Was CRC powered by Backup  Generation? (yes/no)</t>
  </si>
  <si>
    <t>PSPS Incident 07.22.2022</t>
  </si>
  <si>
    <t>17520 Elizabeth Lake Rd.</t>
  </si>
  <si>
    <t>Non-Profit</t>
  </si>
  <si>
    <t>Mobile</t>
  </si>
  <si>
    <t>PSPS information, resiliency information, water, snacks, charging of personal mobile/medical devices, restroom access, ice or ice vouchers, contact update, enrollment in outage alert notification</t>
  </si>
  <si>
    <t>PSPS Incident 11.18.2022</t>
  </si>
  <si>
    <t>23449 Lake Manor Dr.</t>
  </si>
  <si>
    <t>Church</t>
  </si>
  <si>
    <t>20870 Centre Pointe Pkway.</t>
  </si>
  <si>
    <t>Government</t>
  </si>
  <si>
    <r>
      <t>N/A</t>
    </r>
    <r>
      <rPr>
        <vertAlign val="superscript"/>
        <sz val="11"/>
        <color theme="1"/>
        <rFont val="Calibri"/>
        <family val="2"/>
        <scheme val="minor"/>
      </rPr>
      <t>2</t>
    </r>
  </si>
  <si>
    <r>
      <t>NA</t>
    </r>
    <r>
      <rPr>
        <vertAlign val="superscript"/>
        <sz val="11"/>
        <color theme="1"/>
        <rFont val="Calibri"/>
        <family val="2"/>
        <scheme val="minor"/>
      </rPr>
      <t>2</t>
    </r>
  </si>
  <si>
    <t>4550 Tierra Rejada Rd.</t>
  </si>
  <si>
    <t>Indoor</t>
  </si>
  <si>
    <t>3900 Avenida Simi</t>
  </si>
  <si>
    <t>PSPS Incident 11.24.2022</t>
  </si>
  <si>
    <t>33201 Agua Dulce Canyon Rd.</t>
  </si>
  <si>
    <t>18410 Sierra Hwy.</t>
  </si>
  <si>
    <t>2101 E. Olsen Road</t>
  </si>
  <si>
    <t>533 Santa Clara St.</t>
  </si>
  <si>
    <t>Outdoor</t>
  </si>
  <si>
    <t>419 N. Poe St.</t>
  </si>
  <si>
    <t>300 E. Latham Ave.</t>
  </si>
  <si>
    <t>Goernment</t>
  </si>
  <si>
    <t>[1] When opening CRCs during a PSPS event, SCE does not use/calculate radii as decision criteria for site activation. Instead, we review which areas have a significant number of impacted customers based on the specific scope of the event and select CRCs to activate from our pre-established site portfolio that will best serve those customers. This pre-established portfolio was developed with feedback from PSPS stakeholders to ensure CRCs are located in areas that will serve impacted community members well. In the atypical case where a substantial number of customers are impacted where we don’t have an existing site, we work ad hoc with local government to identify a new site in a location that will serve those customers. During PSPS events, we notify local and tribal government to ensure awareness of activated CRCs. For events there are always some impacted community members located in remote areas where a CRC would be underutilized. We offer other services that are designed to better meet the needs of these community members, such as our partnership with 211.</t>
  </si>
  <si>
    <t>[2] These CRCs were activated for circuits that were at risk of being de-energized but were not ultimately de-energized.</t>
  </si>
  <si>
    <t>LIST EACH EVENT FOR WHICH DAMAGES WERE DOCUMENTED</t>
  </si>
  <si>
    <t>Structure Identifier</t>
  </si>
  <si>
    <t>Identify if Tier 2, Tier 3,  Zone 1 (Tier 1 High Hazard Zones), or Non-HFTD</t>
  </si>
  <si>
    <t>Type of Damage</t>
  </si>
  <si>
    <t>Description of Damage</t>
  </si>
  <si>
    <t>4746806E</t>
  </si>
  <si>
    <t>Tier 2</t>
  </si>
  <si>
    <t>Broken Wire</t>
  </si>
  <si>
    <r>
      <t xml:space="preserve">LIST EACH EVENT FOR WHICH Hazards WERE DOCUMENTED </t>
    </r>
    <r>
      <rPr>
        <b/>
        <vertAlign val="superscript"/>
        <sz val="11"/>
        <color theme="1"/>
        <rFont val="Calibri"/>
        <family val="2"/>
        <scheme val="minor"/>
      </rPr>
      <t>[1]</t>
    </r>
  </si>
  <si>
    <t>Type of Hazard</t>
  </si>
  <si>
    <t>Description of Hazard</t>
  </si>
  <si>
    <t>Note: No hazard identified during 2022 PSPS de-energization events.</t>
  </si>
  <si>
    <t>LIST EACH EVENT FOR WHICH CLAIMS WERE RECEIVED</t>
  </si>
  <si>
    <t>Circuit Segment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</si>
  <si>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</si>
  <si>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</si>
  <si>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</si>
  <si>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</si>
  <si>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</si>
  <si>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</si>
  <si>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 xml:space="preserve">Customer requests reimbursement for food loss during outage. </t>
  </si>
  <si>
    <t>PSPS Interruption Food Loss</t>
  </si>
  <si>
    <t>Not Provided</t>
  </si>
  <si>
    <t>Denied</t>
  </si>
  <si>
    <t>None</t>
  </si>
  <si>
    <t>Customer requests reimbursement for food loss during outage.</t>
  </si>
  <si>
    <t>PSPS  Interruption Food Loss</t>
  </si>
  <si>
    <t>Denial</t>
  </si>
  <si>
    <t>PSPS Incident 11-24-2023</t>
  </si>
  <si>
    <t xml:space="preserve">Not provided </t>
  </si>
  <si>
    <t>Not provided</t>
  </si>
  <si>
    <t>PSPS Incident 11-24-2024</t>
  </si>
  <si>
    <t>Customer requests reimbursement for property damage during outage</t>
  </si>
  <si>
    <t>PSPS  Property Damage</t>
  </si>
  <si>
    <t xml:space="preserve">    </t>
  </si>
  <si>
    <t>COMPLETE THE FOUR TABLES BELOW</t>
  </si>
  <si>
    <t>1. De-Energization Exercises</t>
  </si>
  <si>
    <t>2. Actual PSPS Event EOC and Liaisons</t>
  </si>
  <si>
    <t>3. EOC-Related Training</t>
  </si>
  <si>
    <t>4. Other EOC-standup for Training or Actual Event</t>
  </si>
  <si>
    <t>1. LIST DATA FOR EACH DE-ENERGIZATION EXERCISE</t>
  </si>
  <si>
    <t>Exercise Date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</si>
  <si>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</si>
  <si>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</si>
  <si>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 xml:space="preserve"> Number of PSP actively participating as a player during the exercise.</t>
  </si>
  <si>
    <t>Number of AFN community members participating as a player during the exercise.</t>
  </si>
  <si>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</si>
  <si>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04/15/2022 - 04/15/2022</t>
  </si>
  <si>
    <t>Tabletop</t>
  </si>
  <si>
    <t>05/16/2022 - 05/16/2022</t>
  </si>
  <si>
    <t>Functional (internal only)</t>
  </si>
  <si>
    <t>05/17/2022 - 05/17/2022</t>
  </si>
  <si>
    <t>05/18/2022 - 05/18/2022</t>
  </si>
  <si>
    <t>Functional</t>
  </si>
  <si>
    <t>05/19/2022 - 05/19/2022</t>
  </si>
  <si>
    <t>Joint IOU Exercise</t>
  </si>
  <si>
    <t>Functional (make-up)</t>
  </si>
  <si>
    <t>Insert Additional Rows as Necessary</t>
  </si>
  <si>
    <t>2. LIST DATA FOR EACH PSPS EVENT'S EOC and LIAISONS (Actual event, not an exercise)</t>
  </si>
  <si>
    <t>Event Date</t>
  </si>
  <si>
    <t>Agency Affiliation of liaisons embedded at your EOC (separate names by commas)</t>
  </si>
  <si>
    <r>
      <t>Agency EOCs at which utility personnel were embedded  (separate names by commas)</t>
    </r>
    <r>
      <rPr>
        <b/>
        <vertAlign val="superscript"/>
        <sz val="11"/>
        <rFont val="Calibri"/>
        <family val="2"/>
        <scheme val="minor"/>
      </rPr>
      <t>[1]</t>
    </r>
  </si>
  <si>
    <t>June 15 to June 17</t>
  </si>
  <si>
    <t>CPUC, Filsinger, Cal OES</t>
  </si>
  <si>
    <t>July 22 to July 23</t>
  </si>
  <si>
    <t>September 7 to September 9</t>
  </si>
  <si>
    <t>November 16  to November 20</t>
  </si>
  <si>
    <t>November 21 to November 25</t>
  </si>
  <si>
    <t xml:space="preserve">[1] SCE did not receive any requests to embed a liaison officer at the emergency operation center for any local or state agencies. </t>
  </si>
  <si>
    <t xml:space="preserve">3. LIST DATA FOR ALL EOC-RELATED TRAINING </t>
  </si>
  <si>
    <t>SEMS/NIMS or Equivalent Course</t>
  </si>
  <si>
    <t>Training Provider</t>
  </si>
  <si>
    <t>Number of Hours of Training</t>
  </si>
  <si>
    <t>Number of Personnel Earning a Certificate for the Course</t>
  </si>
  <si>
    <t>Number of Personnel Trained</t>
  </si>
  <si>
    <t>G606 Intro To SEMS</t>
  </si>
  <si>
    <t>CSTI</t>
  </si>
  <si>
    <t xml:space="preserve">G197 AFN </t>
  </si>
  <si>
    <t>IS 100</t>
  </si>
  <si>
    <t>FEMA</t>
  </si>
  <si>
    <t>IS 200</t>
  </si>
  <si>
    <t>IS 700</t>
  </si>
  <si>
    <t>IS 800</t>
  </si>
  <si>
    <t>ICS 300</t>
  </si>
  <si>
    <t>URTA, SCE providing FEMA training</t>
  </si>
  <si>
    <t>ICS 400</t>
  </si>
  <si>
    <t xml:space="preserve">Area Representative </t>
  </si>
  <si>
    <t>Emergency Notification System</t>
  </si>
  <si>
    <t>Human Resource Specialist</t>
  </si>
  <si>
    <t>Incident Commander</t>
  </si>
  <si>
    <t>Liaison Officer</t>
  </si>
  <si>
    <t>Logistics Section Chief</t>
  </si>
  <si>
    <t>Operations Section Chief</t>
  </si>
  <si>
    <t>Planning Section Chief</t>
  </si>
  <si>
    <t>Public Information Officer</t>
  </si>
  <si>
    <t>Customer Care Superviosr</t>
  </si>
  <si>
    <t>Customer Outreach Specialist</t>
  </si>
  <si>
    <t>Cybersecurity Branch Director Training</t>
  </si>
  <si>
    <t xml:space="preserve">Damage Assessment &amp; Restoration Branch Director </t>
  </si>
  <si>
    <t>Debris Clearance Branch Dirctor</t>
  </si>
  <si>
    <t>Environmental Officer</t>
  </si>
  <si>
    <t>GIS Technical Specialist Course</t>
  </si>
  <si>
    <t>WebEOC</t>
  </si>
  <si>
    <t>Laydown Yard Unit Leader</t>
  </si>
  <si>
    <t>Legal Officer</t>
  </si>
  <si>
    <t>Logistics Technical Specialist</t>
  </si>
  <si>
    <t>Access and Functional Needs Supervisor</t>
  </si>
  <si>
    <t>Advance Planning Engineering Unit</t>
  </si>
  <si>
    <t>Safety Officer (SOF UG) Usergroup</t>
  </si>
  <si>
    <t>Operations Section Chief (OSC UG) Usergroup</t>
  </si>
  <si>
    <t>Incident Commander (IC UG) Usergroup</t>
  </si>
  <si>
    <t>Finance Section Chief (FSC UG) Usergroup</t>
  </si>
  <si>
    <t>Public Information Officer (PIO UG) Usergroup</t>
  </si>
  <si>
    <t>Human Resource Specalist (HRSP UG) Usergroup</t>
  </si>
  <si>
    <t>Environmental Officer (EOF UG) Usergroup</t>
  </si>
  <si>
    <t>PSPS General Refresher</t>
  </si>
  <si>
    <t>PSPS IC Training</t>
  </si>
  <si>
    <t>PSPS Planning Section Training</t>
  </si>
  <si>
    <t>PSPS OSC and Task Force Training</t>
  </si>
  <si>
    <t>PSPS Compliance Training</t>
  </si>
  <si>
    <t>PSPS External Engagement</t>
  </si>
  <si>
    <t>4. LIST OTHER NON-PSPS EVENTS FOR WHICH YOUR EOC WAS ACTIVATED  e.g., ROLLING BLACKOUT, HEAT STORM -- TRAINING or ACTUAL EVENTS</t>
  </si>
  <si>
    <t>Type of Event</t>
  </si>
  <si>
    <t xml:space="preserve">Start of Event </t>
  </si>
  <si>
    <t>End of Event</t>
  </si>
  <si>
    <t>Training?</t>
  </si>
  <si>
    <t>Activation - Storm 2201</t>
  </si>
  <si>
    <t>Activation</t>
  </si>
  <si>
    <t>Activation - Super Bowl LVI</t>
  </si>
  <si>
    <t>Activation - Storm 2211- Rain/Thunderstorms (Barstow) 8.8.22</t>
  </si>
  <si>
    <t>Activation - Heat Incident_08.31.22</t>
  </si>
  <si>
    <t>Activation - Storm 2219- Wind &amp; Rain</t>
  </si>
  <si>
    <t>Activation - Santa Ana Wind Event 11.15.22</t>
  </si>
  <si>
    <t>Activation - 12.2.22 IT IMT Incident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</si>
</sst>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164" formatCode="[$-409]mmmm\ d\,\ yyyy;@"/>
    <numFmt numFmtId="165" formatCode="m/d/yy\ h:mm;@"/>
    <numFmt numFmtId="166" formatCode="[$-F400]h:mm:ss\ AM/PM"/>
    <numFmt numFmtId="167" formatCode="[$-409]m/d/yy\ h:mm\ AM/PM;@"/>
    <numFmt numFmtId="168" formatCode="m/d/yy;@"/>
    <numFmt numFmtId="169" formatCode="h:mm;@"/>
    <numFmt numFmtId="170" formatCode="m/d/yyyy;@"/>
    <numFmt numFmtId="171" formatCode="&quot;$&quot;#,##0.00"/>
    <numFmt numFmtId="172" formatCode="0.0"/>
    <numFmt numFmtId="173" formatCode="_(* #,##0_);_(* \(#,##0\);_(* &quot;-&quot;??_);_(@_)"/>
  </numFmts>
  <fonts count="32"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2"/>
      <color theme="1"/>
      <name val="Calibri"/>
      <family val="2"/>
      <scheme val="minor"/>
    </font>
    <font>
      <b/>
      <sz val="12"/>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
      <sz val="11"/>
      <color rgb="FF000000"/>
      <name val="Calibri"/>
      <family val="2"/>
    </font>
    <font>
      <sz val="12"/>
      <color rgb="FF006666"/>
      <name val="Calibri"/>
      <family val="2"/>
    </font>
    <font>
      <sz val="8"/>
      <name val="Calibri"/>
      <family val="2"/>
      <scheme val="minor"/>
    </font>
    <font>
      <vertAlign val="superscript"/>
      <sz val="11"/>
      <color theme="1"/>
      <name val="Calibri"/>
      <family val="2"/>
      <scheme val="minor"/>
    </font>
    <font>
      <b/>
      <vertAlign val="superscript"/>
      <sz val="11"/>
      <name val="Calibri"/>
      <family val="2"/>
      <scheme val="minor"/>
    </font>
    <font>
      <b/>
      <vertAlign val="superscript"/>
      <sz val="11"/>
      <color theme="1"/>
      <name val="Calibri"/>
      <family val="2"/>
      <scheme val="minor"/>
    </font>
    <font>
      <b/>
      <sz val="11"/>
      <color rgb="FFFF0000"/>
      <name val="Century Schoolbook"/>
      <family val="1"/>
    </font>
    <font>
      <sz val="12"/>
      <name val="Calibri"/>
      <family val="2"/>
      <scheme val="minor"/>
    </font>
  </fonts>
  <fills count="1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rgb="FFB3EBFF"/>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s>
  <cellStyleXfs count="1">
    <xf numFmtId="0" fontId="0" fillId="0" borderId="0"/>
  </cellStyleXfs>
  <cellXfs count="301">
    <xf numFmtId="0" fontId="0" fillId="0" borderId="0" xfId="0"/>
    <xf numFmtId="0" fontId="0" fillId="0" borderId="1" xfId="0" applyBorder="1" applyAlignment="1">
      <alignment vertical="center" wrapText="1"/>
    </xf>
    <xf numFmtId="0" fontId="0" fillId="0" borderId="1" xfId="0" applyBorder="1"/>
    <xf numFmtId="0" fontId="2" fillId="0" borderId="1" xfId="0" applyFont="1" applyBorder="1" applyAlignment="1">
      <alignment vertical="center" wrapText="1"/>
    </xf>
    <xf numFmtId="0" fontId="0" fillId="0" borderId="0" xfId="0" applyAlignment="1">
      <alignment wrapText="1"/>
    </xf>
    <xf numFmtId="0" fontId="4" fillId="0" borderId="0" xfId="0" applyFont="1"/>
    <xf numFmtId="0" fontId="0" fillId="0" borderId="1" xfId="0" applyBorder="1" applyAlignment="1">
      <alignment wrapText="1"/>
    </xf>
    <xf numFmtId="0" fontId="1" fillId="0" borderId="1" xfId="0" applyFont="1" applyBorder="1" applyAlignment="1">
      <alignment vertical="center" wrapText="1"/>
    </xf>
    <xf numFmtId="0" fontId="0" fillId="0" borderId="0" xfId="0" applyAlignment="1">
      <alignment horizontal="left" indent="2"/>
    </xf>
    <xf numFmtId="0" fontId="4" fillId="5" borderId="1" xfId="0" applyFont="1" applyFill="1" applyBorder="1" applyAlignment="1">
      <alignment horizontal="center" wrapText="1"/>
    </xf>
    <xf numFmtId="0" fontId="4" fillId="6" borderId="0" xfId="0" applyFont="1" applyFill="1"/>
    <xf numFmtId="0" fontId="0" fillId="6" borderId="0" xfId="0" applyFill="1"/>
    <xf numFmtId="0" fontId="4" fillId="6" borderId="1" xfId="0" applyFont="1" applyFill="1" applyBorder="1" applyAlignment="1">
      <alignment horizontal="center" wrapText="1"/>
    </xf>
    <xf numFmtId="14" fontId="2"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0" fillId="0" borderId="0" xfId="0" applyAlignment="1">
      <alignment horizontal="right" wrapText="1"/>
    </xf>
    <xf numFmtId="0" fontId="4" fillId="5" borderId="0" xfId="0" applyFont="1" applyFill="1"/>
    <xf numFmtId="0" fontId="0" fillId="5" borderId="0" xfId="0" applyFill="1"/>
    <xf numFmtId="0" fontId="4" fillId="8" borderId="0" xfId="0" applyFont="1" applyFill="1"/>
    <xf numFmtId="0" fontId="4" fillId="0" borderId="1" xfId="0" applyFont="1" applyBorder="1" applyAlignment="1">
      <alignment horizontal="left"/>
    </xf>
    <xf numFmtId="0" fontId="4" fillId="0" borderId="1" xfId="0" applyFont="1" applyBorder="1" applyAlignment="1">
      <alignment wrapText="1"/>
    </xf>
    <xf numFmtId="0" fontId="4" fillId="2" borderId="0" xfId="0" applyFont="1" applyFill="1"/>
    <xf numFmtId="0" fontId="4" fillId="2" borderId="5" xfId="0" applyFont="1" applyFill="1" applyBorder="1"/>
    <xf numFmtId="0" fontId="1" fillId="8" borderId="0" xfId="0" applyFont="1" applyFill="1" applyAlignment="1">
      <alignment vertical="center" wrapText="1"/>
    </xf>
    <xf numFmtId="0" fontId="0" fillId="2" borderId="0" xfId="0" applyFill="1"/>
    <xf numFmtId="0" fontId="2" fillId="0" borderId="0" xfId="0" applyFont="1" applyAlignment="1">
      <alignment vertical="center" wrapText="1"/>
    </xf>
    <xf numFmtId="0" fontId="0" fillId="0" borderId="0" xfId="0" applyAlignment="1">
      <alignment vertical="center" wrapText="1"/>
    </xf>
    <xf numFmtId="16" fontId="2" fillId="0" borderId="0" xfId="0" applyNumberFormat="1" applyFont="1" applyAlignment="1">
      <alignment vertical="center" wrapText="1"/>
    </xf>
    <xf numFmtId="0" fontId="6" fillId="0" borderId="0" xfId="0" applyFont="1"/>
    <xf numFmtId="166" fontId="0" fillId="0" borderId="0" xfId="0" applyNumberFormat="1" applyAlignment="1">
      <alignment wrapText="1"/>
    </xf>
    <xf numFmtId="0" fontId="10" fillId="0" borderId="0" xfId="0" applyFont="1"/>
    <xf numFmtId="0" fontId="0" fillId="3" borderId="0" xfId="0" applyFill="1" applyAlignment="1">
      <alignment wrapText="1"/>
    </xf>
    <xf numFmtId="0" fontId="4" fillId="5" borderId="1" xfId="0" applyFont="1" applyFill="1" applyBorder="1" applyAlignment="1">
      <alignment wrapText="1"/>
    </xf>
    <xf numFmtId="0" fontId="4" fillId="5" borderId="1" xfId="0" applyFont="1" applyFill="1" applyBorder="1" applyAlignment="1">
      <alignment horizontal="left"/>
    </xf>
    <xf numFmtId="0" fontId="4" fillId="9" borderId="0" xfId="0" applyFont="1" applyFill="1"/>
    <xf numFmtId="0" fontId="9" fillId="9" borderId="1" xfId="0" applyFont="1" applyFill="1" applyBorder="1" applyAlignment="1">
      <alignment horizontal="center"/>
    </xf>
    <xf numFmtId="0" fontId="9" fillId="9" borderId="1" xfId="0" applyFont="1" applyFill="1" applyBorder="1" applyAlignment="1">
      <alignment horizont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right" vertical="center" wrapText="1"/>
    </xf>
    <xf numFmtId="0" fontId="4" fillId="9" borderId="1" xfId="0" applyFont="1" applyFill="1" applyBorder="1" applyAlignment="1">
      <alignment horizontal="center"/>
    </xf>
    <xf numFmtId="0" fontId="4" fillId="10" borderId="1" xfId="0" applyFont="1" applyFill="1" applyBorder="1" applyAlignment="1">
      <alignment wrapText="1"/>
    </xf>
    <xf numFmtId="0" fontId="4" fillId="5" borderId="1" xfId="0" applyFont="1" applyFill="1" applyBorder="1" applyAlignment="1">
      <alignment horizontal="center"/>
    </xf>
    <xf numFmtId="0" fontId="5" fillId="5" borderId="0" xfId="0" applyFont="1" applyFill="1"/>
    <xf numFmtId="0" fontId="4" fillId="6" borderId="1" xfId="0" applyFont="1" applyFill="1" applyBorder="1"/>
    <xf numFmtId="0" fontId="3" fillId="0" borderId="1" xfId="0" applyFont="1" applyBorder="1" applyAlignment="1">
      <alignment wrapText="1"/>
    </xf>
    <xf numFmtId="0" fontId="4" fillId="11" borderId="0" xfId="0"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xf numFmtId="0" fontId="0" fillId="0" borderId="6" xfId="0" applyBorder="1" applyAlignment="1">
      <alignment wrapText="1"/>
    </xf>
    <xf numFmtId="0" fontId="0" fillId="0" borderId="7" xfId="0" applyBorder="1"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9" xfId="0" applyBorder="1" applyAlignment="1">
      <alignment wrapText="1"/>
    </xf>
    <xf numFmtId="0" fontId="0" fillId="0" borderId="12"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3" xfId="0" applyBorder="1" applyAlignment="1">
      <alignment wrapText="1"/>
    </xf>
    <xf numFmtId="0" fontId="0" fillId="0" borderId="14" xfId="0" applyBorder="1"/>
    <xf numFmtId="0" fontId="0" fillId="0" borderId="15" xfId="0" applyBorder="1"/>
    <xf numFmtId="0" fontId="0" fillId="0" borderId="16" xfId="0" applyBorder="1"/>
    <xf numFmtId="0" fontId="0" fillId="0" borderId="0" xfId="0" applyAlignment="1">
      <alignment horizontal="left" indent="4"/>
    </xf>
    <xf numFmtId="0" fontId="0" fillId="0" borderId="1" xfId="0" applyBorder="1" applyAlignment="1">
      <alignment horizontal="left"/>
    </xf>
    <xf numFmtId="0" fontId="4" fillId="0" borderId="1" xfId="0" applyFont="1" applyBorder="1" applyAlignment="1">
      <alignment horizontal="left" indent="1"/>
    </xf>
    <xf numFmtId="0" fontId="0" fillId="0" borderId="1" xfId="0" applyBorder="1" applyAlignment="1">
      <alignment horizontal="left" indent="2"/>
    </xf>
    <xf numFmtId="0" fontId="7" fillId="12" borderId="1" xfId="0" applyFont="1" applyFill="1" applyBorder="1" applyAlignment="1">
      <alignment horizontal="center"/>
    </xf>
    <xf numFmtId="0" fontId="7" fillId="12" borderId="1" xfId="0" applyFont="1" applyFill="1" applyBorder="1" applyAlignment="1">
      <alignment horizontal="left"/>
    </xf>
    <xf numFmtId="0" fontId="7" fillId="12" borderId="1" xfId="0" applyFont="1" applyFill="1" applyBorder="1" applyAlignment="1">
      <alignment horizontal="left" indent="1"/>
    </xf>
    <xf numFmtId="0" fontId="6" fillId="12" borderId="1" xfId="0" applyFont="1" applyFill="1" applyBorder="1" applyAlignment="1">
      <alignment horizontal="left" indent="2"/>
    </xf>
    <xf numFmtId="0" fontId="6" fillId="12" borderId="0" xfId="0" applyFont="1" applyFill="1"/>
    <xf numFmtId="0" fontId="6" fillId="12" borderId="0" xfId="0" applyFont="1" applyFill="1" applyAlignment="1">
      <alignment horizontal="left" indent="2"/>
    </xf>
    <xf numFmtId="0" fontId="16" fillId="0" borderId="0" xfId="0" applyFont="1"/>
    <xf numFmtId="0" fontId="17" fillId="6" borderId="0" xfId="0" applyFont="1" applyFill="1" applyAlignment="1">
      <alignment vertical="center" wrapText="1"/>
    </xf>
    <xf numFmtId="0" fontId="17" fillId="6" borderId="0" xfId="0" applyFont="1" applyFill="1"/>
    <xf numFmtId="0" fontId="17" fillId="6" borderId="0" xfId="0" applyFont="1" applyFill="1" applyAlignment="1">
      <alignment horizontal="left" vertical="center"/>
    </xf>
    <xf numFmtId="0" fontId="17" fillId="9" borderId="0" xfId="0" applyFont="1" applyFill="1" applyAlignment="1">
      <alignment vertical="center"/>
    </xf>
    <xf numFmtId="0" fontId="16" fillId="13" borderId="0" xfId="0" applyFont="1" applyFill="1"/>
    <xf numFmtId="0" fontId="17" fillId="13" borderId="0" xfId="0" applyFont="1" applyFill="1" applyAlignment="1">
      <alignment horizontal="center" vertical="center"/>
    </xf>
    <xf numFmtId="0" fontId="17" fillId="13" borderId="0" xfId="0" applyFont="1" applyFill="1" applyAlignment="1">
      <alignment vertical="center" wrapText="1"/>
    </xf>
    <xf numFmtId="0" fontId="17" fillId="2" borderId="0" xfId="0" applyFont="1" applyFill="1" applyAlignment="1">
      <alignment vertical="center" wrapText="1"/>
    </xf>
    <xf numFmtId="0" fontId="17" fillId="2" borderId="0" xfId="0" applyFont="1" applyFill="1" applyAlignment="1">
      <alignment vertical="center"/>
    </xf>
    <xf numFmtId="0" fontId="17" fillId="14" borderId="0" xfId="0" applyFont="1" applyFill="1" applyAlignment="1">
      <alignment vertical="center" wrapText="1"/>
    </xf>
    <xf numFmtId="0" fontId="17" fillId="14" borderId="0" xfId="0" applyFont="1" applyFill="1" applyAlignment="1">
      <alignment vertical="center"/>
    </xf>
    <xf numFmtId="0" fontId="16" fillId="14" borderId="0" xfId="0" applyFont="1" applyFill="1"/>
    <xf numFmtId="0" fontId="15" fillId="5" borderId="1" xfId="0" applyFont="1" applyFill="1" applyBorder="1" applyAlignment="1">
      <alignment horizontal="center" wrapText="1"/>
    </xf>
    <xf numFmtId="0" fontId="4" fillId="0" borderId="0" xfId="0" applyFont="1" applyAlignment="1">
      <alignment horizontal="center"/>
    </xf>
    <xf numFmtId="0" fontId="4" fillId="9" borderId="0" xfId="0" applyFont="1" applyFill="1" applyAlignment="1">
      <alignment wrapText="1"/>
    </xf>
    <xf numFmtId="0" fontId="4" fillId="0" borderId="0" xfId="0" applyFont="1" applyAlignment="1">
      <alignment wrapText="1"/>
    </xf>
    <xf numFmtId="0" fontId="15" fillId="9" borderId="1" xfId="0" applyFont="1" applyFill="1" applyBorder="1" applyAlignment="1">
      <alignment horizontal="center" wrapText="1"/>
    </xf>
    <xf numFmtId="0" fontId="15" fillId="9" borderId="1" xfId="0" applyFont="1" applyFill="1" applyBorder="1" applyAlignment="1">
      <alignment horizontal="center" vertical="center" wrapText="1"/>
    </xf>
    <xf numFmtId="0" fontId="13" fillId="0" borderId="1" xfId="0" applyFont="1" applyBorder="1" applyAlignment="1">
      <alignment vertical="center" wrapText="1"/>
    </xf>
    <xf numFmtId="164" fontId="2"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3" fillId="0" borderId="1" xfId="0" applyFont="1" applyBorder="1" applyAlignment="1">
      <alignment wrapText="1"/>
    </xf>
    <xf numFmtId="0" fontId="20" fillId="0" borderId="1" xfId="0"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0" fillId="0" borderId="1" xfId="0" applyBorder="1" applyAlignment="1">
      <alignment horizontal="right" wrapText="1"/>
    </xf>
    <xf numFmtId="0" fontId="6" fillId="0" borderId="1" xfId="0" applyFont="1" applyBorder="1"/>
    <xf numFmtId="0" fontId="7" fillId="0" borderId="0" xfId="0" applyFont="1"/>
    <xf numFmtId="0" fontId="15" fillId="5" borderId="1" xfId="0" applyFont="1" applyFill="1" applyBorder="1" applyAlignment="1">
      <alignment wrapText="1"/>
    </xf>
    <xf numFmtId="0" fontId="13" fillId="0" borderId="0" xfId="0" applyFont="1"/>
    <xf numFmtId="0" fontId="4" fillId="5" borderId="1" xfId="0" applyFont="1" applyFill="1" applyBorder="1"/>
    <xf numFmtId="0" fontId="15" fillId="5" borderId="0" xfId="0" applyFont="1" applyFill="1"/>
    <xf numFmtId="0" fontId="15" fillId="6" borderId="1" xfId="0" applyFont="1" applyFill="1" applyBorder="1" applyAlignment="1">
      <alignment horizontal="center" wrapText="1"/>
    </xf>
    <xf numFmtId="0" fontId="15" fillId="6" borderId="0" xfId="0" applyFont="1" applyFill="1"/>
    <xf numFmtId="0" fontId="13" fillId="0" borderId="3" xfId="0" applyFont="1" applyBorder="1" applyAlignment="1">
      <alignment vertical="center" wrapText="1"/>
    </xf>
    <xf numFmtId="0" fontId="15" fillId="8" borderId="0" xfId="0" applyFont="1" applyFill="1"/>
    <xf numFmtId="0" fontId="4" fillId="0" borderId="5" xfId="0" applyFont="1" applyBorder="1"/>
    <xf numFmtId="0" fontId="0" fillId="0" borderId="1" xfId="0" applyBorder="1" applyProtection="1">
      <protection locked="0"/>
    </xf>
    <xf numFmtId="0" fontId="0" fillId="0" borderId="0" xfId="0" applyProtection="1">
      <protection locked="0"/>
    </xf>
    <xf numFmtId="0" fontId="4" fillId="5" borderId="1" xfId="0" applyFont="1" applyFill="1" applyBorder="1" applyAlignment="1" applyProtection="1">
      <alignment horizontal="center" wrapText="1"/>
      <protection locked="0"/>
    </xf>
    <xf numFmtId="0" fontId="4" fillId="7" borderId="18" xfId="0" applyFont="1" applyFill="1" applyBorder="1" applyAlignment="1">
      <alignment horizontal="center" vertical="center" wrapText="1"/>
    </xf>
    <xf numFmtId="0" fontId="2" fillId="5" borderId="3" xfId="0" applyFont="1" applyFill="1" applyBorder="1" applyAlignment="1">
      <alignment vertical="center" wrapText="1"/>
    </xf>
    <xf numFmtId="0" fontId="2" fillId="0" borderId="3" xfId="0" applyFont="1" applyBorder="1" applyAlignment="1">
      <alignment vertical="center" wrapText="1"/>
    </xf>
    <xf numFmtId="0" fontId="13" fillId="0" borderId="4" xfId="0" applyFont="1" applyBorder="1" applyAlignment="1">
      <alignment vertical="center" wrapText="1"/>
    </xf>
    <xf numFmtId="0" fontId="1" fillId="7" borderId="18" xfId="0" applyFont="1" applyFill="1" applyBorder="1" applyAlignment="1">
      <alignment horizontal="center" vertical="center" wrapText="1"/>
    </xf>
    <xf numFmtId="0" fontId="2" fillId="5" borderId="3" xfId="0" applyFont="1" applyFill="1" applyBorder="1" applyAlignment="1">
      <alignment horizontal="left" vertical="center" wrapText="1"/>
    </xf>
    <xf numFmtId="14" fontId="2" fillId="5" borderId="3" xfId="0" applyNumberFormat="1" applyFont="1" applyFill="1" applyBorder="1" applyAlignment="1">
      <alignment horizontal="left" vertical="center" wrapText="1"/>
    </xf>
    <xf numFmtId="14" fontId="2" fillId="0" borderId="3" xfId="0" applyNumberFormat="1" applyFont="1" applyBorder="1" applyAlignment="1">
      <alignment horizontal="left" vertical="center" wrapText="1"/>
    </xf>
    <xf numFmtId="0" fontId="0" fillId="5" borderId="3" xfId="0" applyFill="1" applyBorder="1" applyAlignment="1">
      <alignment horizontal="left" vertical="center" wrapText="1"/>
    </xf>
    <xf numFmtId="168" fontId="0" fillId="5" borderId="3" xfId="0" applyNumberFormat="1" applyFill="1" applyBorder="1" applyAlignment="1">
      <alignment horizontal="left" vertical="center" wrapText="1"/>
    </xf>
    <xf numFmtId="14" fontId="13" fillId="0" borderId="3" xfId="0" applyNumberFormat="1" applyFont="1" applyBorder="1" applyAlignment="1">
      <alignment horizontal="left" vertical="center" wrapText="1"/>
    </xf>
    <xf numFmtId="14" fontId="13" fillId="0" borderId="4" xfId="0" applyNumberFormat="1" applyFont="1" applyBorder="1" applyAlignment="1">
      <alignment horizontal="left" vertical="center" wrapText="1"/>
    </xf>
    <xf numFmtId="14" fontId="13" fillId="0" borderId="4" xfId="0" applyNumberFormat="1" applyFont="1" applyBorder="1" applyAlignment="1">
      <alignment horizontal="left"/>
    </xf>
    <xf numFmtId="0" fontId="2" fillId="5" borderId="2" xfId="0" applyFont="1" applyFill="1" applyBorder="1" applyAlignment="1">
      <alignment horizontal="left" vertical="center" wrapText="1"/>
    </xf>
    <xf numFmtId="0" fontId="4" fillId="9" borderId="1" xfId="0" applyFont="1" applyFill="1" applyBorder="1" applyAlignment="1">
      <alignment horizontal="center" wrapText="1"/>
    </xf>
    <xf numFmtId="17" fontId="0" fillId="0" borderId="1" xfId="0" applyNumberFormat="1" applyBorder="1"/>
    <xf numFmtId="0" fontId="4" fillId="8" borderId="1" xfId="0" applyFont="1" applyFill="1"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5" borderId="0" xfId="0" applyFill="1" applyAlignment="1">
      <alignment horizontal="left"/>
    </xf>
    <xf numFmtId="0" fontId="15" fillId="0" borderId="0" xfId="0" applyFont="1"/>
    <xf numFmtId="0" fontId="0" fillId="2" borderId="0" xfId="0" applyFill="1" applyAlignment="1">
      <alignment horizontal="right"/>
    </xf>
    <xf numFmtId="0" fontId="0" fillId="2" borderId="0" xfId="0" applyFill="1" applyAlignment="1">
      <alignment horizontal="left"/>
    </xf>
    <xf numFmtId="0" fontId="15" fillId="2" borderId="0" xfId="0" applyFont="1" applyFill="1"/>
    <xf numFmtId="0" fontId="4" fillId="16" borderId="17" xfId="0" applyFont="1" applyFill="1" applyBorder="1" applyAlignment="1">
      <alignment horizontal="left"/>
    </xf>
    <xf numFmtId="0" fontId="7" fillId="16" borderId="1" xfId="0" applyFont="1" applyFill="1" applyBorder="1" applyAlignment="1">
      <alignment horizontal="left"/>
    </xf>
    <xf numFmtId="0" fontId="0" fillId="16" borderId="1" xfId="0" applyFill="1" applyBorder="1"/>
    <xf numFmtId="0" fontId="0" fillId="16" borderId="1" xfId="0" applyFill="1" applyBorder="1" applyProtection="1">
      <protection locked="0"/>
    </xf>
    <xf numFmtId="0" fontId="0" fillId="16" borderId="0" xfId="0" applyFill="1"/>
    <xf numFmtId="0" fontId="4" fillId="16" borderId="0" xfId="0" applyFont="1" applyFill="1" applyAlignment="1">
      <alignment horizontal="left" indent="1"/>
    </xf>
    <xf numFmtId="0" fontId="7" fillId="16" borderId="1" xfId="0" applyFont="1" applyFill="1" applyBorder="1" applyAlignment="1">
      <alignment horizontal="left" indent="1"/>
    </xf>
    <xf numFmtId="0" fontId="6" fillId="16" borderId="1" xfId="0" applyFont="1" applyFill="1" applyBorder="1" applyAlignment="1">
      <alignment horizontal="left" indent="2"/>
    </xf>
    <xf numFmtId="0" fontId="0" fillId="17" borderId="1" xfId="0" applyFill="1" applyBorder="1"/>
    <xf numFmtId="0" fontId="0" fillId="0" borderId="0" xfId="0" applyAlignment="1">
      <alignment horizontal="left" wrapText="1" indent="2"/>
    </xf>
    <xf numFmtId="0" fontId="4" fillId="5" borderId="1" xfId="0" applyFont="1" applyFill="1" applyBorder="1" applyAlignment="1">
      <alignment horizontal="center" vertical="top" wrapText="1"/>
    </xf>
    <xf numFmtId="0" fontId="15" fillId="5" borderId="1" xfId="0" applyFont="1" applyFill="1" applyBorder="1" applyAlignment="1">
      <alignment horizontal="center" vertical="top" wrapText="1"/>
    </xf>
    <xf numFmtId="0" fontId="15" fillId="15" borderId="1" xfId="0" applyFont="1" applyFill="1" applyBorder="1" applyAlignment="1">
      <alignment horizontal="center" vertical="top" wrapText="1"/>
    </xf>
    <xf numFmtId="0" fontId="24" fillId="0" borderId="1" xfId="0" applyFont="1" applyBorder="1"/>
    <xf numFmtId="0" fontId="24" fillId="0" borderId="1" xfId="0" applyFont="1" applyBorder="1" applyAlignment="1">
      <alignment wrapText="1"/>
    </xf>
    <xf numFmtId="14" fontId="4" fillId="9" borderId="1" xfId="0" applyNumberFormat="1" applyFont="1" applyFill="1" applyBorder="1" applyAlignment="1">
      <alignment wrapText="1"/>
    </xf>
    <xf numFmtId="0" fontId="0" fillId="0" borderId="0" xfId="0" applyAlignment="1">
      <alignment vertical="center"/>
    </xf>
    <xf numFmtId="14" fontId="0" fillId="0" borderId="1" xfId="0" applyNumberFormat="1" applyBorder="1"/>
    <xf numFmtId="2" fontId="0" fillId="0" borderId="0" xfId="0" applyNumberFormat="1"/>
    <xf numFmtId="2" fontId="4" fillId="5" borderId="1" xfId="0" applyNumberFormat="1" applyFont="1" applyFill="1" applyBorder="1" applyAlignment="1">
      <alignment wrapText="1"/>
    </xf>
    <xf numFmtId="0" fontId="25" fillId="0" borderId="1" xfId="0" applyFont="1" applyBorder="1"/>
    <xf numFmtId="0" fontId="25" fillId="0" borderId="21" xfId="0" applyFont="1" applyBorder="1"/>
    <xf numFmtId="0" fontId="0" fillId="0" borderId="23" xfId="0" applyBorder="1"/>
    <xf numFmtId="0" fontId="0" fillId="0" borderId="24" xfId="0" applyBorder="1"/>
    <xf numFmtId="14" fontId="2" fillId="0" borderId="1" xfId="0" applyNumberFormat="1"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22" xfId="0" applyBorder="1"/>
    <xf numFmtId="0" fontId="0" fillId="0" borderId="19" xfId="0" applyBorder="1"/>
    <xf numFmtId="14" fontId="6" fillId="12" borderId="26" xfId="0" applyNumberFormat="1" applyFont="1" applyFill="1" applyBorder="1" applyAlignment="1">
      <alignment horizontal="right" vertical="center" wrapText="1"/>
    </xf>
    <xf numFmtId="167" fontId="6" fillId="12" borderId="26" xfId="0" applyNumberFormat="1" applyFont="1" applyFill="1" applyBorder="1" applyAlignment="1">
      <alignment horizontal="right" vertical="center" wrapText="1"/>
    </xf>
    <xf numFmtId="0" fontId="6" fillId="12" borderId="26" xfId="0" applyFont="1" applyFill="1" applyBorder="1" applyAlignment="1">
      <alignment horizontal="right" vertical="center" wrapText="1"/>
    </xf>
    <xf numFmtId="0" fontId="6" fillId="12" borderId="26" xfId="0" applyFont="1" applyFill="1" applyBorder="1" applyAlignment="1">
      <alignment horizontal="left" indent="2"/>
    </xf>
    <xf numFmtId="0" fontId="0" fillId="0" borderId="21" xfId="0" applyBorder="1" applyProtection="1">
      <protection locked="0"/>
    </xf>
    <xf numFmtId="0" fontId="0" fillId="16" borderId="25" xfId="0" applyFill="1" applyBorder="1"/>
    <xf numFmtId="0" fontId="7" fillId="12" borderId="26" xfId="0" applyFont="1" applyFill="1" applyBorder="1" applyAlignment="1">
      <alignment horizontal="left" indent="1"/>
    </xf>
    <xf numFmtId="0" fontId="15" fillId="5" borderId="1" xfId="0" applyFont="1" applyFill="1" applyBorder="1" applyAlignment="1">
      <alignment vertical="top" wrapText="1"/>
    </xf>
    <xf numFmtId="49" fontId="6" fillId="12" borderId="26" xfId="0" applyNumberFormat="1" applyFont="1" applyFill="1" applyBorder="1" applyAlignment="1">
      <alignment horizontal="right" vertical="center" wrapText="1"/>
    </xf>
    <xf numFmtId="49" fontId="20" fillId="0" borderId="19" xfId="0" applyNumberFormat="1" applyFont="1" applyBorder="1" applyAlignment="1">
      <alignment horizontal="center" vertical="center"/>
    </xf>
    <xf numFmtId="0" fontId="4" fillId="5" borderId="27" xfId="0" applyFont="1" applyFill="1" applyBorder="1"/>
    <xf numFmtId="0" fontId="0" fillId="5" borderId="28" xfId="0" applyFill="1" applyBorder="1"/>
    <xf numFmtId="0" fontId="4" fillId="5" borderId="29" xfId="0" applyFont="1" applyFill="1" applyBorder="1" applyAlignment="1">
      <alignment wrapText="1"/>
    </xf>
    <xf numFmtId="0" fontId="4" fillId="5" borderId="19" xfId="0" applyFont="1" applyFill="1" applyBorder="1" applyAlignment="1">
      <alignment wrapText="1"/>
    </xf>
    <xf numFmtId="0" fontId="0" fillId="0" borderId="21" xfId="0" applyBorder="1" applyAlignment="1" applyProtection="1">
      <alignment horizontal="center"/>
      <protection locked="0"/>
    </xf>
    <xf numFmtId="0" fontId="0" fillId="0" borderId="19" xfId="0" applyBorder="1" applyAlignment="1">
      <alignment horizontal="center"/>
    </xf>
    <xf numFmtId="0" fontId="0" fillId="0" borderId="1" xfId="0" applyBorder="1" applyAlignment="1" applyProtection="1">
      <alignment horizontal="center"/>
      <protection locked="0"/>
    </xf>
    <xf numFmtId="0" fontId="0" fillId="17" borderId="1" xfId="0" applyFill="1" applyBorder="1" applyAlignment="1">
      <alignment horizontal="center"/>
    </xf>
    <xf numFmtId="0" fontId="0" fillId="0" borderId="1" xfId="0" applyBorder="1" applyAlignment="1">
      <alignment horizontal="center" vertical="center"/>
    </xf>
    <xf numFmtId="14" fontId="20" fillId="0" borderId="19" xfId="0" applyNumberFormat="1" applyFont="1" applyBorder="1"/>
    <xf numFmtId="22" fontId="20" fillId="0" borderId="19" xfId="0" applyNumberFormat="1" applyFont="1" applyBorder="1"/>
    <xf numFmtId="0" fontId="20" fillId="0" borderId="19" xfId="0" applyFont="1" applyBorder="1"/>
    <xf numFmtId="0" fontId="24" fillId="0" borderId="19" xfId="0" applyFont="1" applyBorder="1"/>
    <xf numFmtId="0" fontId="9" fillId="0" borderId="19" xfId="0" applyFont="1" applyBorder="1"/>
    <xf numFmtId="0" fontId="0" fillId="0" borderId="21" xfId="0" applyBorder="1"/>
    <xf numFmtId="0" fontId="4" fillId="18" borderId="25" xfId="0" applyFont="1" applyFill="1" applyBorder="1" applyAlignment="1">
      <alignment vertical="top" wrapText="1"/>
    </xf>
    <xf numFmtId="9" fontId="0" fillId="0" borderId="1" xfId="0" applyNumberFormat="1" applyBorder="1"/>
    <xf numFmtId="9" fontId="0" fillId="0" borderId="0" xfId="0" applyNumberFormat="1"/>
    <xf numFmtId="3" fontId="0" fillId="0" borderId="1" xfId="0" applyNumberFormat="1" applyBorder="1"/>
    <xf numFmtId="14" fontId="3" fillId="0" borderId="31" xfId="0" applyNumberFormat="1" applyFont="1" applyBorder="1" applyAlignment="1">
      <alignment horizontal="right" vertical="center"/>
    </xf>
    <xf numFmtId="0" fontId="3" fillId="0" borderId="31" xfId="0" applyFont="1" applyBorder="1" applyAlignment="1">
      <alignment horizontal="center" vertical="center" wrapText="1"/>
    </xf>
    <xf numFmtId="0" fontId="3" fillId="0" borderId="30" xfId="0" applyFont="1" applyBorder="1" applyAlignment="1">
      <alignment vertical="center" wrapText="1"/>
    </xf>
    <xf numFmtId="0" fontId="24" fillId="0" borderId="30" xfId="0" applyFont="1" applyBorder="1" applyAlignment="1">
      <alignment vertical="center" wrapText="1"/>
    </xf>
    <xf numFmtId="171" fontId="0" fillId="0" borderId="1" xfId="0" applyNumberFormat="1" applyBorder="1" applyAlignment="1">
      <alignment horizontal="left"/>
    </xf>
    <xf numFmtId="0" fontId="2" fillId="0" borderId="1" xfId="0" applyFont="1" applyBorder="1" applyAlignment="1">
      <alignment wrapText="1"/>
    </xf>
    <xf numFmtId="8" fontId="0" fillId="0" borderId="1" xfId="0" applyNumberFormat="1" applyBorder="1" applyAlignment="1">
      <alignment horizontal="center"/>
    </xf>
    <xf numFmtId="0" fontId="2" fillId="0" borderId="1" xfId="0" applyFont="1" applyBorder="1"/>
    <xf numFmtId="0" fontId="0" fillId="0" borderId="1" xfId="0" applyBorder="1" applyAlignment="1">
      <alignment horizontal="left" vertical="top"/>
    </xf>
    <xf numFmtId="173" fontId="0" fillId="0" borderId="1" xfId="0" applyNumberFormat="1" applyBorder="1" applyAlignment="1">
      <alignment horizontal="left" wrapText="1"/>
    </xf>
    <xf numFmtId="173" fontId="0" fillId="0" borderId="1" xfId="0" applyNumberFormat="1" applyBorder="1" applyAlignment="1">
      <alignment horizontal="right" wrapText="1"/>
    </xf>
    <xf numFmtId="172" fontId="2" fillId="0" borderId="1" xfId="0" applyNumberFormat="1" applyFont="1" applyBorder="1"/>
    <xf numFmtId="22" fontId="0" fillId="0" borderId="1" xfId="0" applyNumberFormat="1" applyBorder="1"/>
    <xf numFmtId="173" fontId="0" fillId="0" borderId="1" xfId="0" applyNumberFormat="1" applyBorder="1"/>
    <xf numFmtId="14" fontId="0" fillId="0" borderId="19" xfId="0" applyNumberFormat="1" applyBorder="1"/>
    <xf numFmtId="14" fontId="0" fillId="0" borderId="5" xfId="0" applyNumberFormat="1" applyBorder="1"/>
    <xf numFmtId="0" fontId="4" fillId="5" borderId="25" xfId="0" applyFont="1" applyFill="1" applyBorder="1" applyAlignment="1">
      <alignment horizontal="center" vertical="top" wrapText="1"/>
    </xf>
    <xf numFmtId="0" fontId="15" fillId="5" borderId="25" xfId="0" applyFont="1" applyFill="1" applyBorder="1" applyAlignment="1">
      <alignment horizontal="center" vertical="top" wrapText="1"/>
    </xf>
    <xf numFmtId="0" fontId="15" fillId="15" borderId="25" xfId="0" applyFont="1" applyFill="1" applyBorder="1" applyAlignment="1">
      <alignment horizontal="center" vertical="top" wrapText="1"/>
    </xf>
    <xf numFmtId="0" fontId="6" fillId="12" borderId="26" xfId="0" applyFont="1" applyFill="1" applyBorder="1" applyAlignment="1">
      <alignment horizontal="left" vertical="center"/>
    </xf>
    <xf numFmtId="0" fontId="0" fillId="0" borderId="21" xfId="0" applyBorder="1" applyAlignment="1" applyProtection="1">
      <alignment horizontal="center" vertical="center"/>
      <protection locked="0"/>
    </xf>
    <xf numFmtId="0" fontId="2" fillId="0" borderId="25" xfId="0" applyFont="1" applyBorder="1"/>
    <xf numFmtId="0" fontId="2" fillId="0" borderId="19" xfId="0" applyFont="1" applyBorder="1"/>
    <xf numFmtId="0" fontId="2" fillId="0" borderId="22" xfId="0" applyFont="1" applyBorder="1"/>
    <xf numFmtId="0" fontId="13" fillId="0" borderId="1" xfId="0" applyFont="1" applyBorder="1" applyAlignment="1">
      <alignment horizontal="left" wrapText="1"/>
    </xf>
    <xf numFmtId="0" fontId="13" fillId="0" borderId="1" xfId="0" applyFont="1" applyBorder="1" applyAlignment="1">
      <alignment horizontal="right" wrapText="1"/>
    </xf>
    <xf numFmtId="0" fontId="0" fillId="0" borderId="1" xfId="0" applyBorder="1" applyAlignment="1">
      <alignment horizontal="left" vertical="top" wrapText="1"/>
    </xf>
    <xf numFmtId="0" fontId="24" fillId="0" borderId="0" xfId="0" applyFont="1" applyAlignment="1">
      <alignment horizontal="left" wrapText="1" indent="2"/>
    </xf>
    <xf numFmtId="0" fontId="0" fillId="0" borderId="0" xfId="0" applyAlignment="1">
      <alignment horizontal="left" vertical="center" wrapText="1"/>
    </xf>
    <xf numFmtId="9" fontId="0" fillId="0" borderId="1" xfId="0" applyNumberFormat="1" applyBorder="1" applyAlignment="1">
      <alignment horizontal="right" vertical="top"/>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20"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24" fillId="0" borderId="19" xfId="0" applyFont="1" applyBorder="1" applyAlignment="1">
      <alignment vertical="center"/>
    </xf>
    <xf numFmtId="14" fontId="2" fillId="0" borderId="0" xfId="0" applyNumberFormat="1" applyFont="1"/>
    <xf numFmtId="0" fontId="2" fillId="0" borderId="0" xfId="0" applyFont="1" applyAlignment="1">
      <alignment horizontal="center" vertical="center"/>
    </xf>
    <xf numFmtId="0" fontId="2" fillId="0" borderId="0" xfId="0" applyFont="1" applyAlignment="1">
      <alignment horizontal="center" vertical="center" wrapText="1"/>
    </xf>
    <xf numFmtId="172" fontId="0" fillId="0" borderId="1" xfId="0" applyNumberFormat="1" applyBorder="1"/>
    <xf numFmtId="0" fontId="0" fillId="0" borderId="1" xfId="0" applyBorder="1" applyAlignment="1">
      <alignment horizontal="right"/>
    </xf>
    <xf numFmtId="14" fontId="2" fillId="0" borderId="1" xfId="0" applyNumberFormat="1" applyFont="1" applyBorder="1" applyAlignment="1">
      <alignment vertical="top"/>
    </xf>
    <xf numFmtId="0" fontId="2" fillId="0" borderId="1" xfId="0" applyFont="1" applyBorder="1" applyAlignment="1">
      <alignment horizontal="center" vertical="top"/>
    </xf>
    <xf numFmtId="172" fontId="2" fillId="0" borderId="1" xfId="0" applyNumberFormat="1" applyFont="1" applyBorder="1" applyAlignment="1">
      <alignment vertical="top"/>
    </xf>
    <xf numFmtId="170" fontId="2" fillId="0" borderId="1" xfId="0" applyNumberFormat="1" applyFont="1" applyBorder="1" applyAlignment="1">
      <alignment horizontal="center" vertical="top"/>
    </xf>
    <xf numFmtId="20" fontId="2" fillId="0" borderId="1" xfId="0" applyNumberFormat="1" applyFont="1" applyBorder="1" applyAlignment="1">
      <alignment horizontal="center" vertical="top"/>
    </xf>
    <xf numFmtId="0" fontId="2" fillId="0" borderId="1" xfId="0" applyFont="1" applyBorder="1" applyAlignment="1">
      <alignment vertical="top"/>
    </xf>
    <xf numFmtId="0" fontId="0" fillId="0" borderId="1" xfId="0" applyBorder="1" applyAlignment="1">
      <alignment vertical="top" wrapText="1"/>
    </xf>
    <xf numFmtId="0" fontId="2" fillId="0" borderId="1" xfId="0" applyFont="1" applyBorder="1" applyAlignment="1">
      <alignment horizontal="center" vertical="top" wrapText="1"/>
    </xf>
    <xf numFmtId="14" fontId="24" fillId="0" borderId="1" xfId="0" applyNumberFormat="1" applyFont="1" applyBorder="1" applyAlignment="1">
      <alignment horizontal="center" vertical="center"/>
    </xf>
    <xf numFmtId="20"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14" fontId="24" fillId="0" borderId="1" xfId="0" applyNumberFormat="1" applyFont="1" applyBorder="1" applyAlignment="1">
      <alignment horizontal="center" vertical="center" wrapText="1"/>
    </xf>
    <xf numFmtId="0" fontId="20" fillId="0" borderId="0" xfId="0" applyFont="1"/>
    <xf numFmtId="170" fontId="2" fillId="0" borderId="1" xfId="0" applyNumberFormat="1" applyFont="1" applyBorder="1" applyAlignment="1">
      <alignment horizontal="center" vertical="top" wrapText="1"/>
    </xf>
    <xf numFmtId="20" fontId="2" fillId="0" borderId="1" xfId="0" applyNumberFormat="1" applyFont="1" applyBorder="1" applyAlignment="1">
      <alignment horizontal="center" vertical="top" wrapText="1"/>
    </xf>
    <xf numFmtId="169" fontId="2" fillId="0" borderId="1" xfId="0" quotePrefix="1" applyNumberFormat="1" applyFont="1" applyBorder="1" applyAlignment="1">
      <alignment horizontal="center" vertical="top" wrapText="1"/>
    </xf>
    <xf numFmtId="0" fontId="0" fillId="0" borderId="32" xfId="0" applyBorder="1"/>
    <xf numFmtId="0" fontId="0" fillId="0" borderId="33" xfId="0" applyBorder="1"/>
    <xf numFmtId="0" fontId="0" fillId="0" borderId="34" xfId="0" applyBorder="1"/>
    <xf numFmtId="0" fontId="0" fillId="0" borderId="25" xfId="0" applyBorder="1"/>
    <xf numFmtId="0" fontId="0" fillId="0" borderId="35" xfId="0" applyBorder="1"/>
    <xf numFmtId="0" fontId="0" fillId="0" borderId="20" xfId="0" applyBorder="1"/>
    <xf numFmtId="0" fontId="9" fillId="0" borderId="0" xfId="0" applyFont="1" applyAlignment="1">
      <alignment vertical="top" wrapText="1"/>
    </xf>
    <xf numFmtId="0" fontId="2" fillId="0" borderId="1" xfId="0" applyFont="1" applyBorder="1" applyAlignment="1">
      <alignment horizontal="center"/>
    </xf>
    <xf numFmtId="0" fontId="30" fillId="0" borderId="0" xfId="0" applyFont="1" applyProtection="1">
      <protection locked="0"/>
    </xf>
    <xf numFmtId="0" fontId="0" fillId="0" borderId="19" xfId="0" applyBorder="1" applyAlignment="1">
      <alignment horizontal="right"/>
    </xf>
    <xf numFmtId="0" fontId="0" fillId="0" borderId="1" xfId="0" applyBorder="1" applyAlignment="1">
      <alignment horizontal="right" vertical="center"/>
    </xf>
    <xf numFmtId="0" fontId="20" fillId="0" borderId="19" xfId="0" applyFont="1" applyBorder="1" applyAlignment="1">
      <alignment horizontal="right"/>
    </xf>
    <xf numFmtId="0" fontId="0" fillId="0" borderId="22" xfId="0" applyBorder="1" applyAlignment="1">
      <alignment horizontal="right"/>
    </xf>
    <xf numFmtId="21" fontId="0" fillId="0" borderId="1" xfId="0" applyNumberFormat="1" applyBorder="1"/>
    <xf numFmtId="0" fontId="4" fillId="5" borderId="25" xfId="0" applyFont="1" applyFill="1" applyBorder="1" applyAlignment="1">
      <alignment wrapText="1"/>
    </xf>
    <xf numFmtId="0" fontId="15" fillId="5" borderId="25" xfId="0" applyFont="1" applyFill="1" applyBorder="1" applyAlignment="1">
      <alignment wrapText="1"/>
    </xf>
    <xf numFmtId="14" fontId="24" fillId="0" borderId="19" xfId="0" applyNumberFormat="1" applyFont="1" applyBorder="1"/>
    <xf numFmtId="19" fontId="24" fillId="0" borderId="19" xfId="0" applyNumberFormat="1" applyFont="1" applyBorder="1"/>
    <xf numFmtId="0" fontId="3" fillId="0" borderId="1" xfId="0" applyFont="1" applyBorder="1"/>
    <xf numFmtId="0" fontId="20" fillId="0" borderId="19" xfId="0" applyFont="1" applyBorder="1" applyAlignment="1">
      <alignment horizontal="right" vertical="center"/>
    </xf>
    <xf numFmtId="0" fontId="0" fillId="0" borderId="1" xfId="0" applyBorder="1" applyAlignment="1">
      <alignment horizontal="right" vertical="top"/>
    </xf>
    <xf numFmtId="0" fontId="0" fillId="0" borderId="0" xfId="0" applyAlignment="1">
      <alignment horizontal="left" vertical="top" wrapText="1" indent="2"/>
    </xf>
    <xf numFmtId="22" fontId="13" fillId="0" borderId="1" xfId="0" applyNumberFormat="1" applyFont="1" applyBorder="1" applyAlignment="1">
      <alignment vertical="top"/>
    </xf>
    <xf numFmtId="0" fontId="13" fillId="0" borderId="1" xfId="0" applyFont="1" applyBorder="1"/>
    <xf numFmtId="0" fontId="13" fillId="0" borderId="19" xfId="0" applyFont="1" applyBorder="1"/>
    <xf numFmtId="0" fontId="13" fillId="0" borderId="22" xfId="0" applyFont="1" applyBorder="1"/>
    <xf numFmtId="0" fontId="13" fillId="0" borderId="1" xfId="0" applyFont="1" applyBorder="1" applyAlignment="1">
      <alignment horizontal="right"/>
    </xf>
    <xf numFmtId="0" fontId="20" fillId="0" borderId="0" xfId="0" applyFont="1" applyAlignment="1">
      <alignment horizontal="left" wrapText="1" indent="2"/>
    </xf>
    <xf numFmtId="0" fontId="20" fillId="0" borderId="1" xfId="0" applyFont="1" applyBorder="1" applyAlignment="1">
      <alignment horizontal="right" vertical="center"/>
    </xf>
    <xf numFmtId="6" fontId="13" fillId="0" borderId="1" xfId="0" applyNumberFormat="1" applyFont="1" applyBorder="1" applyAlignment="1">
      <alignment horizontal="right"/>
    </xf>
    <xf numFmtId="8" fontId="13" fillId="0" borderId="1" xfId="0" applyNumberFormat="1" applyFont="1" applyBorder="1" applyAlignment="1">
      <alignment horizontal="right"/>
    </xf>
    <xf numFmtId="0" fontId="31" fillId="0" borderId="19" xfId="0" applyFont="1" applyBorder="1" applyAlignment="1">
      <alignment horizontal="center" vertical="center"/>
    </xf>
    <xf numFmtId="0" fontId="31" fillId="0" borderId="19" xfId="0" applyFont="1" applyBorder="1" applyAlignment="1">
      <alignment horizontal="center" vertical="center" wrapText="1"/>
    </xf>
    <xf numFmtId="173" fontId="0" fillId="0" borderId="1" xfId="0" applyNumberFormat="1" applyBorder="1" applyAlignment="1">
      <alignment horizontal="right"/>
    </xf>
    <xf numFmtId="14" fontId="0" fillId="0" borderId="1" xfId="0" applyNumberFormat="1" applyBorder="1" applyAlignment="1">
      <alignment horizontal="right"/>
    </xf>
    <xf numFmtId="21" fontId="0" fillId="0" borderId="1" xfId="0" applyNumberFormat="1" applyBorder="1" applyAlignment="1">
      <alignment horizontal="right"/>
    </xf>
    <xf numFmtId="172" fontId="0" fillId="0" borderId="1" xfId="0" applyNumberFormat="1" applyBorder="1" applyAlignment="1">
      <alignment horizontal="right"/>
    </xf>
    <xf numFmtId="22" fontId="0" fillId="0" borderId="1" xfId="0" applyNumberFormat="1" applyBorder="1" applyAlignment="1">
      <alignment horizontal="right"/>
    </xf>
    <xf numFmtId="14" fontId="0" fillId="0" borderId="1" xfId="0" applyNumberFormat="1" applyBorder="1" applyAlignment="1">
      <alignment horizontal="left"/>
    </xf>
    <xf numFmtId="0" fontId="0" fillId="0" borderId="0" xfId="0" applyAlignment="1">
      <alignment horizontal="left" vertical="top" wrapText="1"/>
    </xf>
    <xf numFmtId="173" fontId="0" fillId="0" borderId="25" xfId="0" applyNumberFormat="1" applyBorder="1" applyAlignment="1">
      <alignment horizontal="center" vertical="center"/>
    </xf>
    <xf numFmtId="173" fontId="0" fillId="0" borderId="22" xfId="0" applyNumberFormat="1" applyBorder="1" applyAlignment="1">
      <alignment horizontal="center" vertical="center"/>
    </xf>
    <xf numFmtId="0" fontId="0" fillId="0" borderId="0" xfId="0" applyAlignment="1">
      <alignment wrapText="1"/>
    </xf>
  </cellXfs>
  <cellStyles count="1">
    <cellStyle name="Normal" xfId="0" builtinId="0"/>
  </cellStyles>
  <dxfs count="3">
    <dxf>
      <alignment wrapText="1"/>
    </dxf>
    <dxf>
      <alignment wrapText="1"/>
    </dxf>
    <dxf>
      <alignment wrapText="1"/>
    </dxf>
  </dxfs>
  <tableStyles count="0" defaultTableStyle="TableStyleMedium2" defaultPivotStyle="PivotStyleLight16"/>
  <colors>
    <mruColors>
      <color rgb="FFD1BCDA"/>
      <color rgb="FFE7DCEC"/>
      <color rgb="FFB3EBFF"/>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apuc-my.sharepoint.com/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7"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6E4F-9854-43EE-833B-92078A1363BD}">
  <sheetPr>
    <tabColor rgb="FF00B0F0"/>
  </sheetPr>
  <dimension ref="A1:F64"/>
  <sheetViews>
    <sheetView topLeftCell="C16" zoomScale="120" zoomScaleNormal="120" workbookViewId="0">
      <selection activeCell="C35" sqref="C35"/>
    </sheetView>
  </sheetViews>
  <sheetFormatPr defaultRowHeight="15" x14ac:dyDescent="0.25"/>
  <cols>
    <col min="2" max="2" width="11.7109375" customWidth="1"/>
    <col min="3" max="3" width="17.85546875" customWidth="1"/>
    <col min="4" max="4" width="12.140625" style="136" customWidth="1"/>
    <col min="5" max="5" width="39" bestFit="1" customWidth="1"/>
    <col min="6" max="6" width="67.42578125" bestFit="1" customWidth="1"/>
  </cols>
  <sheetData>
    <row r="1" spans="1:6" x14ac:dyDescent="0.25">
      <c r="B1" s="5" t="s">
        <v>0</v>
      </c>
    </row>
    <row r="3" spans="1:6" s="4" customFormat="1" ht="45" x14ac:dyDescent="0.25">
      <c r="A3" s="133" t="s">
        <v>1</v>
      </c>
      <c r="B3" s="133" t="s">
        <v>2</v>
      </c>
      <c r="C3" s="133" t="s">
        <v>3</v>
      </c>
      <c r="D3" s="133" t="s">
        <v>4</v>
      </c>
      <c r="E3" s="133" t="s">
        <v>5</v>
      </c>
      <c r="F3" s="133" t="s">
        <v>6</v>
      </c>
    </row>
    <row r="4" spans="1:6" x14ac:dyDescent="0.25">
      <c r="A4" s="2">
        <v>1</v>
      </c>
      <c r="B4" s="132">
        <v>44896</v>
      </c>
      <c r="C4" s="2" t="s">
        <v>7</v>
      </c>
      <c r="D4" s="134" t="s">
        <v>8</v>
      </c>
      <c r="E4" s="2" t="s">
        <v>9</v>
      </c>
      <c r="F4" s="2" t="s">
        <v>10</v>
      </c>
    </row>
    <row r="5" spans="1:6" x14ac:dyDescent="0.25">
      <c r="A5" s="2">
        <v>2</v>
      </c>
      <c r="B5" s="132">
        <v>44896</v>
      </c>
      <c r="C5" s="2" t="s">
        <v>7</v>
      </c>
      <c r="D5" s="134" t="s">
        <v>11</v>
      </c>
      <c r="E5" s="2" t="s">
        <v>12</v>
      </c>
      <c r="F5" s="2" t="s">
        <v>13</v>
      </c>
    </row>
    <row r="6" spans="1:6" x14ac:dyDescent="0.25">
      <c r="A6" s="2">
        <v>3</v>
      </c>
      <c r="B6" s="132">
        <v>44896</v>
      </c>
      <c r="C6" s="2" t="s">
        <v>7</v>
      </c>
      <c r="D6" s="134" t="s">
        <v>14</v>
      </c>
      <c r="E6" s="2" t="s">
        <v>15</v>
      </c>
      <c r="F6" s="2" t="s">
        <v>16</v>
      </c>
    </row>
    <row r="7" spans="1:6" ht="30" x14ac:dyDescent="0.25">
      <c r="A7" s="2">
        <v>4</v>
      </c>
      <c r="B7" s="132">
        <v>44896</v>
      </c>
      <c r="C7" s="2" t="s">
        <v>17</v>
      </c>
      <c r="D7" s="134" t="s">
        <v>18</v>
      </c>
      <c r="E7" s="6" t="s">
        <v>19</v>
      </c>
      <c r="F7" s="6" t="s">
        <v>20</v>
      </c>
    </row>
    <row r="8" spans="1:6" x14ac:dyDescent="0.25">
      <c r="A8" s="2">
        <v>5</v>
      </c>
      <c r="B8" s="132">
        <v>44896</v>
      </c>
      <c r="C8" s="2" t="s">
        <v>17</v>
      </c>
      <c r="D8" s="135" t="s">
        <v>21</v>
      </c>
      <c r="E8" s="2" t="s">
        <v>22</v>
      </c>
      <c r="F8" s="2" t="s">
        <v>23</v>
      </c>
    </row>
    <row r="9" spans="1:6" x14ac:dyDescent="0.25">
      <c r="A9" s="2">
        <v>6</v>
      </c>
      <c r="B9" s="132">
        <v>44896</v>
      </c>
      <c r="C9" s="2" t="s">
        <v>17</v>
      </c>
      <c r="D9" s="135" t="s">
        <v>24</v>
      </c>
      <c r="E9" s="2" t="s">
        <v>22</v>
      </c>
      <c r="F9" s="2" t="s">
        <v>25</v>
      </c>
    </row>
    <row r="10" spans="1:6" ht="30" x14ac:dyDescent="0.25">
      <c r="A10" s="2">
        <v>7</v>
      </c>
      <c r="B10" s="132">
        <v>44896</v>
      </c>
      <c r="C10" s="2" t="s">
        <v>26</v>
      </c>
      <c r="D10" s="135">
        <v>9</v>
      </c>
      <c r="E10" s="6" t="s">
        <v>19</v>
      </c>
      <c r="F10" s="2" t="s">
        <v>27</v>
      </c>
    </row>
    <row r="11" spans="1:6" x14ac:dyDescent="0.25">
      <c r="A11" s="2">
        <v>8</v>
      </c>
      <c r="B11" s="132">
        <v>44896</v>
      </c>
      <c r="C11" s="2" t="s">
        <v>26</v>
      </c>
      <c r="D11" s="135">
        <v>13</v>
      </c>
      <c r="E11" s="6" t="s">
        <v>28</v>
      </c>
      <c r="F11" s="2" t="s">
        <v>29</v>
      </c>
    </row>
    <row r="12" spans="1:6" x14ac:dyDescent="0.25">
      <c r="A12" s="2">
        <v>9</v>
      </c>
      <c r="B12" s="132">
        <v>44896</v>
      </c>
      <c r="C12" s="2" t="s">
        <v>26</v>
      </c>
      <c r="D12" s="135">
        <v>14</v>
      </c>
      <c r="E12" s="2" t="s">
        <v>30</v>
      </c>
      <c r="F12" s="2" t="s">
        <v>31</v>
      </c>
    </row>
    <row r="13" spans="1:6" ht="30" x14ac:dyDescent="0.25">
      <c r="A13" s="2">
        <v>10</v>
      </c>
      <c r="B13" s="132">
        <v>44896</v>
      </c>
      <c r="C13" s="2" t="s">
        <v>26</v>
      </c>
      <c r="D13" s="135">
        <v>19</v>
      </c>
      <c r="E13" s="2" t="s">
        <v>32</v>
      </c>
      <c r="F13" s="6" t="s">
        <v>33</v>
      </c>
    </row>
    <row r="14" spans="1:6" x14ac:dyDescent="0.25">
      <c r="A14" s="2">
        <v>11</v>
      </c>
      <c r="B14" s="132">
        <v>44896</v>
      </c>
      <c r="C14" s="2" t="s">
        <v>34</v>
      </c>
      <c r="D14" s="135" t="s">
        <v>35</v>
      </c>
      <c r="E14" s="2" t="s">
        <v>36</v>
      </c>
      <c r="F14" s="2" t="s">
        <v>37</v>
      </c>
    </row>
    <row r="15" spans="1:6" ht="30" x14ac:dyDescent="0.25">
      <c r="A15" s="2">
        <v>12</v>
      </c>
      <c r="B15" s="132">
        <v>44896</v>
      </c>
      <c r="C15" s="2" t="s">
        <v>34</v>
      </c>
      <c r="D15" s="135" t="s">
        <v>38</v>
      </c>
      <c r="E15" s="2" t="s">
        <v>32</v>
      </c>
      <c r="F15" s="6" t="s">
        <v>39</v>
      </c>
    </row>
    <row r="16" spans="1:6" ht="30" x14ac:dyDescent="0.25">
      <c r="A16" s="2">
        <v>13</v>
      </c>
      <c r="B16" s="132">
        <v>44896</v>
      </c>
      <c r="C16" s="2" t="s">
        <v>34</v>
      </c>
      <c r="D16" s="135" t="s">
        <v>40</v>
      </c>
      <c r="E16" s="6" t="s">
        <v>19</v>
      </c>
      <c r="F16" s="6" t="s">
        <v>41</v>
      </c>
    </row>
    <row r="17" spans="1:6" ht="30" x14ac:dyDescent="0.25">
      <c r="A17" s="2">
        <v>14</v>
      </c>
      <c r="B17" s="132">
        <v>44896</v>
      </c>
      <c r="C17" s="2" t="s">
        <v>42</v>
      </c>
      <c r="D17" s="135" t="s">
        <v>43</v>
      </c>
      <c r="E17" s="6" t="s">
        <v>44</v>
      </c>
      <c r="F17" s="6" t="s">
        <v>45</v>
      </c>
    </row>
    <row r="18" spans="1:6" x14ac:dyDescent="0.25">
      <c r="A18" s="2">
        <v>15</v>
      </c>
      <c r="B18" s="132">
        <v>44896</v>
      </c>
      <c r="C18" s="2" t="s">
        <v>42</v>
      </c>
      <c r="D18" s="135" t="s">
        <v>46</v>
      </c>
      <c r="E18" s="2" t="s">
        <v>47</v>
      </c>
      <c r="F18" s="2" t="s">
        <v>37</v>
      </c>
    </row>
    <row r="19" spans="1:6" ht="30" x14ac:dyDescent="0.25">
      <c r="A19" s="2">
        <v>16</v>
      </c>
      <c r="B19" s="132">
        <v>44896</v>
      </c>
      <c r="C19" s="2" t="s">
        <v>42</v>
      </c>
      <c r="D19" s="135" t="s">
        <v>46</v>
      </c>
      <c r="E19" s="2" t="s">
        <v>48</v>
      </c>
      <c r="F19" s="6" t="s">
        <v>49</v>
      </c>
    </row>
    <row r="20" spans="1:6" ht="30" x14ac:dyDescent="0.25">
      <c r="A20" s="2">
        <v>17</v>
      </c>
      <c r="B20" s="132">
        <v>44896</v>
      </c>
      <c r="C20" s="2" t="s">
        <v>42</v>
      </c>
      <c r="D20" s="135" t="s">
        <v>50</v>
      </c>
      <c r="E20" s="2" t="s">
        <v>32</v>
      </c>
      <c r="F20" s="6" t="s">
        <v>39</v>
      </c>
    </row>
    <row r="21" spans="1:6" x14ac:dyDescent="0.25">
      <c r="A21" s="2">
        <v>18</v>
      </c>
      <c r="B21" s="132">
        <v>44896</v>
      </c>
      <c r="C21" s="2" t="s">
        <v>42</v>
      </c>
      <c r="D21" s="135" t="s">
        <v>51</v>
      </c>
      <c r="E21" s="2" t="s">
        <v>52</v>
      </c>
      <c r="F21" s="2" t="s">
        <v>53</v>
      </c>
    </row>
    <row r="22" spans="1:6" ht="30" x14ac:dyDescent="0.25">
      <c r="A22" s="2">
        <v>19</v>
      </c>
      <c r="B22" s="132">
        <v>44896</v>
      </c>
      <c r="C22" s="2" t="s">
        <v>42</v>
      </c>
      <c r="D22" s="135" t="s">
        <v>46</v>
      </c>
      <c r="E22" s="2" t="s">
        <v>54</v>
      </c>
      <c r="F22" s="6" t="s">
        <v>55</v>
      </c>
    </row>
    <row r="23" spans="1:6" ht="30" x14ac:dyDescent="0.25">
      <c r="A23" s="2">
        <v>20</v>
      </c>
      <c r="B23" s="132">
        <v>44896</v>
      </c>
      <c r="C23" s="2" t="s">
        <v>42</v>
      </c>
      <c r="D23" s="135" t="s">
        <v>56</v>
      </c>
      <c r="E23" s="6" t="s">
        <v>19</v>
      </c>
      <c r="F23" s="2" t="s">
        <v>57</v>
      </c>
    </row>
    <row r="24" spans="1:6" x14ac:dyDescent="0.25">
      <c r="A24" s="2">
        <v>21</v>
      </c>
      <c r="B24" s="132">
        <v>44896</v>
      </c>
      <c r="C24" s="2" t="s">
        <v>42</v>
      </c>
      <c r="D24" s="135" t="s">
        <v>58</v>
      </c>
      <c r="E24" s="6" t="s">
        <v>59</v>
      </c>
      <c r="F24" s="6" t="s">
        <v>60</v>
      </c>
    </row>
    <row r="25" spans="1:6" x14ac:dyDescent="0.25">
      <c r="A25" s="2">
        <v>22</v>
      </c>
      <c r="B25" s="132">
        <v>44896</v>
      </c>
      <c r="C25" s="2" t="s">
        <v>42</v>
      </c>
      <c r="D25" s="135" t="s">
        <v>61</v>
      </c>
      <c r="E25" s="6" t="s">
        <v>62</v>
      </c>
      <c r="F25" s="6" t="s">
        <v>60</v>
      </c>
    </row>
    <row r="26" spans="1:6" ht="45" x14ac:dyDescent="0.25">
      <c r="A26" s="2">
        <v>23</v>
      </c>
      <c r="B26" s="132">
        <v>44896</v>
      </c>
      <c r="C26" s="2" t="s">
        <v>42</v>
      </c>
      <c r="D26" s="135" t="s">
        <v>63</v>
      </c>
      <c r="E26" s="6" t="s">
        <v>64</v>
      </c>
      <c r="F26" s="6" t="s">
        <v>65</v>
      </c>
    </row>
    <row r="27" spans="1:6" x14ac:dyDescent="0.25">
      <c r="A27" s="2">
        <v>24</v>
      </c>
      <c r="B27" s="132">
        <v>44896</v>
      </c>
      <c r="C27" s="2" t="s">
        <v>42</v>
      </c>
      <c r="D27" s="135" t="s">
        <v>66</v>
      </c>
      <c r="E27" s="6" t="s">
        <v>67</v>
      </c>
      <c r="F27" s="6" t="s">
        <v>60</v>
      </c>
    </row>
    <row r="28" spans="1:6" x14ac:dyDescent="0.25">
      <c r="A28" s="2">
        <v>25</v>
      </c>
      <c r="B28" s="132">
        <v>44896</v>
      </c>
      <c r="C28" s="2" t="s">
        <v>42</v>
      </c>
      <c r="D28" s="135" t="s">
        <v>68</v>
      </c>
      <c r="E28" s="6" t="s">
        <v>69</v>
      </c>
      <c r="F28" s="6" t="s">
        <v>60</v>
      </c>
    </row>
    <row r="29" spans="1:6" ht="30" x14ac:dyDescent="0.25">
      <c r="A29" s="2">
        <v>26</v>
      </c>
      <c r="B29" s="132">
        <v>44896</v>
      </c>
      <c r="C29" s="2" t="s">
        <v>42</v>
      </c>
      <c r="D29" s="135" t="s">
        <v>70</v>
      </c>
      <c r="E29" s="2" t="s">
        <v>71</v>
      </c>
      <c r="F29" s="6" t="s">
        <v>72</v>
      </c>
    </row>
    <row r="30" spans="1:6" x14ac:dyDescent="0.25">
      <c r="A30" s="2">
        <v>27</v>
      </c>
      <c r="B30" s="132">
        <v>44896</v>
      </c>
      <c r="C30" s="2" t="s">
        <v>42</v>
      </c>
      <c r="D30" s="135" t="s">
        <v>73</v>
      </c>
      <c r="E30" s="66" t="s">
        <v>74</v>
      </c>
      <c r="F30" s="2" t="s">
        <v>75</v>
      </c>
    </row>
    <row r="31" spans="1:6" x14ac:dyDescent="0.25">
      <c r="A31" s="2">
        <v>28</v>
      </c>
      <c r="B31" s="132">
        <v>44896</v>
      </c>
      <c r="C31" s="2" t="s">
        <v>42</v>
      </c>
      <c r="D31" s="135" t="s">
        <v>76</v>
      </c>
      <c r="E31" s="66" t="s">
        <v>77</v>
      </c>
      <c r="F31" s="2" t="s">
        <v>75</v>
      </c>
    </row>
    <row r="32" spans="1:6" ht="30" x14ac:dyDescent="0.25">
      <c r="A32" s="2">
        <v>29</v>
      </c>
      <c r="B32" s="132">
        <v>44896</v>
      </c>
      <c r="C32" s="2" t="s">
        <v>78</v>
      </c>
      <c r="D32" s="135" t="s">
        <v>79</v>
      </c>
      <c r="E32" s="66" t="s">
        <v>80</v>
      </c>
      <c r="F32" s="6" t="s">
        <v>81</v>
      </c>
    </row>
    <row r="33" spans="1:6" x14ac:dyDescent="0.25">
      <c r="A33" s="2">
        <v>30</v>
      </c>
      <c r="B33" s="132">
        <v>44896</v>
      </c>
      <c r="C33" s="2" t="s">
        <v>82</v>
      </c>
      <c r="D33" s="135" t="s">
        <v>83</v>
      </c>
      <c r="E33" s="66" t="s">
        <v>84</v>
      </c>
      <c r="F33" s="2" t="s">
        <v>85</v>
      </c>
    </row>
    <row r="34" spans="1:6" ht="30" x14ac:dyDescent="0.25">
      <c r="A34" s="2">
        <v>31</v>
      </c>
      <c r="B34" s="132">
        <v>44896</v>
      </c>
      <c r="C34" s="2" t="s">
        <v>86</v>
      </c>
      <c r="D34" s="135" t="s">
        <v>87</v>
      </c>
      <c r="E34" s="2" t="s">
        <v>80</v>
      </c>
      <c r="F34" s="6" t="s">
        <v>81</v>
      </c>
    </row>
    <row r="35" spans="1:6" x14ac:dyDescent="0.25">
      <c r="A35" s="2">
        <v>32</v>
      </c>
      <c r="B35" s="132">
        <v>44896</v>
      </c>
      <c r="C35" s="2" t="s">
        <v>86</v>
      </c>
      <c r="D35" s="135" t="s">
        <v>88</v>
      </c>
      <c r="E35" s="66" t="s">
        <v>89</v>
      </c>
      <c r="F35" s="2" t="s">
        <v>90</v>
      </c>
    </row>
    <row r="36" spans="1:6" ht="30" x14ac:dyDescent="0.25">
      <c r="A36" s="2">
        <v>33</v>
      </c>
      <c r="B36" s="132">
        <v>44896</v>
      </c>
      <c r="C36" s="2" t="s">
        <v>91</v>
      </c>
      <c r="D36" s="135" t="s">
        <v>51</v>
      </c>
      <c r="E36" s="2" t="s">
        <v>80</v>
      </c>
      <c r="F36" s="6" t="s">
        <v>81</v>
      </c>
    </row>
    <row r="37" spans="1:6" x14ac:dyDescent="0.25">
      <c r="A37" s="2">
        <v>34</v>
      </c>
      <c r="B37" s="132">
        <v>44896</v>
      </c>
      <c r="C37" s="2" t="s">
        <v>92</v>
      </c>
      <c r="D37" s="135" t="s">
        <v>83</v>
      </c>
      <c r="E37" s="66" t="s">
        <v>93</v>
      </c>
      <c r="F37" s="2" t="s">
        <v>94</v>
      </c>
    </row>
    <row r="38" spans="1:6" ht="30" x14ac:dyDescent="0.25">
      <c r="A38" s="2">
        <v>35</v>
      </c>
      <c r="B38" s="132">
        <v>44896</v>
      </c>
      <c r="C38" s="2" t="s">
        <v>95</v>
      </c>
      <c r="D38" s="135" t="s">
        <v>79</v>
      </c>
      <c r="E38" s="2" t="s">
        <v>80</v>
      </c>
      <c r="F38" s="6" t="s">
        <v>81</v>
      </c>
    </row>
    <row r="39" spans="1:6" x14ac:dyDescent="0.25">
      <c r="A39" s="2">
        <v>36</v>
      </c>
      <c r="B39" s="132">
        <v>44896</v>
      </c>
      <c r="C39" s="2" t="s">
        <v>96</v>
      </c>
      <c r="D39" s="135" t="s">
        <v>83</v>
      </c>
      <c r="E39" s="2" t="s">
        <v>97</v>
      </c>
      <c r="F39" s="6" t="s">
        <v>98</v>
      </c>
    </row>
    <row r="40" spans="1:6" ht="30" x14ac:dyDescent="0.25">
      <c r="A40" s="2">
        <v>37</v>
      </c>
      <c r="B40" s="132">
        <v>44896</v>
      </c>
      <c r="C40" s="2" t="s">
        <v>99</v>
      </c>
      <c r="D40" s="135" t="s">
        <v>79</v>
      </c>
      <c r="E40" s="2" t="s">
        <v>80</v>
      </c>
      <c r="F40" s="6" t="s">
        <v>81</v>
      </c>
    </row>
    <row r="41" spans="1:6" x14ac:dyDescent="0.25">
      <c r="A41" s="2">
        <v>38</v>
      </c>
      <c r="B41" s="132">
        <v>44896</v>
      </c>
      <c r="C41" s="2" t="s">
        <v>100</v>
      </c>
      <c r="D41" s="135" t="s">
        <v>101</v>
      </c>
      <c r="E41" s="66" t="s">
        <v>102</v>
      </c>
      <c r="F41" s="2" t="s">
        <v>103</v>
      </c>
    </row>
    <row r="42" spans="1:6" x14ac:dyDescent="0.25">
      <c r="A42" s="2">
        <v>39</v>
      </c>
      <c r="B42" s="132">
        <v>44896</v>
      </c>
      <c r="C42" s="2" t="s">
        <v>100</v>
      </c>
      <c r="D42" s="135" t="s">
        <v>104</v>
      </c>
      <c r="E42" s="66" t="s">
        <v>59</v>
      </c>
      <c r="F42" s="2" t="s">
        <v>105</v>
      </c>
    </row>
    <row r="43" spans="1:6" x14ac:dyDescent="0.25">
      <c r="D43"/>
    </row>
    <row r="44" spans="1:6" x14ac:dyDescent="0.25">
      <c r="D44"/>
    </row>
    <row r="45" spans="1:6" x14ac:dyDescent="0.25">
      <c r="D45"/>
    </row>
    <row r="46" spans="1:6" x14ac:dyDescent="0.25">
      <c r="D46"/>
    </row>
    <row r="47" spans="1:6" x14ac:dyDescent="0.25">
      <c r="D47"/>
    </row>
    <row r="48" spans="1:6" x14ac:dyDescent="0.25">
      <c r="D48"/>
    </row>
    <row r="49" spans="4:4" x14ac:dyDescent="0.25">
      <c r="D49"/>
    </row>
    <row r="50" spans="4:4" x14ac:dyDescent="0.25">
      <c r="D50"/>
    </row>
    <row r="51" spans="4:4" x14ac:dyDescent="0.25">
      <c r="D51"/>
    </row>
    <row r="52" spans="4:4" x14ac:dyDescent="0.25">
      <c r="D52"/>
    </row>
    <row r="53" spans="4:4" x14ac:dyDescent="0.25">
      <c r="D53"/>
    </row>
    <row r="54" spans="4:4" x14ac:dyDescent="0.25">
      <c r="D54"/>
    </row>
    <row r="55" spans="4:4" x14ac:dyDescent="0.25">
      <c r="D55"/>
    </row>
    <row r="56" spans="4:4" x14ac:dyDescent="0.25">
      <c r="D56"/>
    </row>
    <row r="57" spans="4:4" x14ac:dyDescent="0.25">
      <c r="D57"/>
    </row>
    <row r="58" spans="4:4" x14ac:dyDescent="0.25">
      <c r="D58"/>
    </row>
    <row r="59" spans="4:4" x14ac:dyDescent="0.25">
      <c r="D59"/>
    </row>
    <row r="60" spans="4:4" x14ac:dyDescent="0.25">
      <c r="D60"/>
    </row>
    <row r="61" spans="4:4" x14ac:dyDescent="0.25">
      <c r="D61"/>
    </row>
    <row r="62" spans="4:4" x14ac:dyDescent="0.25">
      <c r="D62"/>
    </row>
    <row r="63" spans="4:4" x14ac:dyDescent="0.25">
      <c r="D63"/>
    </row>
    <row r="64" spans="4:4" x14ac:dyDescent="0.25">
      <c r="D64"/>
    </row>
  </sheetData>
  <pageMargins left="0.7" right="0.7" top="0.75" bottom="0.75" header="0.3" footer="0.3"/>
  <ignoredErrors>
    <ignoredError sqref="D7" numberStoredAsText="1"/>
    <ignoredError sqref="D8"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N656"/>
  <sheetViews>
    <sheetView zoomScaleNormal="100" workbookViewId="0">
      <pane xSplit="6" ySplit="2" topLeftCell="AK10" activePane="bottomRight" state="frozen"/>
      <selection pane="topRight"/>
      <selection pane="bottomLeft"/>
      <selection pane="bottomRight" activeCell="AM29" sqref="AM29"/>
    </sheetView>
  </sheetViews>
  <sheetFormatPr defaultRowHeight="15" x14ac:dyDescent="0.25"/>
  <cols>
    <col min="1" max="1" width="24.140625" bestFit="1" customWidth="1"/>
    <col min="2" max="2" width="12" customWidth="1"/>
    <col min="3" max="3" width="17" customWidth="1"/>
    <col min="4" max="4" width="17" bestFit="1" customWidth="1"/>
    <col min="5" max="5" width="12.28515625" customWidth="1"/>
    <col min="6" max="6" width="15.28515625" bestFit="1" customWidth="1"/>
    <col min="15" max="15" width="17" customWidth="1"/>
    <col min="17" max="17" width="23.140625" customWidth="1"/>
    <col min="22" max="22" width="14.5703125" customWidth="1"/>
    <col min="39" max="39" width="17.140625" customWidth="1"/>
    <col min="40" max="40" width="13.42578125" customWidth="1"/>
  </cols>
  <sheetData>
    <row r="1" spans="1:40" s="75" customFormat="1" ht="15.75" x14ac:dyDescent="0.25">
      <c r="G1" s="76"/>
      <c r="H1" s="76"/>
      <c r="I1" s="78" t="s">
        <v>696</v>
      </c>
      <c r="J1" s="77"/>
      <c r="K1" s="76"/>
      <c r="L1" s="76"/>
      <c r="M1" s="76"/>
      <c r="N1" s="76"/>
      <c r="O1" s="79"/>
      <c r="P1" s="79"/>
      <c r="Q1" s="79"/>
      <c r="R1" s="79" t="s">
        <v>697</v>
      </c>
      <c r="S1" s="79"/>
      <c r="T1" s="79"/>
      <c r="U1" s="79"/>
      <c r="V1" s="79"/>
      <c r="W1" s="79"/>
      <c r="X1" s="79"/>
      <c r="Y1" s="79"/>
      <c r="Z1" s="80"/>
      <c r="AA1" s="81" t="s">
        <v>698</v>
      </c>
      <c r="AB1" s="82"/>
      <c r="AC1" s="85"/>
      <c r="AD1" s="85"/>
      <c r="AE1" s="85"/>
      <c r="AF1" s="85"/>
      <c r="AG1" s="86" t="s">
        <v>699</v>
      </c>
      <c r="AH1" s="85"/>
      <c r="AI1" s="85"/>
      <c r="AJ1" s="85"/>
      <c r="AK1" s="85"/>
      <c r="AL1" s="87"/>
      <c r="AM1" s="84" t="s">
        <v>700</v>
      </c>
      <c r="AN1" s="83"/>
    </row>
    <row r="2" spans="1:40" s="89" customFormat="1" ht="120" x14ac:dyDescent="0.25">
      <c r="A2" s="196" t="s">
        <v>184</v>
      </c>
      <c r="B2" s="196" t="s">
        <v>701</v>
      </c>
      <c r="C2" s="196" t="s">
        <v>702</v>
      </c>
      <c r="D2" s="196" t="s">
        <v>703</v>
      </c>
      <c r="E2" s="152" t="s">
        <v>704</v>
      </c>
      <c r="F2" s="216" t="s">
        <v>705</v>
      </c>
      <c r="G2" s="217" t="s">
        <v>706</v>
      </c>
      <c r="H2" s="217" t="s">
        <v>707</v>
      </c>
      <c r="I2" s="217" t="s">
        <v>708</v>
      </c>
      <c r="J2" s="217" t="s">
        <v>709</v>
      </c>
      <c r="K2" s="217" t="s">
        <v>710</v>
      </c>
      <c r="L2" s="217" t="s">
        <v>711</v>
      </c>
      <c r="M2" s="217" t="s">
        <v>712</v>
      </c>
      <c r="N2" s="217" t="s">
        <v>713</v>
      </c>
      <c r="O2" s="154" t="s">
        <v>714</v>
      </c>
      <c r="P2" s="154" t="s">
        <v>715</v>
      </c>
      <c r="Q2" s="154" t="s">
        <v>716</v>
      </c>
      <c r="R2" s="154" t="s">
        <v>717</v>
      </c>
      <c r="S2" s="154" t="s">
        <v>718</v>
      </c>
      <c r="T2" s="154" t="s">
        <v>719</v>
      </c>
      <c r="U2" s="154" t="s">
        <v>720</v>
      </c>
      <c r="V2" s="154" t="s">
        <v>721</v>
      </c>
      <c r="W2" s="154" t="s">
        <v>722</v>
      </c>
      <c r="X2" s="154" t="s">
        <v>722</v>
      </c>
      <c r="Y2" s="154" t="s">
        <v>722</v>
      </c>
      <c r="Z2" s="153" t="s">
        <v>723</v>
      </c>
      <c r="AA2" s="153" t="s">
        <v>723</v>
      </c>
      <c r="AB2" s="153" t="s">
        <v>723</v>
      </c>
      <c r="AC2" s="218" t="s">
        <v>724</v>
      </c>
      <c r="AD2" s="218" t="s">
        <v>725</v>
      </c>
      <c r="AE2" s="218" t="s">
        <v>726</v>
      </c>
      <c r="AF2" s="218" t="s">
        <v>727</v>
      </c>
      <c r="AG2" s="218" t="s">
        <v>728</v>
      </c>
      <c r="AH2" s="154" t="s">
        <v>729</v>
      </c>
      <c r="AI2" s="154" t="s">
        <v>730</v>
      </c>
      <c r="AJ2" s="154" t="s">
        <v>731</v>
      </c>
      <c r="AK2" s="154" t="s">
        <v>732</v>
      </c>
      <c r="AL2" s="154" t="s">
        <v>733</v>
      </c>
      <c r="AM2" s="217" t="s">
        <v>734</v>
      </c>
      <c r="AN2" s="217" t="s">
        <v>735</v>
      </c>
    </row>
    <row r="3" spans="1:40" ht="15.75" x14ac:dyDescent="0.25">
      <c r="A3" s="194" t="s">
        <v>736</v>
      </c>
      <c r="B3" s="192">
        <v>127286141</v>
      </c>
      <c r="C3" s="191">
        <v>44764.476388888892</v>
      </c>
      <c r="D3" s="191">
        <v>44765.438888888886</v>
      </c>
      <c r="E3" s="215">
        <v>44764</v>
      </c>
      <c r="F3" s="214" t="s">
        <v>737</v>
      </c>
      <c r="G3" s="170">
        <v>26</v>
      </c>
      <c r="H3" s="170">
        <v>43</v>
      </c>
      <c r="I3" s="170">
        <v>43</v>
      </c>
      <c r="J3" s="170">
        <v>95.1</v>
      </c>
      <c r="K3" s="170">
        <v>6.5</v>
      </c>
      <c r="L3" s="170" t="s">
        <v>738</v>
      </c>
      <c r="M3" s="170" t="s">
        <v>739</v>
      </c>
      <c r="N3" s="170" t="s">
        <v>739</v>
      </c>
      <c r="O3" s="195">
        <v>15.39</v>
      </c>
      <c r="P3" s="197">
        <v>0.03</v>
      </c>
      <c r="Q3" s="2" t="s">
        <v>635</v>
      </c>
      <c r="R3" s="197">
        <v>0.68</v>
      </c>
      <c r="S3" s="2">
        <v>5</v>
      </c>
      <c r="T3" s="2">
        <v>95.37</v>
      </c>
      <c r="U3" s="2" t="s">
        <v>635</v>
      </c>
      <c r="V3" s="2" t="s">
        <v>635</v>
      </c>
      <c r="W3" s="2" t="s">
        <v>635</v>
      </c>
      <c r="X3" s="2" t="s">
        <v>635</v>
      </c>
      <c r="Y3" s="2" t="s">
        <v>635</v>
      </c>
      <c r="Z3" s="2" t="s">
        <v>635</v>
      </c>
      <c r="AA3" s="2" t="s">
        <v>635</v>
      </c>
      <c r="AB3" s="2" t="s">
        <v>635</v>
      </c>
      <c r="AC3" s="193">
        <v>32.25</v>
      </c>
      <c r="AD3" s="193">
        <v>47.06</v>
      </c>
      <c r="AE3" s="2" t="s">
        <v>635</v>
      </c>
      <c r="AF3" s="193">
        <v>92.8</v>
      </c>
      <c r="AG3" s="193">
        <v>7.28</v>
      </c>
      <c r="AH3" s="2" t="s">
        <v>635</v>
      </c>
      <c r="AI3" s="2" t="s">
        <v>635</v>
      </c>
      <c r="AJ3" s="2" t="s">
        <v>635</v>
      </c>
      <c r="AK3" s="2" t="s">
        <v>635</v>
      </c>
      <c r="AL3" s="2" t="s">
        <v>635</v>
      </c>
      <c r="AM3" s="289">
        <v>2.3447000000000001E-5</v>
      </c>
      <c r="AN3" s="289">
        <v>7.993712E-3</v>
      </c>
    </row>
    <row r="4" spans="1:40" ht="15.75" x14ac:dyDescent="0.25">
      <c r="A4" s="194" t="s">
        <v>736</v>
      </c>
      <c r="B4" s="192">
        <v>127285721</v>
      </c>
      <c r="C4" s="191">
        <v>44764.342361111114</v>
      </c>
      <c r="D4" s="191">
        <v>44765.539583333331</v>
      </c>
      <c r="E4" s="215">
        <v>44764</v>
      </c>
      <c r="F4" s="214" t="s">
        <v>740</v>
      </c>
      <c r="G4" s="170">
        <v>34.840000000000003</v>
      </c>
      <c r="H4" s="170">
        <v>54.41</v>
      </c>
      <c r="I4" s="170">
        <v>54.41</v>
      </c>
      <c r="J4" s="170">
        <v>98.92</v>
      </c>
      <c r="K4" s="170">
        <v>6.8</v>
      </c>
      <c r="L4" s="170" t="s">
        <v>738</v>
      </c>
      <c r="M4" s="170" t="s">
        <v>738</v>
      </c>
      <c r="N4" s="170" t="s">
        <v>738</v>
      </c>
      <c r="O4" s="195">
        <v>13.07</v>
      </c>
      <c r="P4" s="197">
        <v>0.03</v>
      </c>
      <c r="Q4" s="2" t="s">
        <v>635</v>
      </c>
      <c r="R4" s="197">
        <v>0.67</v>
      </c>
      <c r="S4" s="2">
        <v>5</v>
      </c>
      <c r="T4" s="2">
        <v>100.64</v>
      </c>
      <c r="U4" s="2" t="s">
        <v>635</v>
      </c>
      <c r="V4" s="2" t="s">
        <v>635</v>
      </c>
      <c r="W4" s="2" t="s">
        <v>635</v>
      </c>
      <c r="X4" s="2" t="s">
        <v>635</v>
      </c>
      <c r="Y4" s="2" t="s">
        <v>635</v>
      </c>
      <c r="Z4" s="2" t="s">
        <v>635</v>
      </c>
      <c r="AA4" s="2" t="s">
        <v>635</v>
      </c>
      <c r="AB4" s="2" t="s">
        <v>635</v>
      </c>
      <c r="AC4" s="193">
        <v>39.15</v>
      </c>
      <c r="AD4" s="193">
        <v>52.32</v>
      </c>
      <c r="AE4" s="2" t="s">
        <v>635</v>
      </c>
      <c r="AF4" s="193">
        <v>95.3</v>
      </c>
      <c r="AG4" s="193">
        <v>6.23</v>
      </c>
      <c r="AH4" s="195" t="s">
        <v>636</v>
      </c>
      <c r="AI4" s="2" t="s">
        <v>635</v>
      </c>
      <c r="AJ4" s="2" t="s">
        <v>635</v>
      </c>
      <c r="AK4" s="2" t="s">
        <v>635</v>
      </c>
      <c r="AL4" s="2" t="s">
        <v>635</v>
      </c>
      <c r="AM4" s="289">
        <v>1.03275E-4</v>
      </c>
      <c r="AN4" s="289">
        <v>3.3718879E-2</v>
      </c>
    </row>
    <row r="5" spans="1:40" ht="15.75" x14ac:dyDescent="0.25">
      <c r="A5" s="194" t="s">
        <v>736</v>
      </c>
      <c r="B5" s="192">
        <v>127286046</v>
      </c>
      <c r="C5" s="191">
        <v>44764.454861111109</v>
      </c>
      <c r="D5" s="191">
        <v>44765.597916666666</v>
      </c>
      <c r="E5" s="215">
        <v>44764</v>
      </c>
      <c r="F5" s="214" t="s">
        <v>740</v>
      </c>
      <c r="G5" s="170">
        <v>32.340000000000003</v>
      </c>
      <c r="H5" s="170">
        <v>51.36</v>
      </c>
      <c r="I5" s="170">
        <v>51.36</v>
      </c>
      <c r="J5" s="170">
        <v>96.51</v>
      </c>
      <c r="K5" s="170">
        <v>7.14</v>
      </c>
      <c r="L5" s="170" t="s">
        <v>738</v>
      </c>
      <c r="M5" s="170" t="s">
        <v>738</v>
      </c>
      <c r="N5" s="170" t="s">
        <v>738</v>
      </c>
      <c r="O5" s="195">
        <v>13</v>
      </c>
      <c r="P5" s="197">
        <v>0.03</v>
      </c>
      <c r="Q5" s="2" t="s">
        <v>635</v>
      </c>
      <c r="R5" s="197">
        <v>0.69</v>
      </c>
      <c r="S5" s="2">
        <v>5</v>
      </c>
      <c r="T5" s="2">
        <v>98.22</v>
      </c>
      <c r="U5" s="2" t="s">
        <v>635</v>
      </c>
      <c r="V5" s="2" t="s">
        <v>635</v>
      </c>
      <c r="W5" s="2" t="s">
        <v>635</v>
      </c>
      <c r="X5" s="2" t="s">
        <v>635</v>
      </c>
      <c r="Y5" s="2" t="s">
        <v>635</v>
      </c>
      <c r="Z5" s="2" t="s">
        <v>635</v>
      </c>
      <c r="AA5" s="2" t="s">
        <v>635</v>
      </c>
      <c r="AB5" s="2" t="s">
        <v>635</v>
      </c>
      <c r="AC5" s="193">
        <v>39.15</v>
      </c>
      <c r="AD5" s="193">
        <v>52.32</v>
      </c>
      <c r="AE5" s="2" t="s">
        <v>635</v>
      </c>
      <c r="AF5" s="193">
        <v>95.7</v>
      </c>
      <c r="AG5" s="193">
        <v>6.23</v>
      </c>
      <c r="AH5" s="195" t="s">
        <v>636</v>
      </c>
      <c r="AI5" s="2" t="s">
        <v>635</v>
      </c>
      <c r="AJ5" s="2" t="s">
        <v>635</v>
      </c>
      <c r="AK5" s="2" t="s">
        <v>635</v>
      </c>
      <c r="AL5" s="2" t="s">
        <v>635</v>
      </c>
      <c r="AM5" s="289">
        <v>1.03275E-4</v>
      </c>
      <c r="AN5" s="289">
        <v>3.3718879E-2</v>
      </c>
    </row>
    <row r="6" spans="1:40" ht="15.75" x14ac:dyDescent="0.25">
      <c r="A6" s="194" t="s">
        <v>741</v>
      </c>
      <c r="B6" s="192">
        <v>128007341</v>
      </c>
      <c r="C6" s="191">
        <v>44884.454861111109</v>
      </c>
      <c r="D6" s="191">
        <v>44884.707638888889</v>
      </c>
      <c r="E6" s="215">
        <v>44881</v>
      </c>
      <c r="F6" s="214" t="s">
        <v>742</v>
      </c>
      <c r="G6" s="170">
        <v>28.19</v>
      </c>
      <c r="H6" s="170">
        <v>50.85</v>
      </c>
      <c r="I6" s="170">
        <v>50.85</v>
      </c>
      <c r="J6" s="170">
        <v>68.72</v>
      </c>
      <c r="K6" s="170">
        <v>8.6300000000000008</v>
      </c>
      <c r="L6" s="170" t="s">
        <v>739</v>
      </c>
      <c r="M6" s="170" t="s">
        <v>739</v>
      </c>
      <c r="N6" s="170" t="s">
        <v>739</v>
      </c>
      <c r="O6" s="195">
        <v>12.94</v>
      </c>
      <c r="P6" s="197">
        <v>0.06</v>
      </c>
      <c r="Q6" s="2" t="s">
        <v>635</v>
      </c>
      <c r="R6" s="197">
        <v>0.68</v>
      </c>
      <c r="S6" s="2">
        <v>5</v>
      </c>
      <c r="T6" s="2">
        <v>67.03</v>
      </c>
      <c r="U6" s="2" t="s">
        <v>635</v>
      </c>
      <c r="V6" s="2" t="s">
        <v>635</v>
      </c>
      <c r="W6" s="2" t="s">
        <v>635</v>
      </c>
      <c r="X6" s="2" t="s">
        <v>635</v>
      </c>
      <c r="Y6" s="2" t="s">
        <v>635</v>
      </c>
      <c r="Z6" s="2" t="s">
        <v>635</v>
      </c>
      <c r="AA6" s="2" t="s">
        <v>635</v>
      </c>
      <c r="AB6" s="2" t="s">
        <v>635</v>
      </c>
      <c r="AC6" s="193">
        <v>32.42</v>
      </c>
      <c r="AD6" s="193">
        <v>50.49</v>
      </c>
      <c r="AE6" s="2" t="s">
        <v>635</v>
      </c>
      <c r="AF6" s="193">
        <v>69.66</v>
      </c>
      <c r="AG6" s="193">
        <v>12.32</v>
      </c>
      <c r="AH6" s="195" t="s">
        <v>636</v>
      </c>
      <c r="AI6" s="2" t="s">
        <v>635</v>
      </c>
      <c r="AJ6" s="2" t="s">
        <v>635</v>
      </c>
      <c r="AK6" s="2" t="s">
        <v>635</v>
      </c>
      <c r="AL6" s="2" t="s">
        <v>635</v>
      </c>
      <c r="AM6" s="289">
        <v>5.2334099999999998E-4</v>
      </c>
      <c r="AN6" s="289">
        <v>2.9469001000000002E-2</v>
      </c>
    </row>
    <row r="7" spans="1:40" ht="15.75" x14ac:dyDescent="0.25">
      <c r="A7" s="194" t="s">
        <v>741</v>
      </c>
      <c r="B7" s="192">
        <v>128010272</v>
      </c>
      <c r="C7" s="191">
        <v>44884.342361111114</v>
      </c>
      <c r="D7" s="191">
        <v>44885.413194444445</v>
      </c>
      <c r="E7" s="215">
        <v>44881</v>
      </c>
      <c r="F7" s="214" t="s">
        <v>743</v>
      </c>
      <c r="G7" s="193">
        <v>46.08</v>
      </c>
      <c r="H7" s="193">
        <v>68.45</v>
      </c>
      <c r="I7" s="193">
        <v>68.45</v>
      </c>
      <c r="J7" s="170">
        <v>70.709999999999994</v>
      </c>
      <c r="K7" s="170">
        <v>9.4499999999999993</v>
      </c>
      <c r="L7" s="170" t="s">
        <v>739</v>
      </c>
      <c r="M7" s="170" t="s">
        <v>739</v>
      </c>
      <c r="N7" s="170" t="s">
        <v>739</v>
      </c>
      <c r="O7" s="195">
        <v>12.88</v>
      </c>
      <c r="P7" s="197">
        <v>0.05</v>
      </c>
      <c r="Q7" s="2" t="s">
        <v>635</v>
      </c>
      <c r="R7" s="197">
        <v>0.7</v>
      </c>
      <c r="S7" s="2">
        <v>5</v>
      </c>
      <c r="T7" s="2">
        <v>75.7</v>
      </c>
      <c r="U7" s="2" t="s">
        <v>635</v>
      </c>
      <c r="V7" s="2" t="s">
        <v>635</v>
      </c>
      <c r="W7" s="2" t="s">
        <v>635</v>
      </c>
      <c r="X7" s="2" t="s">
        <v>635</v>
      </c>
      <c r="Y7" s="2" t="s">
        <v>635</v>
      </c>
      <c r="Z7" s="2" t="s">
        <v>635</v>
      </c>
      <c r="AA7" s="2" t="s">
        <v>635</v>
      </c>
      <c r="AB7" s="2" t="s">
        <v>635</v>
      </c>
      <c r="AC7" s="193">
        <v>54.31</v>
      </c>
      <c r="AD7" s="193">
        <v>81.8</v>
      </c>
      <c r="AE7" s="2" t="s">
        <v>635</v>
      </c>
      <c r="AF7" s="193">
        <v>64.89</v>
      </c>
      <c r="AG7" s="193">
        <v>9.69</v>
      </c>
      <c r="AH7" s="195" t="s">
        <v>636</v>
      </c>
      <c r="AI7" s="2" t="s">
        <v>635</v>
      </c>
      <c r="AJ7" s="2" t="s">
        <v>635</v>
      </c>
      <c r="AK7" s="2" t="s">
        <v>635</v>
      </c>
      <c r="AL7" s="2" t="s">
        <v>635</v>
      </c>
      <c r="AM7" s="289">
        <v>3.54466E-4</v>
      </c>
      <c r="AN7" s="289">
        <v>0.122878561</v>
      </c>
    </row>
    <row r="8" spans="1:40" ht="15.75" x14ac:dyDescent="0.25">
      <c r="A8" s="194" t="s">
        <v>741</v>
      </c>
      <c r="B8" s="192">
        <v>128007348</v>
      </c>
      <c r="C8" s="191">
        <v>44884.454861111109</v>
      </c>
      <c r="D8" s="191">
        <v>44884.713194444441</v>
      </c>
      <c r="E8" s="215">
        <v>44881</v>
      </c>
      <c r="F8" s="214" t="s">
        <v>744</v>
      </c>
      <c r="G8" s="170">
        <v>23.78</v>
      </c>
      <c r="H8" s="170">
        <v>40.159999999999997</v>
      </c>
      <c r="I8" s="170">
        <v>40.159999999999997</v>
      </c>
      <c r="J8" s="170">
        <v>68.72</v>
      </c>
      <c r="K8" s="170">
        <v>9.3800000000000008</v>
      </c>
      <c r="L8" s="170" t="s">
        <v>738</v>
      </c>
      <c r="M8" s="170" t="s">
        <v>739</v>
      </c>
      <c r="N8" s="170" t="s">
        <v>739</v>
      </c>
      <c r="O8" s="195">
        <v>12.97</v>
      </c>
      <c r="P8" s="197">
        <v>0.06</v>
      </c>
      <c r="Q8" s="2" t="s">
        <v>635</v>
      </c>
      <c r="R8" s="197">
        <v>0.69</v>
      </c>
      <c r="S8" s="2">
        <v>5</v>
      </c>
      <c r="T8" s="2">
        <v>69.58</v>
      </c>
      <c r="U8" s="2" t="s">
        <v>635</v>
      </c>
      <c r="V8" s="2" t="s">
        <v>635</v>
      </c>
      <c r="W8" s="2" t="s">
        <v>635</v>
      </c>
      <c r="X8" s="2" t="s">
        <v>635</v>
      </c>
      <c r="Y8" s="2" t="s">
        <v>635</v>
      </c>
      <c r="Z8" s="2" t="s">
        <v>635</v>
      </c>
      <c r="AA8" s="2" t="s">
        <v>635</v>
      </c>
      <c r="AB8" s="2" t="s">
        <v>635</v>
      </c>
      <c r="AC8" s="193">
        <v>32.42</v>
      </c>
      <c r="AD8" s="193">
        <v>50.49</v>
      </c>
      <c r="AE8" s="2" t="s">
        <v>635</v>
      </c>
      <c r="AF8" s="193">
        <v>69.66</v>
      </c>
      <c r="AG8" s="193">
        <v>12.32</v>
      </c>
      <c r="AH8" s="195" t="s">
        <v>636</v>
      </c>
      <c r="AI8" s="2" t="s">
        <v>635</v>
      </c>
      <c r="AJ8" s="2" t="s">
        <v>635</v>
      </c>
      <c r="AK8" s="2" t="s">
        <v>635</v>
      </c>
      <c r="AL8" s="2" t="s">
        <v>635</v>
      </c>
      <c r="AM8" s="289">
        <v>4.2391299999999999E-4</v>
      </c>
      <c r="AN8" s="289">
        <v>3.9341343000000001E-2</v>
      </c>
    </row>
    <row r="9" spans="1:40" ht="15.75" x14ac:dyDescent="0.25">
      <c r="A9" s="194" t="s">
        <v>741</v>
      </c>
      <c r="B9" s="192">
        <v>128007455</v>
      </c>
      <c r="C9" s="191">
        <v>44884.459722222222</v>
      </c>
      <c r="D9" s="191">
        <v>44884.720138888886</v>
      </c>
      <c r="E9" s="215">
        <v>44881</v>
      </c>
      <c r="F9" s="214" t="s">
        <v>745</v>
      </c>
      <c r="G9" s="193">
        <v>40.94</v>
      </c>
      <c r="H9" s="193">
        <v>57.04</v>
      </c>
      <c r="I9" s="193">
        <v>57.04</v>
      </c>
      <c r="J9" s="170">
        <v>71.37</v>
      </c>
      <c r="K9" s="170">
        <v>7.56</v>
      </c>
      <c r="L9" s="170" t="s">
        <v>738</v>
      </c>
      <c r="M9" s="170" t="s">
        <v>739</v>
      </c>
      <c r="N9" s="170" t="s">
        <v>739</v>
      </c>
      <c r="O9" s="195">
        <v>13.83</v>
      </c>
      <c r="P9" s="197">
        <v>7.0000000000000007E-2</v>
      </c>
      <c r="Q9" s="2" t="s">
        <v>635</v>
      </c>
      <c r="R9" s="197">
        <v>0.71</v>
      </c>
      <c r="S9" s="2">
        <v>5</v>
      </c>
      <c r="T9" s="2">
        <v>56.81</v>
      </c>
      <c r="U9" s="2" t="s">
        <v>635</v>
      </c>
      <c r="V9" s="2" t="s">
        <v>635</v>
      </c>
      <c r="W9" s="2" t="s">
        <v>635</v>
      </c>
      <c r="X9" s="2" t="s">
        <v>635</v>
      </c>
      <c r="Y9" s="2" t="s">
        <v>635</v>
      </c>
      <c r="Z9" s="2" t="s">
        <v>635</v>
      </c>
      <c r="AA9" s="2" t="s">
        <v>635</v>
      </c>
      <c r="AB9" s="2" t="s">
        <v>635</v>
      </c>
      <c r="AC9" s="193">
        <v>33.35</v>
      </c>
      <c r="AD9" s="193">
        <v>56.48</v>
      </c>
      <c r="AE9" s="2" t="s">
        <v>635</v>
      </c>
      <c r="AF9" s="193">
        <v>75</v>
      </c>
      <c r="AG9" s="193">
        <v>1</v>
      </c>
      <c r="AH9" s="195" t="s">
        <v>636</v>
      </c>
      <c r="AI9" s="2" t="s">
        <v>635</v>
      </c>
      <c r="AJ9" s="2" t="s">
        <v>635</v>
      </c>
      <c r="AK9" s="2" t="s">
        <v>635</v>
      </c>
      <c r="AL9" s="2" t="s">
        <v>635</v>
      </c>
      <c r="AM9" s="289">
        <v>6.7627200000000001E-4</v>
      </c>
      <c r="AN9" s="289">
        <v>8.2370329999999995E-3</v>
      </c>
    </row>
    <row r="10" spans="1:40" ht="15.75" x14ac:dyDescent="0.25">
      <c r="A10" s="194" t="s">
        <v>746</v>
      </c>
      <c r="B10" s="192">
        <v>128029627</v>
      </c>
      <c r="C10" s="191">
        <v>44889.282638888886</v>
      </c>
      <c r="D10" s="191">
        <v>44889.658333333333</v>
      </c>
      <c r="E10" s="215">
        <v>44889</v>
      </c>
      <c r="F10" s="214" t="s">
        <v>747</v>
      </c>
      <c r="G10" s="193">
        <v>38.89</v>
      </c>
      <c r="H10" s="193">
        <v>61.05</v>
      </c>
      <c r="I10" s="193">
        <v>61.05</v>
      </c>
      <c r="J10" s="170">
        <v>75.31</v>
      </c>
      <c r="K10" s="170">
        <v>9.09</v>
      </c>
      <c r="L10" s="170" t="s">
        <v>739</v>
      </c>
      <c r="M10" s="170" t="s">
        <v>739</v>
      </c>
      <c r="N10" s="170" t="s">
        <v>739</v>
      </c>
      <c r="O10" s="195">
        <v>13.65</v>
      </c>
      <c r="P10" s="198">
        <v>0.05</v>
      </c>
      <c r="Q10" s="2" t="s">
        <v>635</v>
      </c>
      <c r="R10" s="198">
        <v>0.73</v>
      </c>
      <c r="S10" s="2">
        <v>5</v>
      </c>
      <c r="T10">
        <v>81.95</v>
      </c>
      <c r="U10" s="2" t="s">
        <v>635</v>
      </c>
      <c r="V10" s="2" t="s">
        <v>635</v>
      </c>
      <c r="W10" s="2" t="s">
        <v>635</v>
      </c>
      <c r="X10" s="2" t="s">
        <v>635</v>
      </c>
      <c r="Y10" s="2" t="s">
        <v>635</v>
      </c>
      <c r="Z10" s="2" t="s">
        <v>635</v>
      </c>
      <c r="AA10" s="2" t="s">
        <v>635</v>
      </c>
      <c r="AB10" s="2" t="s">
        <v>635</v>
      </c>
      <c r="AC10" s="193">
        <v>44.19</v>
      </c>
      <c r="AD10" s="193">
        <v>67.5</v>
      </c>
      <c r="AE10" s="2" t="s">
        <v>635</v>
      </c>
      <c r="AF10" s="193">
        <v>74.98</v>
      </c>
      <c r="AG10" s="193">
        <v>7.88</v>
      </c>
      <c r="AH10" s="195" t="s">
        <v>636</v>
      </c>
      <c r="AI10" s="2" t="s">
        <v>635</v>
      </c>
      <c r="AJ10" s="2" t="s">
        <v>635</v>
      </c>
      <c r="AK10" s="2" t="s">
        <v>635</v>
      </c>
      <c r="AL10" s="2" t="s">
        <v>635</v>
      </c>
      <c r="AM10" s="290">
        <v>6.3499999999999999E-5</v>
      </c>
      <c r="AN10" s="290">
        <v>3.9150162000000002E-2</v>
      </c>
    </row>
    <row r="11" spans="1:40" ht="15.75" x14ac:dyDescent="0.25">
      <c r="A11" s="194" t="s">
        <v>746</v>
      </c>
      <c r="B11" s="192">
        <v>128030347</v>
      </c>
      <c r="C11" s="191">
        <v>44889.463194444441</v>
      </c>
      <c r="D11" s="191">
        <v>44889.845833333333</v>
      </c>
      <c r="E11" s="215">
        <v>44889</v>
      </c>
      <c r="F11" s="214" t="s">
        <v>748</v>
      </c>
      <c r="G11" s="193">
        <v>29</v>
      </c>
      <c r="H11" s="193">
        <v>40.19</v>
      </c>
      <c r="I11" s="193">
        <v>40.19</v>
      </c>
      <c r="J11" s="170">
        <v>72.930000000000007</v>
      </c>
      <c r="K11" s="170">
        <v>7.02</v>
      </c>
      <c r="L11" s="170" t="s">
        <v>738</v>
      </c>
      <c r="M11" s="170" t="s">
        <v>739</v>
      </c>
      <c r="N11" s="170" t="s">
        <v>738</v>
      </c>
      <c r="O11" s="195">
        <v>13.86</v>
      </c>
      <c r="P11" s="197">
        <v>0.05</v>
      </c>
      <c r="Q11" s="2" t="s">
        <v>635</v>
      </c>
      <c r="R11" s="197">
        <v>0.7</v>
      </c>
      <c r="S11" s="2">
        <v>5</v>
      </c>
      <c r="T11" s="2">
        <v>76.739999999999995</v>
      </c>
      <c r="U11" s="2" t="s">
        <v>635</v>
      </c>
      <c r="V11" s="2" t="s">
        <v>635</v>
      </c>
      <c r="W11" s="2" t="s">
        <v>635</v>
      </c>
      <c r="X11" s="2" t="s">
        <v>635</v>
      </c>
      <c r="Y11" s="2" t="s">
        <v>635</v>
      </c>
      <c r="Z11" s="2" t="s">
        <v>635</v>
      </c>
      <c r="AA11" s="2" t="s">
        <v>635</v>
      </c>
      <c r="AB11" s="2" t="s">
        <v>635</v>
      </c>
      <c r="AC11" s="193">
        <v>35.880000000000003</v>
      </c>
      <c r="AD11" s="193">
        <v>52.53</v>
      </c>
      <c r="AE11" s="2" t="s">
        <v>635</v>
      </c>
      <c r="AF11" s="193">
        <v>73.69</v>
      </c>
      <c r="AG11" s="193">
        <v>6.21</v>
      </c>
      <c r="AH11" s="195" t="s">
        <v>636</v>
      </c>
      <c r="AI11" s="2" t="s">
        <v>635</v>
      </c>
      <c r="AJ11" s="2" t="s">
        <v>635</v>
      </c>
      <c r="AK11" s="2" t="s">
        <v>635</v>
      </c>
      <c r="AL11" s="2" t="s">
        <v>635</v>
      </c>
      <c r="AM11" s="290">
        <v>3.8400000000000001E-4</v>
      </c>
      <c r="AN11" s="290">
        <v>2.7617340000000001E-2</v>
      </c>
    </row>
    <row r="12" spans="1:40" ht="15.75" x14ac:dyDescent="0.25">
      <c r="A12" s="194" t="s">
        <v>746</v>
      </c>
      <c r="B12" s="192">
        <v>128029606</v>
      </c>
      <c r="C12" s="191">
        <v>44889.270833333336</v>
      </c>
      <c r="D12" s="191">
        <v>44889.662499999999</v>
      </c>
      <c r="E12" s="215">
        <v>44889</v>
      </c>
      <c r="F12" s="214" t="s">
        <v>742</v>
      </c>
      <c r="G12" s="193">
        <v>29.61</v>
      </c>
      <c r="H12" s="193">
        <v>54.57</v>
      </c>
      <c r="I12" s="193">
        <v>54.57</v>
      </c>
      <c r="J12" s="170">
        <v>75.19</v>
      </c>
      <c r="K12" s="170">
        <v>7.45</v>
      </c>
      <c r="L12" s="170" t="s">
        <v>739</v>
      </c>
      <c r="M12" s="170" t="s">
        <v>739</v>
      </c>
      <c r="N12" s="170" t="s">
        <v>739</v>
      </c>
      <c r="O12" s="195">
        <v>13.87</v>
      </c>
      <c r="P12" s="198">
        <v>0.06</v>
      </c>
      <c r="Q12" s="2" t="s">
        <v>635</v>
      </c>
      <c r="R12" s="197">
        <v>0.69</v>
      </c>
      <c r="S12" s="2">
        <v>5</v>
      </c>
      <c r="T12" s="2">
        <v>79.37</v>
      </c>
      <c r="U12" s="2" t="s">
        <v>635</v>
      </c>
      <c r="V12" s="2" t="s">
        <v>635</v>
      </c>
      <c r="W12" s="2" t="s">
        <v>635</v>
      </c>
      <c r="X12" s="2" t="s">
        <v>635</v>
      </c>
      <c r="Y12" s="2" t="s">
        <v>635</v>
      </c>
      <c r="Z12" s="2" t="s">
        <v>635</v>
      </c>
      <c r="AA12" s="2" t="s">
        <v>635</v>
      </c>
      <c r="AB12" s="2" t="s">
        <v>635</v>
      </c>
      <c r="AC12" s="193">
        <v>34.340000000000003</v>
      </c>
      <c r="AD12" s="193">
        <v>52.02</v>
      </c>
      <c r="AE12" s="2" t="s">
        <v>635</v>
      </c>
      <c r="AF12" s="193">
        <v>76.260000000000005</v>
      </c>
      <c r="AG12" s="193">
        <v>7.32</v>
      </c>
      <c r="AH12" s="195" t="s">
        <v>636</v>
      </c>
      <c r="AI12" s="2" t="s">
        <v>635</v>
      </c>
      <c r="AJ12" s="2" t="s">
        <v>635</v>
      </c>
      <c r="AK12" s="2" t="s">
        <v>635</v>
      </c>
      <c r="AL12" s="2" t="s">
        <v>635</v>
      </c>
      <c r="AM12" s="290">
        <v>5.2300000000000003E-4</v>
      </c>
      <c r="AN12" s="290">
        <v>2.9469001000000002E-2</v>
      </c>
    </row>
    <row r="13" spans="1:40" ht="15.75" x14ac:dyDescent="0.25">
      <c r="A13" s="194" t="s">
        <v>746</v>
      </c>
      <c r="B13" s="192">
        <v>128029474</v>
      </c>
      <c r="C13" s="191">
        <v>44889.270833333336</v>
      </c>
      <c r="D13" s="191">
        <v>44889.681944444441</v>
      </c>
      <c r="E13" s="215">
        <v>44889</v>
      </c>
      <c r="F13" s="214" t="s">
        <v>744</v>
      </c>
      <c r="G13" s="193">
        <v>34.61</v>
      </c>
      <c r="H13" s="193">
        <v>56.64</v>
      </c>
      <c r="I13" s="193">
        <v>56.64</v>
      </c>
      <c r="J13" s="170">
        <v>75.349999999999994</v>
      </c>
      <c r="K13" s="170">
        <v>7.79</v>
      </c>
      <c r="L13" s="170" t="s">
        <v>739</v>
      </c>
      <c r="M13" s="170" t="s">
        <v>739</v>
      </c>
      <c r="N13" s="170" t="s">
        <v>739</v>
      </c>
      <c r="O13" s="195">
        <v>13.81</v>
      </c>
      <c r="P13" s="197">
        <v>0.05</v>
      </c>
      <c r="Q13" s="2" t="s">
        <v>635</v>
      </c>
      <c r="R13" s="197">
        <v>0.69</v>
      </c>
      <c r="S13" s="2">
        <v>5</v>
      </c>
      <c r="T13" s="2">
        <v>80.28</v>
      </c>
      <c r="U13" s="2" t="s">
        <v>635</v>
      </c>
      <c r="V13" s="2" t="s">
        <v>635</v>
      </c>
      <c r="W13" s="2" t="s">
        <v>635</v>
      </c>
      <c r="X13" s="2" t="s">
        <v>635</v>
      </c>
      <c r="Y13" s="2" t="s">
        <v>635</v>
      </c>
      <c r="Z13" s="2" t="s">
        <v>635</v>
      </c>
      <c r="AA13" s="2" t="s">
        <v>635</v>
      </c>
      <c r="AB13" s="2" t="s">
        <v>635</v>
      </c>
      <c r="AC13" s="193">
        <v>34.340000000000003</v>
      </c>
      <c r="AD13" s="193">
        <v>52.02</v>
      </c>
      <c r="AE13" s="2" t="s">
        <v>635</v>
      </c>
      <c r="AF13" s="193">
        <v>76.33</v>
      </c>
      <c r="AG13" s="193">
        <v>7.32</v>
      </c>
      <c r="AH13" s="195" t="s">
        <v>636</v>
      </c>
      <c r="AI13" s="2" t="s">
        <v>635</v>
      </c>
      <c r="AJ13" s="2" t="s">
        <v>635</v>
      </c>
      <c r="AK13" s="2" t="s">
        <v>635</v>
      </c>
      <c r="AL13" s="2" t="s">
        <v>635</v>
      </c>
      <c r="AM13" s="290">
        <v>4.2400000000000001E-4</v>
      </c>
      <c r="AN13" s="290">
        <v>3.9341343000000001E-2</v>
      </c>
    </row>
    <row r="14" spans="1:40" ht="15.75" x14ac:dyDescent="0.25">
      <c r="A14" s="194" t="s">
        <v>746</v>
      </c>
      <c r="B14" s="192">
        <v>128030792</v>
      </c>
      <c r="C14" s="191">
        <v>44889.53402777778</v>
      </c>
      <c r="D14" s="191">
        <v>44889.957638888889</v>
      </c>
      <c r="E14" s="215">
        <v>44889</v>
      </c>
      <c r="F14" s="214" t="s">
        <v>749</v>
      </c>
      <c r="G14" s="193">
        <v>29.11</v>
      </c>
      <c r="H14" s="193">
        <v>45.2</v>
      </c>
      <c r="I14" s="193">
        <v>45.2</v>
      </c>
      <c r="J14" s="170">
        <v>72.63</v>
      </c>
      <c r="K14" s="170">
        <v>5.95</v>
      </c>
      <c r="L14" s="170" t="s">
        <v>738</v>
      </c>
      <c r="M14" s="170" t="s">
        <v>739</v>
      </c>
      <c r="N14" s="170" t="s">
        <v>738</v>
      </c>
      <c r="O14" s="195">
        <v>13.86</v>
      </c>
      <c r="P14" s="197">
        <v>0.06</v>
      </c>
      <c r="Q14" s="2" t="s">
        <v>635</v>
      </c>
      <c r="R14" s="197">
        <v>0.71</v>
      </c>
      <c r="S14" s="2">
        <v>5</v>
      </c>
      <c r="T14" s="2">
        <v>79.650000000000006</v>
      </c>
      <c r="U14" s="2" t="s">
        <v>635</v>
      </c>
      <c r="V14" s="2" t="s">
        <v>635</v>
      </c>
      <c r="W14" s="2" t="s">
        <v>635</v>
      </c>
      <c r="X14" s="2" t="s">
        <v>635</v>
      </c>
      <c r="Y14" s="2" t="s">
        <v>635</v>
      </c>
      <c r="Z14" s="2" t="s">
        <v>635</v>
      </c>
      <c r="AA14" s="2" t="s">
        <v>635</v>
      </c>
      <c r="AB14" s="2" t="s">
        <v>635</v>
      </c>
      <c r="AC14" s="193">
        <v>46.81</v>
      </c>
      <c r="AD14" s="193">
        <v>68.900000000000006</v>
      </c>
      <c r="AE14" s="2" t="s">
        <v>635</v>
      </c>
      <c r="AF14" s="193">
        <v>73.27</v>
      </c>
      <c r="AG14" s="193">
        <v>6.21</v>
      </c>
      <c r="AH14" s="195" t="s">
        <v>636</v>
      </c>
      <c r="AI14" s="2" t="s">
        <v>635</v>
      </c>
      <c r="AJ14" s="2" t="s">
        <v>635</v>
      </c>
      <c r="AK14" s="2" t="s">
        <v>635</v>
      </c>
      <c r="AL14" s="2" t="s">
        <v>635</v>
      </c>
      <c r="AM14" s="290">
        <v>5.6599999999999999E-4</v>
      </c>
      <c r="AN14" s="290">
        <v>1.811399E-3</v>
      </c>
    </row>
    <row r="15" spans="1:40" ht="15.75" x14ac:dyDescent="0.25">
      <c r="A15" s="194" t="s">
        <v>746</v>
      </c>
      <c r="B15" s="192">
        <v>128030671</v>
      </c>
      <c r="C15" s="191">
        <v>44889.519444444442</v>
      </c>
      <c r="D15" s="191">
        <v>44889.913888888892</v>
      </c>
      <c r="E15" s="215">
        <v>44889</v>
      </c>
      <c r="F15" s="214" t="s">
        <v>750</v>
      </c>
      <c r="G15" s="193">
        <v>28.01</v>
      </c>
      <c r="H15" s="193">
        <v>44.85</v>
      </c>
      <c r="I15" s="193">
        <v>44.85</v>
      </c>
      <c r="J15" s="170">
        <v>72.84</v>
      </c>
      <c r="K15" s="170">
        <v>6.85</v>
      </c>
      <c r="L15" s="170" t="s">
        <v>738</v>
      </c>
      <c r="M15" s="170" t="s">
        <v>739</v>
      </c>
      <c r="N15" s="170" t="s">
        <v>738</v>
      </c>
      <c r="O15" s="195">
        <v>13.83</v>
      </c>
      <c r="P15" s="197">
        <v>0.06</v>
      </c>
      <c r="Q15" s="2" t="s">
        <v>635</v>
      </c>
      <c r="R15" s="197">
        <v>0.71</v>
      </c>
      <c r="S15" s="2">
        <v>5</v>
      </c>
      <c r="T15" s="2">
        <v>79.48</v>
      </c>
      <c r="U15" s="2" t="s">
        <v>635</v>
      </c>
      <c r="V15" s="2" t="s">
        <v>635</v>
      </c>
      <c r="W15" s="2" t="s">
        <v>635</v>
      </c>
      <c r="X15" s="2" t="s">
        <v>635</v>
      </c>
      <c r="Y15" s="2" t="s">
        <v>635</v>
      </c>
      <c r="Z15" s="2" t="s">
        <v>635</v>
      </c>
      <c r="AA15" s="2" t="s">
        <v>635</v>
      </c>
      <c r="AB15" s="2" t="s">
        <v>635</v>
      </c>
      <c r="AC15" s="193">
        <v>33.799999999999997</v>
      </c>
      <c r="AD15" s="193">
        <v>50.27</v>
      </c>
      <c r="AE15" s="2" t="s">
        <v>635</v>
      </c>
      <c r="AF15" s="193">
        <v>72.14</v>
      </c>
      <c r="AG15" s="193">
        <v>8.0399999999999991</v>
      </c>
      <c r="AH15" s="195" t="s">
        <v>636</v>
      </c>
      <c r="AI15" s="2" t="s">
        <v>635</v>
      </c>
      <c r="AJ15" s="2" t="s">
        <v>635</v>
      </c>
      <c r="AK15" s="2" t="s">
        <v>635</v>
      </c>
      <c r="AL15" s="2" t="s">
        <v>635</v>
      </c>
      <c r="AM15" s="290">
        <v>3.6299999999999999E-4</v>
      </c>
      <c r="AN15" s="290">
        <v>3.4841151000000001E-2</v>
      </c>
    </row>
    <row r="16" spans="1:40" ht="15.75" x14ac:dyDescent="0.25">
      <c r="A16" s="194" t="s">
        <v>746</v>
      </c>
      <c r="B16" s="192">
        <v>128031594</v>
      </c>
      <c r="C16" s="191">
        <v>44889.6875</v>
      </c>
      <c r="D16" s="191">
        <v>44890.015972222223</v>
      </c>
      <c r="E16" s="215">
        <v>44889</v>
      </c>
      <c r="F16" s="214" t="s">
        <v>751</v>
      </c>
      <c r="G16" s="193">
        <v>29.66</v>
      </c>
      <c r="H16" s="193">
        <v>45.95</v>
      </c>
      <c r="I16" s="193">
        <v>45.95</v>
      </c>
      <c r="J16" s="170">
        <v>66.41</v>
      </c>
      <c r="K16" s="170">
        <v>7.89</v>
      </c>
      <c r="L16" s="170" t="s">
        <v>738</v>
      </c>
      <c r="M16" s="170" t="s">
        <v>739</v>
      </c>
      <c r="N16" s="170" t="s">
        <v>738</v>
      </c>
      <c r="O16" s="195">
        <v>13.86</v>
      </c>
      <c r="P16" s="197">
        <v>0.06</v>
      </c>
      <c r="Q16" s="2" t="s">
        <v>635</v>
      </c>
      <c r="R16" s="197">
        <v>0.7</v>
      </c>
      <c r="S16" s="2">
        <v>5</v>
      </c>
      <c r="T16" s="2">
        <v>75.8</v>
      </c>
      <c r="U16" s="2" t="s">
        <v>635</v>
      </c>
      <c r="V16" s="2" t="s">
        <v>635</v>
      </c>
      <c r="W16" s="2" t="s">
        <v>635</v>
      </c>
      <c r="X16" s="2" t="s">
        <v>635</v>
      </c>
      <c r="Y16" s="2" t="s">
        <v>635</v>
      </c>
      <c r="Z16" s="2" t="s">
        <v>635</v>
      </c>
      <c r="AA16" s="2" t="s">
        <v>635</v>
      </c>
      <c r="AB16" s="2" t="s">
        <v>635</v>
      </c>
      <c r="AC16" s="193">
        <v>29.47</v>
      </c>
      <c r="AD16" s="193">
        <v>44.42</v>
      </c>
      <c r="AE16" s="2" t="s">
        <v>635</v>
      </c>
      <c r="AF16" s="193">
        <v>69.37</v>
      </c>
      <c r="AG16" s="193">
        <v>8</v>
      </c>
      <c r="AH16" s="195" t="s">
        <v>636</v>
      </c>
      <c r="AI16" s="2" t="s">
        <v>635</v>
      </c>
      <c r="AJ16" s="2" t="s">
        <v>635</v>
      </c>
      <c r="AK16" s="2" t="s">
        <v>635</v>
      </c>
      <c r="AL16" s="2" t="s">
        <v>635</v>
      </c>
      <c r="AM16" s="290">
        <v>3.7500000000000001E-4</v>
      </c>
      <c r="AN16" s="290">
        <v>4.8253904E-2</v>
      </c>
    </row>
    <row r="17" spans="1:40" x14ac:dyDescent="0.25">
      <c r="A17" s="258"/>
      <c r="B17" s="258"/>
      <c r="C17" s="258"/>
      <c r="D17" s="258"/>
      <c r="E17" s="259"/>
      <c r="F17" s="260"/>
      <c r="G17" s="260"/>
      <c r="H17" s="260"/>
      <c r="I17" s="260"/>
      <c r="J17" s="260"/>
      <c r="K17" s="260"/>
      <c r="L17" s="260"/>
      <c r="M17" s="260"/>
      <c r="N17" s="260"/>
      <c r="O17" s="261"/>
      <c r="P17" s="261"/>
      <c r="Q17" s="261"/>
      <c r="R17" s="261"/>
      <c r="S17" s="261"/>
      <c r="T17" s="261"/>
      <c r="U17" s="261"/>
      <c r="V17" s="261"/>
      <c r="W17" s="261"/>
      <c r="X17" s="261"/>
      <c r="Y17" s="261"/>
      <c r="Z17" s="261"/>
      <c r="AA17" s="261"/>
      <c r="AB17" s="261"/>
      <c r="AC17" s="260"/>
      <c r="AD17" s="260"/>
      <c r="AE17" s="260"/>
      <c r="AF17" s="260"/>
      <c r="AG17" s="260"/>
      <c r="AH17" s="261"/>
      <c r="AI17" s="261"/>
      <c r="AJ17" s="261"/>
      <c r="AK17" s="261"/>
      <c r="AL17" s="261"/>
      <c r="AM17" s="260"/>
      <c r="AN17" s="260"/>
    </row>
    <row r="19" spans="1:40" x14ac:dyDescent="0.25">
      <c r="A19" s="264"/>
      <c r="B19" s="264"/>
      <c r="C19" s="264"/>
      <c r="D19" s="264"/>
      <c r="E19" s="264"/>
      <c r="F19" s="264"/>
      <c r="G19" s="264"/>
      <c r="H19" s="264"/>
      <c r="I19" s="264"/>
      <c r="J19" s="264"/>
      <c r="K19" s="264"/>
      <c r="L19" s="264"/>
      <c r="M19" s="264"/>
      <c r="N19" s="264"/>
    </row>
    <row r="544" spans="1:40" x14ac:dyDescent="0.25">
      <c r="A544" s="262"/>
      <c r="B544" s="262"/>
      <c r="C544" s="262"/>
      <c r="D544" s="262"/>
      <c r="E544" s="263"/>
      <c r="F544" s="169"/>
      <c r="G544" s="169"/>
      <c r="H544" s="169"/>
      <c r="I544" s="169"/>
      <c r="J544" s="169"/>
      <c r="K544" s="169"/>
      <c r="L544" s="169"/>
      <c r="M544" s="169"/>
      <c r="N544" s="169"/>
      <c r="O544" s="169"/>
      <c r="P544" s="169"/>
      <c r="Q544" s="169"/>
      <c r="R544" s="169"/>
      <c r="S544" s="169"/>
      <c r="T544" s="169"/>
      <c r="U544" s="169"/>
      <c r="V544" s="169"/>
      <c r="W544" s="169"/>
      <c r="X544" s="169"/>
      <c r="Y544" s="169"/>
      <c r="Z544" s="169"/>
      <c r="AA544" s="169"/>
      <c r="AB544" s="169"/>
      <c r="AC544" s="169"/>
      <c r="AD544" s="169"/>
      <c r="AE544" s="169"/>
      <c r="AF544" s="169"/>
      <c r="AG544" s="169"/>
      <c r="AH544" s="169"/>
      <c r="AI544" s="169"/>
      <c r="AJ544" s="169"/>
      <c r="AK544" s="169"/>
      <c r="AL544" s="169"/>
      <c r="AM544" s="169"/>
      <c r="AN544" s="169"/>
    </row>
    <row r="545" spans="1:40" x14ac:dyDescent="0.25">
      <c r="A545" s="170"/>
      <c r="B545" s="170"/>
      <c r="C545" s="170"/>
      <c r="D545" s="170"/>
      <c r="E545" s="195"/>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row>
    <row r="546" spans="1:40" x14ac:dyDescent="0.25">
      <c r="A546" s="170"/>
      <c r="B546" s="170"/>
      <c r="C546" s="170"/>
      <c r="D546" s="170"/>
      <c r="E546" s="195"/>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row>
    <row r="547" spans="1:40" x14ac:dyDescent="0.25">
      <c r="A547" s="170"/>
      <c r="B547" s="170"/>
      <c r="C547" s="170"/>
      <c r="D547" s="170"/>
      <c r="E547" s="195"/>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row>
    <row r="548" spans="1:40" x14ac:dyDescent="0.25">
      <c r="A548" s="170"/>
      <c r="B548" s="170"/>
      <c r="C548" s="170"/>
      <c r="D548" s="170"/>
      <c r="E548" s="195"/>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row>
    <row r="549" spans="1:40" x14ac:dyDescent="0.25">
      <c r="A549" s="170"/>
      <c r="B549" s="170"/>
      <c r="C549" s="170"/>
      <c r="D549" s="170"/>
      <c r="E549" s="195"/>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row>
    <row r="550" spans="1:40" x14ac:dyDescent="0.25">
      <c r="A550" s="170"/>
      <c r="B550" s="170"/>
      <c r="C550" s="170"/>
      <c r="D550" s="170"/>
      <c r="E550" s="195"/>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row>
    <row r="551" spans="1:40" x14ac:dyDescent="0.25">
      <c r="A551" s="170"/>
      <c r="B551" s="170"/>
      <c r="C551" s="170"/>
      <c r="D551" s="170"/>
      <c r="E551" s="195"/>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row>
    <row r="552" spans="1:40" x14ac:dyDescent="0.25">
      <c r="A552" s="170"/>
      <c r="B552" s="170"/>
      <c r="C552" s="170"/>
      <c r="D552" s="170"/>
      <c r="E552" s="195"/>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row>
    <row r="553" spans="1:40" x14ac:dyDescent="0.25">
      <c r="A553" s="170"/>
      <c r="B553" s="170"/>
      <c r="C553" s="170"/>
      <c r="D553" s="170"/>
      <c r="E553" s="195"/>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row>
    <row r="554" spans="1:40" x14ac:dyDescent="0.25">
      <c r="A554" s="170"/>
      <c r="B554" s="170"/>
      <c r="C554" s="170"/>
      <c r="D554" s="170"/>
      <c r="E554" s="195"/>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row>
    <row r="555" spans="1:40" x14ac:dyDescent="0.25">
      <c r="A555" s="170"/>
      <c r="B555" s="170"/>
      <c r="C555" s="170"/>
      <c r="D555" s="170"/>
      <c r="E555" s="195"/>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row>
    <row r="556" spans="1:40" x14ac:dyDescent="0.25">
      <c r="A556" s="170"/>
      <c r="B556" s="170"/>
      <c r="C556" s="170"/>
      <c r="D556" s="170"/>
      <c r="E556" s="195"/>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row>
    <row r="557" spans="1:40" x14ac:dyDescent="0.25">
      <c r="A557" s="170"/>
      <c r="B557" s="170"/>
      <c r="C557" s="170"/>
      <c r="D557" s="170"/>
      <c r="E557" s="195"/>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row>
    <row r="558" spans="1:40" x14ac:dyDescent="0.25">
      <c r="A558" s="170"/>
      <c r="B558" s="170"/>
      <c r="C558" s="170"/>
      <c r="D558" s="170"/>
      <c r="E558" s="195"/>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row>
    <row r="559" spans="1:40" x14ac:dyDescent="0.25">
      <c r="A559" s="170"/>
      <c r="B559" s="170"/>
      <c r="C559" s="170"/>
      <c r="D559" s="170"/>
      <c r="E559" s="195"/>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row>
    <row r="560" spans="1:40" x14ac:dyDescent="0.25">
      <c r="A560" s="170"/>
      <c r="B560" s="170"/>
      <c r="C560" s="170"/>
      <c r="D560" s="170"/>
      <c r="E560" s="195"/>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row>
    <row r="561" spans="1:40" x14ac:dyDescent="0.25">
      <c r="A561" s="170"/>
      <c r="B561" s="170"/>
      <c r="C561" s="170"/>
      <c r="D561" s="170"/>
      <c r="E561" s="195"/>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row>
    <row r="562" spans="1:40" x14ac:dyDescent="0.25">
      <c r="A562" s="170"/>
      <c r="B562" s="170"/>
      <c r="C562" s="170"/>
      <c r="D562" s="170"/>
      <c r="E562" s="195"/>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row>
    <row r="563" spans="1:40" x14ac:dyDescent="0.25">
      <c r="A563" s="170"/>
      <c r="B563" s="170"/>
      <c r="C563" s="170"/>
      <c r="D563" s="170"/>
      <c r="E563" s="195"/>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row>
    <row r="564" spans="1:40" x14ac:dyDescent="0.25">
      <c r="A564" s="170"/>
      <c r="B564" s="170"/>
      <c r="C564" s="170"/>
      <c r="D564" s="170"/>
      <c r="E564" s="195"/>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row>
    <row r="565" spans="1:40" x14ac:dyDescent="0.25">
      <c r="A565" s="170"/>
      <c r="B565" s="170"/>
      <c r="C565" s="170"/>
      <c r="D565" s="170"/>
      <c r="E565" s="195"/>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row>
    <row r="566" spans="1:40" x14ac:dyDescent="0.25">
      <c r="A566" s="170"/>
      <c r="B566" s="170"/>
      <c r="C566" s="170"/>
      <c r="D566" s="170"/>
      <c r="E566" s="195"/>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row>
    <row r="567" spans="1:40" x14ac:dyDescent="0.25">
      <c r="A567" s="170"/>
      <c r="B567" s="170"/>
      <c r="C567" s="170"/>
      <c r="D567" s="170"/>
      <c r="E567" s="195"/>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row>
    <row r="568" spans="1:40" x14ac:dyDescent="0.25">
      <c r="A568" s="170"/>
      <c r="B568" s="170"/>
      <c r="C568" s="170"/>
      <c r="D568" s="170"/>
      <c r="E568" s="195"/>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row>
    <row r="569" spans="1:40" x14ac:dyDescent="0.25">
      <c r="A569" s="170"/>
      <c r="B569" s="170"/>
      <c r="C569" s="170"/>
      <c r="D569" s="170"/>
      <c r="E569" s="195"/>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row>
    <row r="570" spans="1:40" x14ac:dyDescent="0.25">
      <c r="A570" s="170"/>
      <c r="B570" s="170"/>
      <c r="C570" s="170"/>
      <c r="D570" s="170"/>
      <c r="E570" s="195"/>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row>
    <row r="571" spans="1:40" x14ac:dyDescent="0.25">
      <c r="A571" s="170"/>
      <c r="B571" s="170"/>
      <c r="C571" s="170"/>
      <c r="D571" s="170"/>
      <c r="E571" s="195"/>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row>
    <row r="572" spans="1:40" x14ac:dyDescent="0.25">
      <c r="A572" s="170"/>
      <c r="B572" s="170"/>
      <c r="C572" s="170"/>
      <c r="D572" s="170"/>
      <c r="E572" s="195"/>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row>
    <row r="573" spans="1:40" x14ac:dyDescent="0.25">
      <c r="A573" s="170"/>
      <c r="B573" s="170"/>
      <c r="C573" s="170"/>
      <c r="D573" s="170"/>
      <c r="E573" s="195"/>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row>
    <row r="574" spans="1:40" x14ac:dyDescent="0.25">
      <c r="A574" s="170"/>
      <c r="B574" s="170"/>
      <c r="C574" s="170"/>
      <c r="D574" s="170"/>
      <c r="E574" s="195"/>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row>
    <row r="575" spans="1:40" x14ac:dyDescent="0.25">
      <c r="A575" s="170"/>
      <c r="B575" s="170"/>
      <c r="C575" s="170"/>
      <c r="D575" s="170"/>
      <c r="E575" s="195"/>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row>
    <row r="576" spans="1:40" x14ac:dyDescent="0.25">
      <c r="A576" s="170"/>
      <c r="B576" s="170"/>
      <c r="C576" s="170"/>
      <c r="D576" s="170"/>
      <c r="E576" s="195"/>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row>
    <row r="577" spans="1:40" x14ac:dyDescent="0.25">
      <c r="A577" s="170"/>
      <c r="B577" s="170"/>
      <c r="C577" s="170"/>
      <c r="D577" s="170"/>
      <c r="E577" s="195"/>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row>
    <row r="578" spans="1:40" x14ac:dyDescent="0.25">
      <c r="A578" s="170"/>
      <c r="B578" s="170"/>
      <c r="C578" s="170"/>
      <c r="D578" s="170"/>
      <c r="E578" s="195"/>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row>
    <row r="579" spans="1:40" x14ac:dyDescent="0.25">
      <c r="A579" s="170"/>
      <c r="B579" s="170"/>
      <c r="C579" s="170"/>
      <c r="D579" s="170"/>
      <c r="E579" s="195"/>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row>
    <row r="580" spans="1:40" x14ac:dyDescent="0.25">
      <c r="A580" s="170"/>
      <c r="B580" s="170"/>
      <c r="C580" s="170"/>
      <c r="D580" s="170"/>
      <c r="E580" s="195"/>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row>
    <row r="581" spans="1:40" x14ac:dyDescent="0.25">
      <c r="A581" s="170"/>
      <c r="B581" s="170"/>
      <c r="C581" s="170"/>
      <c r="D581" s="170"/>
      <c r="E581" s="195"/>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row>
    <row r="582" spans="1:40" x14ac:dyDescent="0.25">
      <c r="A582" s="170"/>
      <c r="B582" s="170"/>
      <c r="C582" s="170"/>
      <c r="D582" s="170"/>
      <c r="E582" s="195"/>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row>
    <row r="583" spans="1:40" x14ac:dyDescent="0.25">
      <c r="A583" s="170"/>
      <c r="B583" s="170"/>
      <c r="C583" s="170"/>
      <c r="D583" s="170"/>
      <c r="E583" s="195"/>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row>
    <row r="584" spans="1:40" x14ac:dyDescent="0.25">
      <c r="A584" s="170"/>
      <c r="B584" s="170"/>
      <c r="C584" s="170"/>
      <c r="D584" s="170"/>
      <c r="E584" s="195"/>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row>
    <row r="585" spans="1:40" x14ac:dyDescent="0.25">
      <c r="A585" s="170"/>
      <c r="B585" s="170"/>
      <c r="C585" s="170"/>
      <c r="D585" s="170"/>
      <c r="E585" s="195"/>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row>
    <row r="586" spans="1:40" x14ac:dyDescent="0.25">
      <c r="A586" s="170"/>
      <c r="B586" s="170"/>
      <c r="C586" s="170"/>
      <c r="D586" s="170"/>
      <c r="E586" s="195"/>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row>
    <row r="587" spans="1:40" x14ac:dyDescent="0.25">
      <c r="A587" s="170"/>
      <c r="B587" s="170"/>
      <c r="C587" s="170"/>
      <c r="D587" s="170"/>
      <c r="E587" s="195"/>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row>
    <row r="588" spans="1:40" x14ac:dyDescent="0.25">
      <c r="A588" s="170"/>
      <c r="B588" s="170"/>
      <c r="C588" s="170"/>
      <c r="D588" s="170"/>
      <c r="E588" s="195"/>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row>
    <row r="589" spans="1:40" x14ac:dyDescent="0.25">
      <c r="A589" s="170"/>
      <c r="B589" s="170"/>
      <c r="C589" s="170"/>
      <c r="D589" s="170"/>
      <c r="E589" s="195"/>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row>
    <row r="590" spans="1:40" x14ac:dyDescent="0.25">
      <c r="A590" s="170"/>
      <c r="B590" s="170"/>
      <c r="C590" s="170"/>
      <c r="D590" s="170"/>
      <c r="E590" s="195"/>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row>
    <row r="591" spans="1:40" x14ac:dyDescent="0.25">
      <c r="A591" s="170"/>
      <c r="B591" s="170"/>
      <c r="C591" s="170"/>
      <c r="D591" s="170"/>
      <c r="E591" s="195"/>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row>
    <row r="592" spans="1:40" x14ac:dyDescent="0.25">
      <c r="A592" s="170"/>
      <c r="B592" s="170"/>
      <c r="C592" s="170"/>
      <c r="D592" s="170"/>
      <c r="E592" s="195"/>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row>
    <row r="593" spans="1:40" x14ac:dyDescent="0.25">
      <c r="A593" s="170"/>
      <c r="B593" s="170"/>
      <c r="C593" s="170"/>
      <c r="D593" s="170"/>
      <c r="E593" s="195"/>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row>
    <row r="594" spans="1:40" x14ac:dyDescent="0.25">
      <c r="A594" s="170"/>
      <c r="B594" s="170"/>
      <c r="C594" s="170"/>
      <c r="D594" s="170"/>
      <c r="E594" s="195"/>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row>
    <row r="595" spans="1:40" x14ac:dyDescent="0.25">
      <c r="A595" s="170"/>
      <c r="B595" s="170"/>
      <c r="C595" s="170"/>
      <c r="D595" s="170"/>
      <c r="E595" s="195"/>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row>
    <row r="596" spans="1:40" x14ac:dyDescent="0.25">
      <c r="A596" s="170"/>
      <c r="B596" s="170"/>
      <c r="C596" s="170"/>
      <c r="D596" s="170"/>
      <c r="E596" s="195"/>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row>
    <row r="597" spans="1:40" x14ac:dyDescent="0.25">
      <c r="A597" s="170"/>
      <c r="B597" s="170"/>
      <c r="C597" s="170"/>
      <c r="D597" s="170"/>
      <c r="E597" s="195"/>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row>
    <row r="598" spans="1:40" x14ac:dyDescent="0.25">
      <c r="A598" s="170"/>
      <c r="B598" s="170"/>
      <c r="C598" s="170"/>
      <c r="D598" s="170"/>
      <c r="E598" s="195"/>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row>
    <row r="599" spans="1:40" x14ac:dyDescent="0.25">
      <c r="A599" s="170"/>
      <c r="B599" s="170"/>
      <c r="C599" s="170"/>
      <c r="D599" s="170"/>
      <c r="E599" s="195"/>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row>
    <row r="600" spans="1:40" x14ac:dyDescent="0.25">
      <c r="A600" s="170"/>
      <c r="B600" s="170"/>
      <c r="C600" s="170"/>
      <c r="D600" s="170"/>
      <c r="E600" s="195"/>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row>
    <row r="601" spans="1:40" x14ac:dyDescent="0.25">
      <c r="A601" s="170"/>
      <c r="B601" s="170"/>
      <c r="C601" s="170"/>
      <c r="D601" s="170"/>
      <c r="E601" s="195"/>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row>
    <row r="602" spans="1:40" x14ac:dyDescent="0.25">
      <c r="A602" s="170"/>
      <c r="B602" s="170"/>
      <c r="C602" s="170"/>
      <c r="D602" s="170"/>
      <c r="E602" s="195"/>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row>
    <row r="603" spans="1:40" x14ac:dyDescent="0.25">
      <c r="A603" s="170"/>
      <c r="B603" s="170"/>
      <c r="C603" s="170"/>
      <c r="D603" s="170"/>
      <c r="E603" s="195"/>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row>
    <row r="604" spans="1:40" x14ac:dyDescent="0.25">
      <c r="A604" s="170"/>
      <c r="B604" s="170"/>
      <c r="C604" s="170"/>
      <c r="D604" s="170"/>
      <c r="E604" s="195"/>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row>
    <row r="605" spans="1:40" x14ac:dyDescent="0.25">
      <c r="A605" s="170"/>
      <c r="B605" s="170"/>
      <c r="C605" s="170"/>
      <c r="D605" s="170"/>
      <c r="E605" s="195"/>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row>
    <row r="606" spans="1:40" x14ac:dyDescent="0.25">
      <c r="A606" s="170"/>
      <c r="B606" s="170"/>
      <c r="C606" s="170"/>
      <c r="D606" s="170"/>
      <c r="E606" s="195"/>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row>
    <row r="607" spans="1:40" x14ac:dyDescent="0.25">
      <c r="A607" s="170"/>
      <c r="B607" s="170"/>
      <c r="C607" s="170"/>
      <c r="D607" s="170"/>
      <c r="E607" s="195"/>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row>
    <row r="608" spans="1:40" x14ac:dyDescent="0.25">
      <c r="A608" s="170"/>
      <c r="B608" s="170"/>
      <c r="C608" s="170"/>
      <c r="D608" s="170"/>
      <c r="E608" s="195"/>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row>
    <row r="609" spans="1:40" x14ac:dyDescent="0.25">
      <c r="A609" s="170"/>
      <c r="B609" s="170"/>
      <c r="C609" s="170"/>
      <c r="D609" s="170"/>
      <c r="E609" s="195"/>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row>
    <row r="610" spans="1:40" x14ac:dyDescent="0.25">
      <c r="A610" s="170"/>
      <c r="B610" s="170"/>
      <c r="C610" s="170"/>
      <c r="D610" s="170"/>
      <c r="E610" s="195"/>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row>
    <row r="611" spans="1:40" x14ac:dyDescent="0.25">
      <c r="A611" s="170"/>
      <c r="B611" s="170"/>
      <c r="C611" s="170"/>
      <c r="D611" s="170"/>
      <c r="E611" s="195"/>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row>
    <row r="612" spans="1:40" x14ac:dyDescent="0.25">
      <c r="A612" s="170"/>
      <c r="B612" s="170"/>
      <c r="C612" s="170"/>
      <c r="D612" s="170"/>
      <c r="E612" s="195"/>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row>
    <row r="613" spans="1:40" x14ac:dyDescent="0.25">
      <c r="A613" s="170"/>
      <c r="B613" s="170"/>
      <c r="C613" s="170"/>
      <c r="D613" s="170"/>
      <c r="E613" s="195"/>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row>
    <row r="614" spans="1:40" x14ac:dyDescent="0.25">
      <c r="A614" s="170"/>
      <c r="B614" s="170"/>
      <c r="C614" s="170"/>
      <c r="D614" s="170"/>
      <c r="E614" s="195"/>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row>
    <row r="615" spans="1:40" x14ac:dyDescent="0.25">
      <c r="A615" s="170"/>
      <c r="B615" s="170"/>
      <c r="C615" s="170"/>
      <c r="D615" s="170"/>
      <c r="E615" s="195"/>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row>
    <row r="616" spans="1:40" x14ac:dyDescent="0.25">
      <c r="A616" s="170"/>
      <c r="B616" s="170"/>
      <c r="C616" s="170"/>
      <c r="D616" s="170"/>
      <c r="E616" s="195"/>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row>
    <row r="617" spans="1:40" x14ac:dyDescent="0.25">
      <c r="A617" s="170"/>
      <c r="B617" s="170"/>
      <c r="C617" s="170"/>
      <c r="D617" s="170"/>
      <c r="E617" s="195"/>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row>
    <row r="618" spans="1:40" x14ac:dyDescent="0.25">
      <c r="A618" s="170"/>
      <c r="B618" s="170"/>
      <c r="C618" s="170"/>
      <c r="D618" s="170"/>
      <c r="E618" s="195"/>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row>
    <row r="619" spans="1:40" x14ac:dyDescent="0.25">
      <c r="A619" s="170"/>
      <c r="B619" s="170"/>
      <c r="C619" s="170"/>
      <c r="D619" s="170"/>
      <c r="E619" s="195"/>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row>
    <row r="620" spans="1:40" x14ac:dyDescent="0.25">
      <c r="A620" s="170"/>
      <c r="B620" s="170"/>
      <c r="C620" s="170"/>
      <c r="D620" s="170"/>
      <c r="E620" s="195"/>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row>
    <row r="621" spans="1:40" x14ac:dyDescent="0.25">
      <c r="A621" s="170"/>
      <c r="B621" s="170"/>
      <c r="C621" s="170"/>
      <c r="D621" s="170"/>
      <c r="E621" s="195"/>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row>
    <row r="622" spans="1:40" x14ac:dyDescent="0.25">
      <c r="A622" s="170"/>
      <c r="B622" s="170"/>
      <c r="C622" s="170"/>
      <c r="D622" s="170"/>
      <c r="E622" s="195"/>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row>
    <row r="623" spans="1:40" x14ac:dyDescent="0.25">
      <c r="A623" s="170"/>
      <c r="B623" s="170"/>
      <c r="C623" s="170"/>
      <c r="D623" s="170"/>
      <c r="E623" s="195"/>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row>
    <row r="624" spans="1:40" x14ac:dyDescent="0.25">
      <c r="A624" s="170"/>
      <c r="B624" s="170"/>
      <c r="C624" s="170"/>
      <c r="D624" s="170"/>
      <c r="E624" s="195"/>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row>
    <row r="625" spans="1:40" x14ac:dyDescent="0.25">
      <c r="A625" s="170"/>
      <c r="B625" s="170"/>
      <c r="C625" s="170"/>
      <c r="D625" s="170"/>
      <c r="E625" s="195"/>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row>
    <row r="626" spans="1:40" x14ac:dyDescent="0.25">
      <c r="A626" s="170"/>
      <c r="B626" s="170"/>
      <c r="C626" s="170"/>
      <c r="D626" s="170"/>
      <c r="E626" s="195"/>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row>
    <row r="627" spans="1:40" x14ac:dyDescent="0.25">
      <c r="A627" s="170"/>
      <c r="B627" s="170"/>
      <c r="C627" s="170"/>
      <c r="D627" s="170"/>
      <c r="E627" s="195"/>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row>
    <row r="628" spans="1:40" x14ac:dyDescent="0.25">
      <c r="A628" s="170"/>
      <c r="B628" s="170"/>
      <c r="C628" s="170"/>
      <c r="D628" s="170"/>
      <c r="E628" s="195"/>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row>
    <row r="629" spans="1:40" x14ac:dyDescent="0.25">
      <c r="A629" s="170"/>
      <c r="B629" s="170"/>
      <c r="C629" s="170"/>
      <c r="D629" s="170"/>
      <c r="E629" s="195"/>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row>
    <row r="630" spans="1:40" x14ac:dyDescent="0.25">
      <c r="A630" s="170"/>
      <c r="B630" s="170"/>
      <c r="C630" s="170"/>
      <c r="D630" s="170"/>
      <c r="E630" s="195"/>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row>
    <row r="631" spans="1:40" x14ac:dyDescent="0.25">
      <c r="A631" s="170"/>
      <c r="B631" s="170"/>
      <c r="C631" s="170"/>
      <c r="D631" s="170"/>
      <c r="E631" s="195"/>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row>
    <row r="632" spans="1:40" x14ac:dyDescent="0.25">
      <c r="A632" s="170"/>
      <c r="B632" s="170"/>
      <c r="C632" s="170"/>
      <c r="D632" s="170"/>
      <c r="E632" s="195"/>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row>
    <row r="633" spans="1:40" x14ac:dyDescent="0.25">
      <c r="A633" s="170"/>
      <c r="B633" s="170"/>
      <c r="C633" s="170"/>
      <c r="D633" s="170"/>
      <c r="E633" s="195"/>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row>
    <row r="634" spans="1:40" x14ac:dyDescent="0.25">
      <c r="A634" s="170"/>
      <c r="B634" s="170"/>
      <c r="C634" s="170"/>
      <c r="D634" s="170"/>
      <c r="E634" s="195"/>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row>
    <row r="635" spans="1:40" x14ac:dyDescent="0.25">
      <c r="A635" s="170"/>
      <c r="B635" s="170"/>
      <c r="C635" s="170"/>
      <c r="D635" s="170"/>
      <c r="E635" s="195"/>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row>
    <row r="636" spans="1:40" x14ac:dyDescent="0.25">
      <c r="A636" s="170"/>
      <c r="B636" s="170"/>
      <c r="C636" s="170"/>
      <c r="D636" s="170"/>
      <c r="E636" s="195"/>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row>
    <row r="637" spans="1:40" x14ac:dyDescent="0.25">
      <c r="A637" s="170"/>
      <c r="B637" s="170"/>
      <c r="C637" s="170"/>
      <c r="D637" s="170"/>
      <c r="E637" s="195"/>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row>
    <row r="638" spans="1:40" x14ac:dyDescent="0.25">
      <c r="A638" s="170"/>
      <c r="B638" s="170"/>
      <c r="C638" s="170"/>
      <c r="D638" s="170"/>
      <c r="E638" s="195"/>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row>
    <row r="639" spans="1:40" x14ac:dyDescent="0.25">
      <c r="A639" s="170"/>
      <c r="B639" s="170"/>
      <c r="C639" s="170"/>
      <c r="D639" s="170"/>
      <c r="E639" s="195"/>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row>
    <row r="640" spans="1:40" x14ac:dyDescent="0.25">
      <c r="A640" s="170"/>
      <c r="B640" s="170"/>
      <c r="C640" s="170"/>
      <c r="D640" s="170"/>
      <c r="E640" s="195"/>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row>
    <row r="641" spans="1:40" x14ac:dyDescent="0.25">
      <c r="A641" s="170"/>
      <c r="B641" s="170"/>
      <c r="C641" s="170"/>
      <c r="D641" s="170"/>
      <c r="E641" s="195"/>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row>
    <row r="642" spans="1:40" x14ac:dyDescent="0.25">
      <c r="A642" s="170"/>
      <c r="B642" s="170"/>
      <c r="C642" s="170"/>
      <c r="D642" s="170"/>
      <c r="E642" s="195"/>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row>
    <row r="643" spans="1:40" x14ac:dyDescent="0.25">
      <c r="A643" s="170"/>
      <c r="B643" s="170"/>
      <c r="C643" s="170"/>
      <c r="D643" s="170"/>
      <c r="E643" s="195"/>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row>
    <row r="644" spans="1:40" x14ac:dyDescent="0.25">
      <c r="A644" s="170"/>
      <c r="B644" s="170"/>
      <c r="C644" s="170"/>
      <c r="D644" s="170"/>
      <c r="E644" s="195"/>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row>
    <row r="645" spans="1:40" x14ac:dyDescent="0.25">
      <c r="A645" s="170"/>
      <c r="B645" s="170"/>
      <c r="C645" s="170"/>
      <c r="D645" s="170"/>
      <c r="E645" s="195"/>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row>
    <row r="646" spans="1:40" x14ac:dyDescent="0.25">
      <c r="A646" s="170"/>
      <c r="B646" s="170"/>
      <c r="C646" s="170"/>
      <c r="D646" s="170"/>
      <c r="E646" s="195"/>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row>
    <row r="647" spans="1:40" x14ac:dyDescent="0.25">
      <c r="A647" s="170"/>
      <c r="B647" s="170"/>
      <c r="C647" s="170"/>
      <c r="D647" s="170"/>
      <c r="E647" s="195"/>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row>
    <row r="648" spans="1:40" x14ac:dyDescent="0.25">
      <c r="A648" s="170"/>
      <c r="B648" s="170"/>
      <c r="C648" s="170"/>
      <c r="D648" s="170"/>
      <c r="E648" s="195"/>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row>
    <row r="649" spans="1:40" x14ac:dyDescent="0.25">
      <c r="A649" s="170"/>
      <c r="B649" s="170"/>
      <c r="C649" s="170"/>
      <c r="D649" s="170"/>
      <c r="E649" s="195"/>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row>
    <row r="650" spans="1:40" x14ac:dyDescent="0.25">
      <c r="A650" s="170"/>
      <c r="B650" s="170"/>
      <c r="C650" s="170"/>
      <c r="D650" s="170"/>
      <c r="E650" s="195"/>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row>
    <row r="651" spans="1:40" x14ac:dyDescent="0.25">
      <c r="A651" s="170"/>
      <c r="B651" s="170"/>
      <c r="C651" s="170"/>
      <c r="D651" s="170"/>
      <c r="E651" s="195"/>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row>
    <row r="652" spans="1:40" x14ac:dyDescent="0.25">
      <c r="A652" s="170"/>
      <c r="B652" s="170"/>
      <c r="C652" s="170"/>
      <c r="D652" s="170"/>
      <c r="E652" s="195"/>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row>
    <row r="653" spans="1:40" x14ac:dyDescent="0.25">
      <c r="A653" s="170"/>
      <c r="B653" s="170"/>
      <c r="C653" s="170"/>
      <c r="D653" s="170"/>
      <c r="E653" s="195"/>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row>
    <row r="654" spans="1:40" x14ac:dyDescent="0.25">
      <c r="A654" s="170"/>
      <c r="B654" s="170"/>
      <c r="C654" s="170"/>
      <c r="D654" s="170"/>
      <c r="E654" s="195"/>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row>
    <row r="655" spans="1:40" x14ac:dyDescent="0.25">
      <c r="A655" s="170"/>
      <c r="B655" s="170"/>
      <c r="C655" s="170"/>
      <c r="D655" s="170"/>
      <c r="E655" s="195"/>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row>
    <row r="656" spans="1:40" x14ac:dyDescent="0.25">
      <c r="A656" s="170"/>
      <c r="B656" s="170"/>
      <c r="C656" s="170"/>
      <c r="D656" s="170"/>
      <c r="E656" s="195"/>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18"/>
  <sheetViews>
    <sheetView zoomScaleNormal="100" workbookViewId="0">
      <selection activeCell="S1" sqref="S1:AL1048576"/>
    </sheetView>
  </sheetViews>
  <sheetFormatPr defaultRowHeight="15" customHeight="1" x14ac:dyDescent="0.25"/>
  <cols>
    <col min="1" max="1" width="14.5703125" customWidth="1"/>
    <col min="2" max="2" width="15.28515625" bestFit="1" customWidth="1"/>
    <col min="3" max="3" width="15.140625" bestFit="1" customWidth="1"/>
    <col min="4" max="7" width="14.5703125" customWidth="1"/>
    <col min="8" max="8" width="22.7109375" style="28" customWidth="1"/>
    <col min="9" max="12" width="14.5703125" customWidth="1"/>
    <col min="13" max="13" width="14.5703125" style="160" customWidth="1"/>
    <col min="14" max="17" width="14.5703125" customWidth="1"/>
    <col min="18" max="18" width="63.7109375" customWidth="1"/>
  </cols>
  <sheetData>
    <row r="1" spans="1:18" x14ac:dyDescent="0.25">
      <c r="A1" s="16" t="s">
        <v>752</v>
      </c>
      <c r="B1" s="17"/>
      <c r="C1" s="17"/>
      <c r="D1" s="17"/>
      <c r="E1" s="17"/>
      <c r="F1" s="17"/>
      <c r="H1"/>
    </row>
    <row r="2" spans="1:18" x14ac:dyDescent="0.25">
      <c r="A2" t="s">
        <v>753</v>
      </c>
    </row>
    <row r="3" spans="1:18" s="4" customFormat="1" ht="60" x14ac:dyDescent="0.25">
      <c r="A3" s="32" t="s">
        <v>704</v>
      </c>
      <c r="B3" s="32" t="s">
        <v>84</v>
      </c>
      <c r="C3" s="32" t="s">
        <v>754</v>
      </c>
      <c r="D3" s="32" t="s">
        <v>755</v>
      </c>
      <c r="E3" s="32" t="s">
        <v>756</v>
      </c>
      <c r="F3" s="32" t="s">
        <v>757</v>
      </c>
      <c r="G3" s="32" t="s">
        <v>758</v>
      </c>
      <c r="H3" s="32" t="s">
        <v>759</v>
      </c>
      <c r="I3" s="32" t="s">
        <v>760</v>
      </c>
      <c r="J3" s="32" t="s">
        <v>761</v>
      </c>
      <c r="K3" s="32" t="s">
        <v>762</v>
      </c>
      <c r="L3" s="32" t="s">
        <v>763</v>
      </c>
      <c r="M3" s="161" t="s">
        <v>764</v>
      </c>
      <c r="N3" s="32" t="s">
        <v>765</v>
      </c>
      <c r="O3" s="32" t="s">
        <v>766</v>
      </c>
      <c r="P3" s="32" t="s">
        <v>767</v>
      </c>
      <c r="Q3" s="32" t="s">
        <v>768</v>
      </c>
      <c r="R3" s="32" t="s">
        <v>769</v>
      </c>
    </row>
    <row r="4" spans="1:18" ht="45" x14ac:dyDescent="0.25">
      <c r="A4" s="242">
        <v>44764</v>
      </c>
      <c r="B4" s="243" t="s">
        <v>737</v>
      </c>
      <c r="C4" s="243" t="s">
        <v>770</v>
      </c>
      <c r="D4" s="244">
        <v>47.4</v>
      </c>
      <c r="E4" s="244">
        <v>46.8</v>
      </c>
      <c r="F4" s="245">
        <v>44764</v>
      </c>
      <c r="G4" s="246">
        <v>0.47638888888888892</v>
      </c>
      <c r="H4" s="280">
        <v>44764.597916666666</v>
      </c>
      <c r="I4" s="245">
        <v>44765</v>
      </c>
      <c r="J4" s="246">
        <v>0.44097222222222227</v>
      </c>
      <c r="K4" s="247">
        <v>1</v>
      </c>
      <c r="L4" s="247">
        <v>23</v>
      </c>
      <c r="M4" s="243">
        <v>110</v>
      </c>
      <c r="N4" s="243">
        <v>59</v>
      </c>
      <c r="O4" s="243">
        <v>51</v>
      </c>
      <c r="P4" s="243">
        <v>0</v>
      </c>
      <c r="Q4" s="243">
        <v>5</v>
      </c>
      <c r="R4" s="248" t="s">
        <v>771</v>
      </c>
    </row>
    <row r="5" spans="1:18" x14ac:dyDescent="0.25">
      <c r="A5" s="242">
        <v>44764</v>
      </c>
      <c r="B5" s="243" t="s">
        <v>772</v>
      </c>
      <c r="C5" s="249" t="s">
        <v>773</v>
      </c>
      <c r="D5" s="244">
        <v>8.1999999999999993</v>
      </c>
      <c r="E5" s="244">
        <v>8</v>
      </c>
      <c r="F5" s="245">
        <v>44764</v>
      </c>
      <c r="G5" s="246">
        <v>0.34236111111111112</v>
      </c>
      <c r="H5" s="280">
        <v>44765.48333333333</v>
      </c>
      <c r="I5" s="245">
        <v>44765</v>
      </c>
      <c r="J5" s="246">
        <v>0.62916666666666665</v>
      </c>
      <c r="K5" s="247">
        <v>1.3</v>
      </c>
      <c r="L5" s="247">
        <v>31</v>
      </c>
      <c r="M5" s="243">
        <v>3</v>
      </c>
      <c r="N5" s="243">
        <v>0</v>
      </c>
      <c r="O5" s="243">
        <v>3</v>
      </c>
      <c r="P5" s="243">
        <v>0</v>
      </c>
      <c r="Q5" s="243">
        <v>0</v>
      </c>
      <c r="R5" s="248" t="s">
        <v>636</v>
      </c>
    </row>
    <row r="6" spans="1:18" ht="30" x14ac:dyDescent="0.25">
      <c r="A6" s="242">
        <v>44764</v>
      </c>
      <c r="B6" s="243" t="s">
        <v>774</v>
      </c>
      <c r="C6" s="249" t="s">
        <v>775</v>
      </c>
      <c r="D6" s="244">
        <v>28</v>
      </c>
      <c r="E6" s="244">
        <v>22.8</v>
      </c>
      <c r="F6" s="245">
        <v>44764</v>
      </c>
      <c r="G6" s="246">
        <v>0.4548611111111111</v>
      </c>
      <c r="H6" s="280">
        <v>44764.609722222223</v>
      </c>
      <c r="I6" s="245">
        <v>44765</v>
      </c>
      <c r="J6" s="246">
        <v>0.59791666666666665</v>
      </c>
      <c r="K6" s="247">
        <v>1.1000000000000001</v>
      </c>
      <c r="L6" s="247">
        <v>27</v>
      </c>
      <c r="M6" s="243">
        <v>96</v>
      </c>
      <c r="N6" s="243">
        <v>76</v>
      </c>
      <c r="O6" s="243">
        <v>20</v>
      </c>
      <c r="P6" s="243">
        <v>4</v>
      </c>
      <c r="Q6" s="243">
        <v>19</v>
      </c>
      <c r="R6" s="248" t="s">
        <v>776</v>
      </c>
    </row>
    <row r="7" spans="1:18" ht="30" x14ac:dyDescent="0.25">
      <c r="A7" s="242">
        <v>44884</v>
      </c>
      <c r="B7" s="243" t="s">
        <v>742</v>
      </c>
      <c r="C7" s="243" t="s">
        <v>777</v>
      </c>
      <c r="D7" s="244">
        <v>34</v>
      </c>
      <c r="E7" s="244">
        <v>34</v>
      </c>
      <c r="F7" s="245">
        <v>44884</v>
      </c>
      <c r="G7" s="246">
        <v>0.4548611111111111</v>
      </c>
      <c r="H7" s="280">
        <v>44884.631944444445</v>
      </c>
      <c r="I7" s="245">
        <v>44884</v>
      </c>
      <c r="J7" s="246">
        <v>0.70763888888888893</v>
      </c>
      <c r="K7" s="247">
        <v>0.3</v>
      </c>
      <c r="L7" s="247">
        <v>6</v>
      </c>
      <c r="M7" s="243">
        <v>2492</v>
      </c>
      <c r="N7" s="243">
        <v>2444</v>
      </c>
      <c r="O7" s="243">
        <v>48</v>
      </c>
      <c r="P7" s="243">
        <v>62</v>
      </c>
      <c r="Q7" s="243">
        <v>229</v>
      </c>
      <c r="R7" s="248" t="s">
        <v>778</v>
      </c>
    </row>
    <row r="8" spans="1:18" ht="75" x14ac:dyDescent="0.25">
      <c r="A8" s="242">
        <v>44884</v>
      </c>
      <c r="B8" s="243" t="s">
        <v>779</v>
      </c>
      <c r="C8" s="243" t="s">
        <v>780</v>
      </c>
      <c r="D8" s="244">
        <v>11.4</v>
      </c>
      <c r="E8" s="244">
        <v>11.4</v>
      </c>
      <c r="F8" s="245">
        <v>44884</v>
      </c>
      <c r="G8" s="246">
        <v>0.34236111111111112</v>
      </c>
      <c r="H8" s="280">
        <v>44884.898611111108</v>
      </c>
      <c r="I8" s="245">
        <v>44885</v>
      </c>
      <c r="J8" s="246">
        <v>0.41319444444444442</v>
      </c>
      <c r="K8" s="247">
        <v>1.1000000000000001</v>
      </c>
      <c r="L8" s="247">
        <v>26</v>
      </c>
      <c r="M8" s="243">
        <v>334</v>
      </c>
      <c r="N8" s="243">
        <v>309</v>
      </c>
      <c r="O8" s="243">
        <v>25</v>
      </c>
      <c r="P8" s="243">
        <v>21</v>
      </c>
      <c r="Q8" s="243">
        <v>41</v>
      </c>
      <c r="R8" s="248" t="s">
        <v>781</v>
      </c>
    </row>
    <row r="9" spans="1:18" ht="45" x14ac:dyDescent="0.25">
      <c r="A9" s="242">
        <v>44884</v>
      </c>
      <c r="B9" s="243" t="s">
        <v>744</v>
      </c>
      <c r="C9" s="243" t="s">
        <v>777</v>
      </c>
      <c r="D9" s="244">
        <v>67.2</v>
      </c>
      <c r="E9" s="244">
        <v>67.2</v>
      </c>
      <c r="F9" s="245">
        <v>44884</v>
      </c>
      <c r="G9" s="246">
        <v>0.4548611111111111</v>
      </c>
      <c r="H9" s="280">
        <v>44884.631249999999</v>
      </c>
      <c r="I9" s="245">
        <v>44884</v>
      </c>
      <c r="J9" s="246">
        <v>0.71319444444444446</v>
      </c>
      <c r="K9" s="247">
        <v>0.3</v>
      </c>
      <c r="L9" s="247">
        <v>6</v>
      </c>
      <c r="M9" s="243">
        <v>2017</v>
      </c>
      <c r="N9" s="243">
        <v>1933</v>
      </c>
      <c r="O9" s="243">
        <v>84</v>
      </c>
      <c r="P9" s="243">
        <v>86</v>
      </c>
      <c r="Q9" s="243">
        <v>164</v>
      </c>
      <c r="R9" s="248" t="s">
        <v>782</v>
      </c>
    </row>
    <row r="10" spans="1:18" ht="30" x14ac:dyDescent="0.25">
      <c r="A10" s="242">
        <v>44884</v>
      </c>
      <c r="B10" s="243" t="s">
        <v>783</v>
      </c>
      <c r="C10" s="243" t="s">
        <v>777</v>
      </c>
      <c r="D10" s="244">
        <v>5</v>
      </c>
      <c r="E10" s="244">
        <v>4.2</v>
      </c>
      <c r="F10" s="245">
        <v>44884</v>
      </c>
      <c r="G10" s="246">
        <v>0.4597222222222222</v>
      </c>
      <c r="H10" s="280">
        <v>44884.527777777781</v>
      </c>
      <c r="I10" s="245">
        <v>44884</v>
      </c>
      <c r="J10" s="246">
        <v>0.72013888888888899</v>
      </c>
      <c r="K10" s="247">
        <v>0.3</v>
      </c>
      <c r="L10" s="247">
        <v>6</v>
      </c>
      <c r="M10" s="243">
        <v>532</v>
      </c>
      <c r="N10" s="243">
        <v>520</v>
      </c>
      <c r="O10" s="243">
        <v>12</v>
      </c>
      <c r="P10" s="243">
        <v>8</v>
      </c>
      <c r="Q10" s="243">
        <v>52</v>
      </c>
      <c r="R10" s="248" t="s">
        <v>784</v>
      </c>
    </row>
    <row r="11" spans="1:18" x14ac:dyDescent="0.25">
      <c r="A11" s="242">
        <v>44889</v>
      </c>
      <c r="B11" s="249" t="s">
        <v>785</v>
      </c>
      <c r="C11" s="249" t="s">
        <v>777</v>
      </c>
      <c r="D11" s="244">
        <v>4.9000000000000004</v>
      </c>
      <c r="E11" s="244">
        <v>4.9000000000000004</v>
      </c>
      <c r="F11" s="255">
        <v>44889</v>
      </c>
      <c r="G11" s="256">
        <v>0.28263888888888888</v>
      </c>
      <c r="H11" s="280">
        <v>44889.542361111111</v>
      </c>
      <c r="I11" s="245">
        <v>44889</v>
      </c>
      <c r="J11" s="256">
        <v>0.65833333333333333</v>
      </c>
      <c r="K11" s="247">
        <v>0.4</v>
      </c>
      <c r="L11" s="247">
        <v>9</v>
      </c>
      <c r="M11" s="243">
        <v>51</v>
      </c>
      <c r="N11" s="243">
        <v>43</v>
      </c>
      <c r="O11" s="243">
        <v>8</v>
      </c>
      <c r="P11" s="243">
        <v>2</v>
      </c>
      <c r="Q11" s="243">
        <v>4</v>
      </c>
      <c r="R11" s="248" t="s">
        <v>786</v>
      </c>
    </row>
    <row r="12" spans="1:18" ht="45" x14ac:dyDescent="0.25">
      <c r="A12" s="242">
        <v>44889</v>
      </c>
      <c r="B12" s="249" t="s">
        <v>748</v>
      </c>
      <c r="C12" s="249" t="s">
        <v>787</v>
      </c>
      <c r="D12" s="244">
        <v>33.9</v>
      </c>
      <c r="E12" s="244">
        <v>17</v>
      </c>
      <c r="F12" s="255">
        <v>44889</v>
      </c>
      <c r="G12" s="256">
        <v>0.46319444444444446</v>
      </c>
      <c r="H12" s="280">
        <v>44889.771527777775</v>
      </c>
      <c r="I12" s="245">
        <v>44889</v>
      </c>
      <c r="J12" s="256">
        <v>0.84583333333333333</v>
      </c>
      <c r="K12" s="247">
        <v>0.4</v>
      </c>
      <c r="L12" s="247">
        <v>9</v>
      </c>
      <c r="M12" s="243">
        <v>1830</v>
      </c>
      <c r="N12" s="243">
        <v>1781</v>
      </c>
      <c r="O12" s="243">
        <v>49</v>
      </c>
      <c r="P12" s="243">
        <v>86</v>
      </c>
      <c r="Q12" s="243">
        <v>785</v>
      </c>
      <c r="R12" s="248" t="s">
        <v>788</v>
      </c>
    </row>
    <row r="13" spans="1:18" ht="30" x14ac:dyDescent="0.25">
      <c r="A13" s="242">
        <v>44889</v>
      </c>
      <c r="B13" s="249" t="s">
        <v>742</v>
      </c>
      <c r="C13" s="249" t="s">
        <v>777</v>
      </c>
      <c r="D13" s="244">
        <v>34</v>
      </c>
      <c r="E13" s="244">
        <v>34</v>
      </c>
      <c r="F13" s="255">
        <v>44889</v>
      </c>
      <c r="G13" s="256">
        <v>0.27083333333333331</v>
      </c>
      <c r="H13" s="280">
        <v>44889.658333333333</v>
      </c>
      <c r="I13" s="245">
        <v>44889</v>
      </c>
      <c r="J13" s="256">
        <v>0.66249999999999998</v>
      </c>
      <c r="K13" s="247">
        <v>0.4</v>
      </c>
      <c r="L13" s="247">
        <v>9</v>
      </c>
      <c r="M13" s="243">
        <v>1362</v>
      </c>
      <c r="N13" s="243">
        <v>1327</v>
      </c>
      <c r="O13" s="243">
        <v>35</v>
      </c>
      <c r="P13" s="243">
        <v>23</v>
      </c>
      <c r="Q13" s="243">
        <v>137</v>
      </c>
      <c r="R13" s="248" t="s">
        <v>789</v>
      </c>
    </row>
    <row r="14" spans="1:18" ht="45" x14ac:dyDescent="0.25">
      <c r="A14" s="242">
        <v>44889</v>
      </c>
      <c r="B14" s="249" t="s">
        <v>744</v>
      </c>
      <c r="C14" s="249" t="s">
        <v>777</v>
      </c>
      <c r="D14" s="244">
        <v>67.2</v>
      </c>
      <c r="E14" s="244">
        <v>67.2</v>
      </c>
      <c r="F14" s="255">
        <v>44889</v>
      </c>
      <c r="G14" s="256">
        <v>0.27083333333333331</v>
      </c>
      <c r="H14" s="280">
        <v>44889.658333333333</v>
      </c>
      <c r="I14" s="245">
        <v>44889</v>
      </c>
      <c r="J14" s="256">
        <v>0.68194444444444446</v>
      </c>
      <c r="K14" s="247">
        <v>0.4</v>
      </c>
      <c r="L14" s="247">
        <v>10</v>
      </c>
      <c r="M14" s="243">
        <v>1764</v>
      </c>
      <c r="N14" s="243">
        <v>1681</v>
      </c>
      <c r="O14" s="243">
        <v>83</v>
      </c>
      <c r="P14" s="243">
        <v>76</v>
      </c>
      <c r="Q14" s="243">
        <v>147</v>
      </c>
      <c r="R14" s="248" t="s">
        <v>790</v>
      </c>
    </row>
    <row r="15" spans="1:18" ht="30" x14ac:dyDescent="0.25">
      <c r="A15" s="242">
        <v>44889</v>
      </c>
      <c r="B15" s="249" t="s">
        <v>791</v>
      </c>
      <c r="C15" s="249" t="s">
        <v>787</v>
      </c>
      <c r="D15" s="244">
        <v>30.4</v>
      </c>
      <c r="E15" s="244">
        <v>30.1</v>
      </c>
      <c r="F15" s="255">
        <v>44889</v>
      </c>
      <c r="G15" s="256">
        <v>0.53402777777777777</v>
      </c>
      <c r="H15" s="280">
        <v>44889.797222222223</v>
      </c>
      <c r="I15" s="245">
        <v>44889</v>
      </c>
      <c r="J15" s="256">
        <v>0.95763888888888893</v>
      </c>
      <c r="K15" s="247">
        <v>0.4</v>
      </c>
      <c r="L15" s="247">
        <v>10</v>
      </c>
      <c r="M15" s="243">
        <v>2361</v>
      </c>
      <c r="N15" s="243">
        <v>2335</v>
      </c>
      <c r="O15" s="243">
        <v>26</v>
      </c>
      <c r="P15" s="243">
        <v>85</v>
      </c>
      <c r="Q15" s="243">
        <v>1146</v>
      </c>
      <c r="R15" s="248" t="s">
        <v>792</v>
      </c>
    </row>
    <row r="16" spans="1:18" x14ac:dyDescent="0.25">
      <c r="A16" s="242">
        <v>44889</v>
      </c>
      <c r="B16" s="249" t="s">
        <v>793</v>
      </c>
      <c r="C16" s="249" t="s">
        <v>787</v>
      </c>
      <c r="D16" s="244">
        <v>26.2</v>
      </c>
      <c r="E16" s="244">
        <v>8.9</v>
      </c>
      <c r="F16" s="255">
        <v>44889</v>
      </c>
      <c r="G16" s="256">
        <v>0.51944444444444449</v>
      </c>
      <c r="H16" s="280">
        <v>44889.883333333331</v>
      </c>
      <c r="I16" s="245">
        <v>44889</v>
      </c>
      <c r="J16" s="256">
        <v>0.91388888888888886</v>
      </c>
      <c r="K16" s="247">
        <v>0.4</v>
      </c>
      <c r="L16" s="247">
        <v>9</v>
      </c>
      <c r="M16" s="243">
        <v>1056</v>
      </c>
      <c r="N16" s="243">
        <v>1041</v>
      </c>
      <c r="O16" s="243">
        <v>15</v>
      </c>
      <c r="P16" s="243">
        <v>54</v>
      </c>
      <c r="Q16" s="243">
        <v>279</v>
      </c>
      <c r="R16" s="248" t="s">
        <v>794</v>
      </c>
    </row>
    <row r="17" spans="1:18" ht="45" x14ac:dyDescent="0.25">
      <c r="A17" s="242">
        <v>44889</v>
      </c>
      <c r="B17" s="249" t="s">
        <v>751</v>
      </c>
      <c r="C17" s="249" t="s">
        <v>787</v>
      </c>
      <c r="D17" s="244">
        <v>45.2</v>
      </c>
      <c r="E17" s="244">
        <v>42.1</v>
      </c>
      <c r="F17" s="255">
        <v>44889</v>
      </c>
      <c r="G17" s="256">
        <v>0.6875</v>
      </c>
      <c r="H17" s="280">
        <v>44889.867361111108</v>
      </c>
      <c r="I17" s="245">
        <v>44890</v>
      </c>
      <c r="J17" s="257">
        <v>1.5972222222222224E-2</v>
      </c>
      <c r="K17" s="247">
        <v>0.3</v>
      </c>
      <c r="L17" s="247">
        <v>8</v>
      </c>
      <c r="M17" s="243">
        <v>1776</v>
      </c>
      <c r="N17" s="243">
        <v>1739</v>
      </c>
      <c r="O17" s="243">
        <v>37</v>
      </c>
      <c r="P17" s="243">
        <v>57</v>
      </c>
      <c r="Q17" s="243">
        <v>910</v>
      </c>
      <c r="R17" s="248" t="s">
        <v>795</v>
      </c>
    </row>
    <row r="18" spans="1:18" x14ac:dyDescent="0.25">
      <c r="N18" s="254"/>
      <c r="O18" s="254"/>
      <c r="P18" s="25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11"/>
  <sheetViews>
    <sheetView topLeftCell="J1" workbookViewId="0">
      <selection activeCell="W31" sqref="W31"/>
    </sheetView>
  </sheetViews>
  <sheetFormatPr defaultRowHeight="15" x14ac:dyDescent="0.25"/>
  <cols>
    <col min="1" max="8" width="12.42578125" customWidth="1"/>
    <col min="9" max="9" width="12.42578125" style="28" customWidth="1"/>
    <col min="10" max="19" width="12.42578125" customWidth="1"/>
  </cols>
  <sheetData>
    <row r="1" spans="1:19" ht="17.25" x14ac:dyDescent="0.25">
      <c r="A1" s="16" t="s">
        <v>796</v>
      </c>
      <c r="B1" s="17"/>
      <c r="C1" s="17"/>
      <c r="D1" s="17"/>
      <c r="E1" s="17"/>
      <c r="F1" s="17"/>
    </row>
    <row r="2" spans="1:19" x14ac:dyDescent="0.25">
      <c r="A2" t="s">
        <v>753</v>
      </c>
    </row>
    <row r="3" spans="1:19" x14ac:dyDescent="0.25">
      <c r="I3" s="104"/>
    </row>
    <row r="4" spans="1:19" s="4" customFormat="1" ht="90" x14ac:dyDescent="0.25">
      <c r="A4" s="32" t="s">
        <v>704</v>
      </c>
      <c r="B4" s="32" t="s">
        <v>797</v>
      </c>
      <c r="C4" s="32" t="s">
        <v>798</v>
      </c>
      <c r="D4" s="32" t="s">
        <v>754</v>
      </c>
      <c r="E4" s="32" t="s">
        <v>799</v>
      </c>
      <c r="F4" s="32" t="s">
        <v>800</v>
      </c>
      <c r="G4" s="32" t="s">
        <v>757</v>
      </c>
      <c r="H4" s="32" t="s">
        <v>758</v>
      </c>
      <c r="I4" s="32" t="s">
        <v>759</v>
      </c>
      <c r="J4" s="32" t="s">
        <v>760</v>
      </c>
      <c r="K4" s="32" t="s">
        <v>761</v>
      </c>
      <c r="L4" s="32" t="s">
        <v>762</v>
      </c>
      <c r="M4" s="32" t="s">
        <v>763</v>
      </c>
      <c r="N4" s="32" t="s">
        <v>801</v>
      </c>
      <c r="O4" s="32" t="s">
        <v>764</v>
      </c>
      <c r="P4" s="32" t="s">
        <v>765</v>
      </c>
      <c r="Q4" s="32" t="s">
        <v>766</v>
      </c>
      <c r="R4" s="32" t="s">
        <v>767</v>
      </c>
      <c r="S4" s="32" t="s">
        <v>768</v>
      </c>
    </row>
    <row r="5" spans="1:19" x14ac:dyDescent="0.25">
      <c r="A5" s="2" t="s">
        <v>635</v>
      </c>
      <c r="B5" s="2" t="s">
        <v>635</v>
      </c>
      <c r="C5" s="2" t="s">
        <v>635</v>
      </c>
      <c r="D5" s="2" t="s">
        <v>635</v>
      </c>
      <c r="E5" s="2" t="s">
        <v>635</v>
      </c>
      <c r="F5" s="2" t="s">
        <v>635</v>
      </c>
      <c r="G5" s="2" t="s">
        <v>635</v>
      </c>
      <c r="H5" s="2" t="s">
        <v>635</v>
      </c>
      <c r="I5" s="2" t="s">
        <v>635</v>
      </c>
      <c r="J5" s="2" t="s">
        <v>635</v>
      </c>
      <c r="K5" s="2" t="s">
        <v>635</v>
      </c>
      <c r="L5" s="2" t="s">
        <v>635</v>
      </c>
      <c r="M5" s="2" t="s">
        <v>635</v>
      </c>
      <c r="N5" s="2" t="s">
        <v>635</v>
      </c>
      <c r="O5" s="2" t="s">
        <v>635</v>
      </c>
      <c r="P5" s="2" t="s">
        <v>635</v>
      </c>
      <c r="Q5" s="2" t="s">
        <v>635</v>
      </c>
      <c r="R5" s="2" t="s">
        <v>635</v>
      </c>
      <c r="S5" s="2" t="s">
        <v>635</v>
      </c>
    </row>
    <row r="6" spans="1:19" x14ac:dyDescent="0.25">
      <c r="A6" s="2"/>
      <c r="B6" s="2"/>
      <c r="C6" s="2"/>
      <c r="D6" s="2"/>
      <c r="E6" s="2"/>
      <c r="F6" s="2"/>
      <c r="G6" s="2"/>
      <c r="H6" s="2"/>
      <c r="I6" s="103"/>
      <c r="J6" s="2"/>
      <c r="K6" s="2"/>
      <c r="L6" s="2"/>
      <c r="M6" s="2"/>
      <c r="N6" s="2"/>
      <c r="O6" s="2"/>
      <c r="P6" s="2"/>
      <c r="Q6" s="2"/>
      <c r="R6" s="2"/>
      <c r="S6" s="2"/>
    </row>
    <row r="7" spans="1:19" x14ac:dyDescent="0.25">
      <c r="A7" s="2"/>
      <c r="B7" s="2"/>
      <c r="C7" s="2"/>
      <c r="D7" s="2"/>
      <c r="E7" s="2"/>
      <c r="F7" s="2"/>
      <c r="G7" s="2"/>
      <c r="H7" s="2"/>
      <c r="I7" s="103"/>
      <c r="J7" s="2"/>
      <c r="K7" s="2"/>
      <c r="L7" s="2"/>
      <c r="M7" s="2"/>
      <c r="N7" s="2"/>
      <c r="O7" s="2"/>
      <c r="P7" s="2"/>
      <c r="Q7" s="2"/>
      <c r="R7" s="2"/>
      <c r="S7" s="2"/>
    </row>
    <row r="8" spans="1:19" x14ac:dyDescent="0.25">
      <c r="A8" s="2"/>
      <c r="B8" s="2"/>
      <c r="C8" s="2"/>
      <c r="D8" s="2"/>
      <c r="E8" s="2"/>
      <c r="F8" s="2"/>
      <c r="G8" s="2"/>
      <c r="H8" s="2"/>
      <c r="I8" s="103"/>
      <c r="J8" s="2"/>
      <c r="K8" s="2"/>
      <c r="L8" s="2"/>
      <c r="M8" s="2"/>
      <c r="N8" s="2"/>
      <c r="O8" s="2"/>
      <c r="P8" s="2"/>
      <c r="Q8" s="2"/>
      <c r="R8" s="2"/>
      <c r="S8" s="2"/>
    </row>
    <row r="11" spans="1:19" ht="17.25" x14ac:dyDescent="0.25">
      <c r="A11" t="s">
        <v>802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10"/>
  <sheetViews>
    <sheetView workbookViewId="0">
      <selection activeCell="F30" sqref="F30"/>
    </sheetView>
  </sheetViews>
  <sheetFormatPr defaultRowHeight="15" x14ac:dyDescent="0.25"/>
  <cols>
    <col min="1" max="1" width="15.7109375" customWidth="1"/>
    <col min="2" max="2" width="18.7109375" bestFit="1" customWidth="1"/>
    <col min="3" max="3" width="12.140625" customWidth="1"/>
    <col min="4" max="9" width="12.42578125" customWidth="1"/>
  </cols>
  <sheetData>
    <row r="1" spans="1:9" x14ac:dyDescent="0.25">
      <c r="A1" s="33" t="s">
        <v>803</v>
      </c>
      <c r="B1" s="41"/>
      <c r="C1" s="41"/>
      <c r="D1" s="41"/>
      <c r="E1" s="41"/>
    </row>
    <row r="3" spans="1:9" ht="90" x14ac:dyDescent="0.25">
      <c r="A3" s="41" t="s">
        <v>704</v>
      </c>
      <c r="B3" s="9" t="s">
        <v>804</v>
      </c>
      <c r="C3" s="88" t="s">
        <v>805</v>
      </c>
      <c r="D3" s="88" t="s">
        <v>806</v>
      </c>
      <c r="E3" s="88" t="s">
        <v>807</v>
      </c>
      <c r="F3" s="88" t="s">
        <v>808</v>
      </c>
      <c r="G3" s="88" t="s">
        <v>809</v>
      </c>
      <c r="H3" s="88" t="s">
        <v>810</v>
      </c>
      <c r="I3" s="88" t="s">
        <v>811</v>
      </c>
    </row>
    <row r="4" spans="1:9" x14ac:dyDescent="0.25">
      <c r="A4" s="166">
        <v>44764</v>
      </c>
      <c r="B4" s="167" t="s">
        <v>780</v>
      </c>
      <c r="C4" s="167">
        <v>110</v>
      </c>
      <c r="D4" s="250">
        <v>44764</v>
      </c>
      <c r="E4" s="251">
        <v>0.47638888888888892</v>
      </c>
      <c r="F4" s="250">
        <v>44765</v>
      </c>
      <c r="G4" s="251">
        <v>0.44097222222222227</v>
      </c>
      <c r="H4" s="265">
        <v>0.96</v>
      </c>
      <c r="I4" s="265">
        <v>23.15</v>
      </c>
    </row>
    <row r="5" spans="1:9" x14ac:dyDescent="0.25">
      <c r="A5" s="166">
        <v>44764</v>
      </c>
      <c r="B5" s="168" t="s">
        <v>812</v>
      </c>
      <c r="C5" s="167">
        <v>3</v>
      </c>
      <c r="D5" s="250">
        <v>44764</v>
      </c>
      <c r="E5" s="251">
        <v>0.34236111111111112</v>
      </c>
      <c r="F5" s="250">
        <v>44765</v>
      </c>
      <c r="G5" s="251">
        <v>0.62916666666666665</v>
      </c>
      <c r="H5" s="265">
        <v>1.28</v>
      </c>
      <c r="I5" s="265">
        <v>30.88</v>
      </c>
    </row>
    <row r="6" spans="1:9" x14ac:dyDescent="0.25">
      <c r="A6" s="166">
        <v>44764</v>
      </c>
      <c r="B6" s="168" t="s">
        <v>813</v>
      </c>
      <c r="C6" s="167">
        <v>96</v>
      </c>
      <c r="D6" s="250">
        <v>44764</v>
      </c>
      <c r="E6" s="251">
        <v>0.4548611111111111</v>
      </c>
      <c r="F6" s="250">
        <v>44765</v>
      </c>
      <c r="G6" s="251">
        <v>0.59791666666666665</v>
      </c>
      <c r="H6" s="265">
        <v>1.1399999999999999</v>
      </c>
      <c r="I6" s="265">
        <v>27.43</v>
      </c>
    </row>
    <row r="7" spans="1:9" x14ac:dyDescent="0.25">
      <c r="A7" s="166">
        <v>44883</v>
      </c>
      <c r="B7" s="167" t="s">
        <v>777</v>
      </c>
      <c r="C7" s="252">
        <v>5041</v>
      </c>
      <c r="D7" s="250">
        <v>44884</v>
      </c>
      <c r="E7" s="251">
        <v>0.4548611111111111</v>
      </c>
      <c r="F7" s="250">
        <v>44884</v>
      </c>
      <c r="G7" s="251">
        <v>0.72013888888888899</v>
      </c>
      <c r="H7" s="265">
        <v>0.26</v>
      </c>
      <c r="I7" s="265">
        <v>6.36</v>
      </c>
    </row>
    <row r="8" spans="1:9" x14ac:dyDescent="0.25">
      <c r="A8" s="166">
        <v>44883</v>
      </c>
      <c r="B8" s="167" t="s">
        <v>780</v>
      </c>
      <c r="C8" s="252">
        <v>334</v>
      </c>
      <c r="D8" s="250">
        <v>44884</v>
      </c>
      <c r="E8" s="251">
        <v>0.34236111111111112</v>
      </c>
      <c r="F8" s="250">
        <v>44885</v>
      </c>
      <c r="G8" s="251">
        <v>0.41319444444444442</v>
      </c>
      <c r="H8" s="265">
        <v>1.57</v>
      </c>
      <c r="I8" s="265">
        <v>37.700000000000003</v>
      </c>
    </row>
    <row r="9" spans="1:9" x14ac:dyDescent="0.25">
      <c r="A9" s="166">
        <v>44889</v>
      </c>
      <c r="B9" s="168" t="s">
        <v>777</v>
      </c>
      <c r="C9" s="252">
        <v>3177</v>
      </c>
      <c r="D9" s="253">
        <v>44889</v>
      </c>
      <c r="E9" s="251">
        <v>0.27083333333333331</v>
      </c>
      <c r="F9" s="253">
        <v>44889</v>
      </c>
      <c r="G9" s="251">
        <v>0.68194444444444446</v>
      </c>
      <c r="H9" s="265">
        <v>0.41</v>
      </c>
      <c r="I9" s="265">
        <v>9.8000000000000007</v>
      </c>
    </row>
    <row r="10" spans="1:9" x14ac:dyDescent="0.25">
      <c r="A10" s="166">
        <v>44889</v>
      </c>
      <c r="B10" s="168" t="s">
        <v>787</v>
      </c>
      <c r="C10" s="252">
        <v>7023</v>
      </c>
      <c r="D10" s="253">
        <v>44889</v>
      </c>
      <c r="E10" s="251">
        <v>0.46319444444444446</v>
      </c>
      <c r="F10" s="253">
        <v>44890</v>
      </c>
      <c r="G10" s="251">
        <v>0.84583333333333333</v>
      </c>
      <c r="H10" s="265">
        <v>0.38</v>
      </c>
      <c r="I10" s="265">
        <v>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J17"/>
  <sheetViews>
    <sheetView topLeftCell="E1" workbookViewId="0">
      <selection activeCell="O17" sqref="O17"/>
    </sheetView>
  </sheetViews>
  <sheetFormatPr defaultRowHeight="15" x14ac:dyDescent="0.25"/>
  <cols>
    <col min="1" max="1" width="15.7109375" customWidth="1"/>
    <col min="2" max="3" width="16.28515625" customWidth="1"/>
    <col min="4" max="10" width="17" customWidth="1"/>
  </cols>
  <sheetData>
    <row r="1" spans="1:10" ht="17.25" x14ac:dyDescent="0.25">
      <c r="A1" s="33" t="s">
        <v>814</v>
      </c>
      <c r="B1" s="33"/>
      <c r="C1" s="33"/>
      <c r="D1" s="33"/>
      <c r="E1" s="33"/>
    </row>
    <row r="3" spans="1:10" ht="75" x14ac:dyDescent="0.25">
      <c r="A3" s="41" t="s">
        <v>704</v>
      </c>
      <c r="B3" s="9" t="s">
        <v>815</v>
      </c>
      <c r="C3" s="9" t="s">
        <v>816</v>
      </c>
      <c r="D3" s="88" t="s">
        <v>805</v>
      </c>
      <c r="E3" s="88" t="s">
        <v>806</v>
      </c>
      <c r="F3" s="88" t="s">
        <v>807</v>
      </c>
      <c r="G3" s="88" t="s">
        <v>808</v>
      </c>
      <c r="H3" s="88" t="s">
        <v>809</v>
      </c>
      <c r="I3" s="88" t="s">
        <v>810</v>
      </c>
      <c r="J3" s="88" t="s">
        <v>811</v>
      </c>
    </row>
    <row r="4" spans="1:10" x14ac:dyDescent="0.25">
      <c r="A4" s="166" t="s">
        <v>635</v>
      </c>
      <c r="B4" s="166" t="s">
        <v>635</v>
      </c>
      <c r="C4" s="166" t="s">
        <v>635</v>
      </c>
      <c r="D4" s="166" t="s">
        <v>635</v>
      </c>
      <c r="E4" s="166" t="s">
        <v>635</v>
      </c>
      <c r="F4" s="166" t="s">
        <v>635</v>
      </c>
      <c r="G4" s="166" t="s">
        <v>635</v>
      </c>
      <c r="H4" s="166" t="s">
        <v>635</v>
      </c>
      <c r="I4" s="166" t="s">
        <v>635</v>
      </c>
      <c r="J4" s="166" t="s">
        <v>635</v>
      </c>
    </row>
    <row r="5" spans="1:10" x14ac:dyDescent="0.25">
      <c r="A5" s="166"/>
      <c r="B5" s="2"/>
      <c r="C5" s="167"/>
      <c r="D5" s="2"/>
      <c r="E5" s="2"/>
      <c r="F5" s="2"/>
      <c r="G5" s="2"/>
      <c r="H5" s="2"/>
      <c r="I5" s="2"/>
      <c r="J5" s="2"/>
    </row>
    <row r="6" spans="1:10" x14ac:dyDescent="0.25">
      <c r="A6" s="166"/>
      <c r="B6" s="2"/>
      <c r="C6" s="167"/>
      <c r="D6" s="2"/>
      <c r="E6" s="2"/>
      <c r="F6" s="2"/>
      <c r="G6" s="2"/>
      <c r="H6" s="2"/>
      <c r="I6" s="2"/>
      <c r="J6" s="2"/>
    </row>
    <row r="7" spans="1:10" x14ac:dyDescent="0.25">
      <c r="A7" s="237"/>
      <c r="C7" s="238"/>
    </row>
    <row r="8" spans="1:10" ht="17.25" x14ac:dyDescent="0.25">
      <c r="A8" t="s">
        <v>817</v>
      </c>
      <c r="C8" s="238"/>
    </row>
    <row r="9" spans="1:10" x14ac:dyDescent="0.25">
      <c r="A9" s="237"/>
      <c r="C9" s="238"/>
    </row>
    <row r="10" spans="1:10" x14ac:dyDescent="0.25">
      <c r="A10" s="237"/>
      <c r="C10" s="238"/>
    </row>
    <row r="11" spans="1:10" x14ac:dyDescent="0.25">
      <c r="A11" s="237"/>
      <c r="C11" s="239"/>
    </row>
    <row r="12" spans="1:10" x14ac:dyDescent="0.25">
      <c r="A12" s="237"/>
      <c r="C12" s="239"/>
    </row>
    <row r="13" spans="1:10" x14ac:dyDescent="0.25">
      <c r="A13" s="237"/>
      <c r="C13" s="239"/>
    </row>
    <row r="14" spans="1:10" x14ac:dyDescent="0.25">
      <c r="A14" s="237"/>
      <c r="C14" s="239"/>
    </row>
    <row r="15" spans="1:10" x14ac:dyDescent="0.25">
      <c r="A15" s="237"/>
      <c r="C15" s="239"/>
    </row>
    <row r="16" spans="1:10" x14ac:dyDescent="0.25">
      <c r="A16" s="237"/>
      <c r="C16" s="239"/>
    </row>
    <row r="17" spans="1:3" x14ac:dyDescent="0.25">
      <c r="A17" s="237"/>
      <c r="C17" s="23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X320"/>
  <sheetViews>
    <sheetView zoomScaleNormal="100" workbookViewId="0">
      <selection activeCell="B29" sqref="B29"/>
    </sheetView>
  </sheetViews>
  <sheetFormatPr defaultRowHeight="15" x14ac:dyDescent="0.25"/>
  <cols>
    <col min="1" max="1" width="24.42578125" customWidth="1"/>
    <col min="2" max="2" width="47.7109375" customWidth="1"/>
    <col min="3" max="4" width="46.85546875" bestFit="1" customWidth="1"/>
    <col min="5" max="5" width="12.85546875" bestFit="1" customWidth="1"/>
    <col min="6" max="7" width="17" bestFit="1" customWidth="1"/>
    <col min="8" max="8" width="15.42578125" customWidth="1"/>
    <col min="9" max="9" width="12.7109375" customWidth="1"/>
    <col min="10" max="10" width="16.140625" bestFit="1" customWidth="1"/>
    <col min="11" max="11" width="14.42578125" bestFit="1" customWidth="1"/>
    <col min="12" max="12" width="12.28515625" customWidth="1"/>
    <col min="13" max="13" width="19.7109375" customWidth="1"/>
    <col min="14" max="14" width="12.28515625" customWidth="1"/>
    <col min="15" max="15" width="16.28515625" customWidth="1"/>
    <col min="16" max="16" width="23.140625" customWidth="1"/>
    <col min="17" max="17" width="12.28515625" customWidth="1"/>
    <col min="18" max="18" width="11.5703125" customWidth="1"/>
    <col min="23" max="23" width="14.5703125" customWidth="1"/>
    <col min="24" max="24" width="11.42578125" customWidth="1"/>
  </cols>
  <sheetData>
    <row r="1" spans="1:24" x14ac:dyDescent="0.25">
      <c r="A1" s="16" t="s">
        <v>818</v>
      </c>
      <c r="B1" s="16"/>
      <c r="C1" s="17"/>
      <c r="D1" s="17"/>
      <c r="E1" s="17"/>
      <c r="F1" s="17"/>
      <c r="G1" s="17"/>
      <c r="H1" s="17"/>
      <c r="I1" s="28"/>
    </row>
    <row r="2" spans="1:24" x14ac:dyDescent="0.25">
      <c r="B2" s="266" t="s">
        <v>819</v>
      </c>
      <c r="C2" s="266" t="s">
        <v>819</v>
      </c>
      <c r="D2" s="266" t="s">
        <v>819</v>
      </c>
    </row>
    <row r="3" spans="1:24" s="4" customFormat="1" ht="60" x14ac:dyDescent="0.25">
      <c r="A3" s="272" t="s">
        <v>704</v>
      </c>
      <c r="B3" s="272" t="s">
        <v>820</v>
      </c>
      <c r="C3" s="272" t="s">
        <v>821</v>
      </c>
      <c r="D3" s="273" t="s">
        <v>822</v>
      </c>
      <c r="E3" s="273" t="s">
        <v>754</v>
      </c>
      <c r="F3" s="273" t="s">
        <v>84</v>
      </c>
      <c r="G3" s="273" t="s">
        <v>757</v>
      </c>
      <c r="H3" s="273" t="s">
        <v>758</v>
      </c>
      <c r="I3" s="273" t="s">
        <v>760</v>
      </c>
      <c r="J3" s="273" t="s">
        <v>761</v>
      </c>
      <c r="K3" s="273" t="s">
        <v>762</v>
      </c>
      <c r="L3" s="273" t="s">
        <v>763</v>
      </c>
      <c r="M3" s="105" t="s">
        <v>823</v>
      </c>
      <c r="N3" s="105" t="s">
        <v>824</v>
      </c>
      <c r="O3" s="105" t="s">
        <v>825</v>
      </c>
      <c r="P3" s="105" t="s">
        <v>826</v>
      </c>
      <c r="Q3" s="105" t="s">
        <v>827</v>
      </c>
      <c r="R3" s="105" t="s">
        <v>828</v>
      </c>
      <c r="S3" s="105" t="s">
        <v>829</v>
      </c>
      <c r="T3" s="105" t="s">
        <v>830</v>
      </c>
      <c r="U3" s="105" t="s">
        <v>831</v>
      </c>
      <c r="V3" s="105" t="s">
        <v>832</v>
      </c>
      <c r="W3" s="105" t="s">
        <v>833</v>
      </c>
      <c r="X3" s="105" t="s">
        <v>834</v>
      </c>
    </row>
    <row r="4" spans="1:24" x14ac:dyDescent="0.25">
      <c r="A4" s="193" t="s">
        <v>736</v>
      </c>
      <c r="B4" s="193"/>
      <c r="C4" s="193"/>
      <c r="D4" s="193"/>
      <c r="E4" s="193" t="s">
        <v>780</v>
      </c>
      <c r="F4" s="193" t="s">
        <v>737</v>
      </c>
      <c r="G4" s="274">
        <v>44764</v>
      </c>
      <c r="H4" s="275">
        <v>0.47638888888888892</v>
      </c>
      <c r="I4" s="274">
        <v>44765</v>
      </c>
      <c r="J4" s="275">
        <v>0.41875000000000001</v>
      </c>
      <c r="K4" s="193">
        <v>0.94</v>
      </c>
      <c r="L4" s="193">
        <v>23</v>
      </c>
      <c r="M4" s="195" t="s">
        <v>835</v>
      </c>
      <c r="N4" s="2" t="s">
        <v>635</v>
      </c>
      <c r="O4" s="2" t="s">
        <v>635</v>
      </c>
      <c r="P4" s="2" t="s">
        <v>635</v>
      </c>
      <c r="Q4" s="2" t="s">
        <v>635</v>
      </c>
      <c r="R4" s="2" t="s">
        <v>635</v>
      </c>
      <c r="S4" s="2" t="s">
        <v>635</v>
      </c>
      <c r="T4" s="2" t="s">
        <v>635</v>
      </c>
      <c r="U4" s="2" t="s">
        <v>635</v>
      </c>
      <c r="V4" s="2" t="s">
        <v>635</v>
      </c>
      <c r="W4" s="2" t="s">
        <v>635</v>
      </c>
      <c r="X4" s="2" t="s">
        <v>635</v>
      </c>
    </row>
    <row r="5" spans="1:24" x14ac:dyDescent="0.25">
      <c r="A5" s="193" t="s">
        <v>736</v>
      </c>
      <c r="B5" s="193"/>
      <c r="C5" s="193"/>
      <c r="D5" s="193"/>
      <c r="E5" s="193" t="s">
        <v>812</v>
      </c>
      <c r="F5" s="193" t="s">
        <v>740</v>
      </c>
      <c r="G5" s="274">
        <v>44764</v>
      </c>
      <c r="H5" s="275">
        <v>0.4548611111111111</v>
      </c>
      <c r="I5" s="274">
        <v>44764</v>
      </c>
      <c r="J5" s="275">
        <v>0.65902777777777777</v>
      </c>
      <c r="K5" s="193">
        <v>0.2</v>
      </c>
      <c r="L5" s="193">
        <v>5</v>
      </c>
      <c r="M5" s="195" t="s">
        <v>835</v>
      </c>
      <c r="N5" s="2" t="s">
        <v>635</v>
      </c>
      <c r="O5" s="2" t="s">
        <v>635</v>
      </c>
      <c r="P5" s="2" t="s">
        <v>635</v>
      </c>
      <c r="Q5" s="2" t="s">
        <v>635</v>
      </c>
      <c r="R5" s="2" t="s">
        <v>635</v>
      </c>
      <c r="S5" s="2" t="s">
        <v>635</v>
      </c>
      <c r="T5" s="2" t="s">
        <v>635</v>
      </c>
      <c r="U5" s="2" t="s">
        <v>635</v>
      </c>
      <c r="V5" s="2" t="s">
        <v>635</v>
      </c>
      <c r="W5" s="2" t="s">
        <v>635</v>
      </c>
      <c r="X5" s="2" t="s">
        <v>635</v>
      </c>
    </row>
    <row r="6" spans="1:24" x14ac:dyDescent="0.25">
      <c r="A6" s="193" t="s">
        <v>736</v>
      </c>
      <c r="B6" s="193"/>
      <c r="C6" s="193"/>
      <c r="D6" s="193"/>
      <c r="E6" s="193" t="s">
        <v>780</v>
      </c>
      <c r="F6" s="193" t="s">
        <v>737</v>
      </c>
      <c r="G6" s="274">
        <v>44764</v>
      </c>
      <c r="H6" s="275">
        <v>0.47638888888888892</v>
      </c>
      <c r="I6" s="274">
        <v>44765</v>
      </c>
      <c r="J6" s="275">
        <v>0.43888888888888888</v>
      </c>
      <c r="K6" s="193">
        <v>0.96</v>
      </c>
      <c r="L6" s="193">
        <v>23</v>
      </c>
      <c r="M6" s="195" t="s">
        <v>835</v>
      </c>
      <c r="N6" s="2" t="s">
        <v>635</v>
      </c>
      <c r="O6" s="2" t="s">
        <v>635</v>
      </c>
      <c r="P6" s="2" t="s">
        <v>635</v>
      </c>
      <c r="Q6" s="2" t="s">
        <v>635</v>
      </c>
      <c r="R6" s="2" t="s">
        <v>635</v>
      </c>
      <c r="S6" s="2" t="s">
        <v>635</v>
      </c>
      <c r="T6" s="2" t="s">
        <v>635</v>
      </c>
      <c r="U6" s="2" t="s">
        <v>635</v>
      </c>
      <c r="V6" s="2" t="s">
        <v>635</v>
      </c>
      <c r="W6" s="2" t="s">
        <v>635</v>
      </c>
      <c r="X6" s="2" t="s">
        <v>635</v>
      </c>
    </row>
    <row r="7" spans="1:24" x14ac:dyDescent="0.25">
      <c r="A7" s="193" t="s">
        <v>736</v>
      </c>
      <c r="B7" s="193"/>
      <c r="C7" s="193"/>
      <c r="D7" s="193"/>
      <c r="E7" s="193" t="s">
        <v>780</v>
      </c>
      <c r="F7" s="193" t="s">
        <v>737</v>
      </c>
      <c r="G7" s="274">
        <v>44764</v>
      </c>
      <c r="H7" s="275">
        <v>0.47638888888888892</v>
      </c>
      <c r="I7" s="274">
        <v>44765</v>
      </c>
      <c r="J7" s="275">
        <v>0.4201388888888889</v>
      </c>
      <c r="K7" s="193">
        <v>0.94</v>
      </c>
      <c r="L7" s="193">
        <v>23</v>
      </c>
      <c r="M7" s="195" t="s">
        <v>835</v>
      </c>
      <c r="N7" s="2" t="s">
        <v>635</v>
      </c>
      <c r="O7" s="2" t="s">
        <v>635</v>
      </c>
      <c r="P7" s="2" t="s">
        <v>635</v>
      </c>
      <c r="Q7" s="2" t="s">
        <v>635</v>
      </c>
      <c r="R7" s="2" t="s">
        <v>635</v>
      </c>
      <c r="S7" s="2" t="s">
        <v>635</v>
      </c>
      <c r="T7" s="2" t="s">
        <v>635</v>
      </c>
      <c r="U7" s="2" t="s">
        <v>635</v>
      </c>
      <c r="V7" s="2" t="s">
        <v>635</v>
      </c>
      <c r="W7" s="2" t="s">
        <v>635</v>
      </c>
      <c r="X7" s="2" t="s">
        <v>635</v>
      </c>
    </row>
    <row r="8" spans="1:24" x14ac:dyDescent="0.25">
      <c r="A8" s="193" t="s">
        <v>736</v>
      </c>
      <c r="B8" s="193"/>
      <c r="C8" s="193"/>
      <c r="D8" s="193"/>
      <c r="E8" s="193" t="s">
        <v>780</v>
      </c>
      <c r="F8" s="193" t="s">
        <v>740</v>
      </c>
      <c r="G8" s="274">
        <v>44764</v>
      </c>
      <c r="H8" s="275">
        <v>0.4548611111111111</v>
      </c>
      <c r="I8" s="274">
        <v>44764</v>
      </c>
      <c r="J8" s="275">
        <v>0.65902777777777777</v>
      </c>
      <c r="K8" s="193">
        <v>0.2</v>
      </c>
      <c r="L8" s="193">
        <v>5</v>
      </c>
      <c r="M8" s="195" t="s">
        <v>835</v>
      </c>
      <c r="N8" s="2" t="s">
        <v>635</v>
      </c>
      <c r="O8" s="2" t="s">
        <v>635</v>
      </c>
      <c r="P8" s="2" t="s">
        <v>635</v>
      </c>
      <c r="Q8" s="2" t="s">
        <v>635</v>
      </c>
      <c r="R8" s="2" t="s">
        <v>635</v>
      </c>
      <c r="S8" s="2" t="s">
        <v>635</v>
      </c>
      <c r="T8" s="2" t="s">
        <v>635</v>
      </c>
      <c r="U8" s="2" t="s">
        <v>635</v>
      </c>
      <c r="V8" s="2" t="s">
        <v>635</v>
      </c>
      <c r="W8" s="2" t="s">
        <v>635</v>
      </c>
      <c r="X8" s="2" t="s">
        <v>635</v>
      </c>
    </row>
    <row r="9" spans="1:24" x14ac:dyDescent="0.25">
      <c r="A9" s="193" t="s">
        <v>736</v>
      </c>
      <c r="B9" s="193"/>
      <c r="C9" s="193"/>
      <c r="D9" s="193"/>
      <c r="E9" s="193" t="s">
        <v>780</v>
      </c>
      <c r="F9" s="193" t="s">
        <v>737</v>
      </c>
      <c r="G9" s="274">
        <v>44764</v>
      </c>
      <c r="H9" s="275">
        <v>0.47638888888888892</v>
      </c>
      <c r="I9" s="274">
        <v>44764</v>
      </c>
      <c r="J9" s="275">
        <v>0.6777777777777777</v>
      </c>
      <c r="K9" s="193">
        <v>0.2</v>
      </c>
      <c r="L9" s="193">
        <v>5</v>
      </c>
      <c r="M9" s="195" t="s">
        <v>835</v>
      </c>
      <c r="N9" s="2" t="s">
        <v>635</v>
      </c>
      <c r="O9" s="2" t="s">
        <v>635</v>
      </c>
      <c r="P9" s="2" t="s">
        <v>635</v>
      </c>
      <c r="Q9" s="2" t="s">
        <v>635</v>
      </c>
      <c r="R9" s="2" t="s">
        <v>635</v>
      </c>
      <c r="S9" s="2" t="s">
        <v>635</v>
      </c>
      <c r="T9" s="2" t="s">
        <v>635</v>
      </c>
      <c r="U9" s="2" t="s">
        <v>635</v>
      </c>
      <c r="V9" s="2" t="s">
        <v>635</v>
      </c>
      <c r="W9" s="2" t="s">
        <v>635</v>
      </c>
      <c r="X9" s="2" t="s">
        <v>635</v>
      </c>
    </row>
    <row r="10" spans="1:24" x14ac:dyDescent="0.25">
      <c r="A10" s="193" t="s">
        <v>736</v>
      </c>
      <c r="B10" s="193"/>
      <c r="C10" s="193"/>
      <c r="D10" s="193"/>
      <c r="E10" s="193" t="s">
        <v>780</v>
      </c>
      <c r="F10" s="193" t="s">
        <v>740</v>
      </c>
      <c r="G10" s="274">
        <v>44764</v>
      </c>
      <c r="H10" s="275">
        <v>0.4548611111111111</v>
      </c>
      <c r="I10" s="274">
        <v>44764</v>
      </c>
      <c r="J10" s="275">
        <v>0.65902777777777777</v>
      </c>
      <c r="K10" s="193">
        <v>0.2</v>
      </c>
      <c r="L10" s="193">
        <v>5</v>
      </c>
      <c r="M10" s="195" t="s">
        <v>835</v>
      </c>
      <c r="N10" s="2" t="s">
        <v>635</v>
      </c>
      <c r="O10" s="2" t="s">
        <v>635</v>
      </c>
      <c r="P10" s="2" t="s">
        <v>635</v>
      </c>
      <c r="Q10" s="2" t="s">
        <v>635</v>
      </c>
      <c r="R10" s="2" t="s">
        <v>635</v>
      </c>
      <c r="S10" s="2" t="s">
        <v>635</v>
      </c>
      <c r="T10" s="2" t="s">
        <v>635</v>
      </c>
      <c r="U10" s="2" t="s">
        <v>635</v>
      </c>
      <c r="V10" s="2" t="s">
        <v>635</v>
      </c>
      <c r="W10" s="2" t="s">
        <v>635</v>
      </c>
      <c r="X10" s="2" t="s">
        <v>635</v>
      </c>
    </row>
    <row r="11" spans="1:24" x14ac:dyDescent="0.25">
      <c r="A11" s="193" t="s">
        <v>736</v>
      </c>
      <c r="B11" s="193"/>
      <c r="C11" s="193"/>
      <c r="D11" s="193"/>
      <c r="E11" s="193" t="s">
        <v>780</v>
      </c>
      <c r="F11" s="193" t="s">
        <v>737</v>
      </c>
      <c r="G11" s="274">
        <v>44764</v>
      </c>
      <c r="H11" s="275">
        <v>0.47638888888888892</v>
      </c>
      <c r="I11" s="274">
        <v>44764</v>
      </c>
      <c r="J11" s="275">
        <v>0.6777777777777777</v>
      </c>
      <c r="K11" s="193">
        <v>0.2</v>
      </c>
      <c r="L11" s="193">
        <v>5</v>
      </c>
      <c r="M11" s="195" t="s">
        <v>835</v>
      </c>
      <c r="N11" s="2" t="s">
        <v>635</v>
      </c>
      <c r="O11" s="2" t="s">
        <v>635</v>
      </c>
      <c r="P11" s="2" t="s">
        <v>635</v>
      </c>
      <c r="Q11" s="2" t="s">
        <v>635</v>
      </c>
      <c r="R11" s="2" t="s">
        <v>635</v>
      </c>
      <c r="S11" s="2" t="s">
        <v>635</v>
      </c>
      <c r="T11" s="2" t="s">
        <v>635</v>
      </c>
      <c r="U11" s="2" t="s">
        <v>635</v>
      </c>
      <c r="V11" s="2" t="s">
        <v>635</v>
      </c>
      <c r="W11" s="2" t="s">
        <v>635</v>
      </c>
      <c r="X11" s="2" t="s">
        <v>635</v>
      </c>
    </row>
    <row r="12" spans="1:24" x14ac:dyDescent="0.25">
      <c r="A12" s="193" t="s">
        <v>736</v>
      </c>
      <c r="B12" s="193"/>
      <c r="C12" s="193"/>
      <c r="D12" s="193"/>
      <c r="E12" s="193" t="s">
        <v>780</v>
      </c>
      <c r="F12" s="193" t="s">
        <v>740</v>
      </c>
      <c r="G12" s="274">
        <v>44764</v>
      </c>
      <c r="H12" s="275">
        <v>0.4548611111111111</v>
      </c>
      <c r="I12" s="274">
        <v>44765</v>
      </c>
      <c r="J12" s="275">
        <v>0.59791666666666665</v>
      </c>
      <c r="K12" s="193">
        <v>1.1399999999999999</v>
      </c>
      <c r="L12" s="193">
        <v>27</v>
      </c>
      <c r="M12" s="195" t="s">
        <v>835</v>
      </c>
      <c r="N12" s="2" t="s">
        <v>635</v>
      </c>
      <c r="O12" s="2" t="s">
        <v>635</v>
      </c>
      <c r="P12" s="2" t="s">
        <v>635</v>
      </c>
      <c r="Q12" s="2" t="s">
        <v>635</v>
      </c>
      <c r="R12" s="2" t="s">
        <v>635</v>
      </c>
      <c r="S12" s="2" t="s">
        <v>635</v>
      </c>
      <c r="T12" s="2" t="s">
        <v>635</v>
      </c>
      <c r="U12" s="2" t="s">
        <v>635</v>
      </c>
      <c r="V12" s="2" t="s">
        <v>635</v>
      </c>
      <c r="W12" s="2" t="s">
        <v>635</v>
      </c>
      <c r="X12" s="2" t="s">
        <v>635</v>
      </c>
    </row>
    <row r="13" spans="1:24" x14ac:dyDescent="0.25">
      <c r="A13" s="193" t="s">
        <v>736</v>
      </c>
      <c r="B13" s="193"/>
      <c r="C13" s="193"/>
      <c r="D13" s="193"/>
      <c r="E13" s="193" t="s">
        <v>812</v>
      </c>
      <c r="F13" s="193" t="s">
        <v>737</v>
      </c>
      <c r="G13" s="274">
        <v>44764</v>
      </c>
      <c r="H13" s="275">
        <v>0.47638888888888892</v>
      </c>
      <c r="I13" s="274">
        <v>44765</v>
      </c>
      <c r="J13" s="275">
        <v>0.4201388888888889</v>
      </c>
      <c r="K13" s="193">
        <v>0.94</v>
      </c>
      <c r="L13" s="193">
        <v>23</v>
      </c>
      <c r="M13" s="195" t="s">
        <v>835</v>
      </c>
      <c r="N13" s="2" t="s">
        <v>635</v>
      </c>
      <c r="O13" s="2" t="s">
        <v>635</v>
      </c>
      <c r="P13" s="2" t="s">
        <v>635</v>
      </c>
      <c r="Q13" s="2" t="s">
        <v>635</v>
      </c>
      <c r="R13" s="2" t="s">
        <v>635</v>
      </c>
      <c r="S13" s="2" t="s">
        <v>635</v>
      </c>
      <c r="T13" s="2" t="s">
        <v>635</v>
      </c>
      <c r="U13" s="2" t="s">
        <v>635</v>
      </c>
      <c r="V13" s="2" t="s">
        <v>635</v>
      </c>
      <c r="W13" s="2" t="s">
        <v>635</v>
      </c>
      <c r="X13" s="2" t="s">
        <v>635</v>
      </c>
    </row>
    <row r="14" spans="1:24" x14ac:dyDescent="0.25">
      <c r="A14" s="193" t="s">
        <v>736</v>
      </c>
      <c r="B14" s="193"/>
      <c r="C14" s="193"/>
      <c r="D14" s="193"/>
      <c r="E14" s="193" t="s">
        <v>780</v>
      </c>
      <c r="F14" s="193" t="s">
        <v>740</v>
      </c>
      <c r="G14" s="274">
        <v>44764</v>
      </c>
      <c r="H14" s="275">
        <v>0.4548611111111111</v>
      </c>
      <c r="I14" s="274">
        <v>44765</v>
      </c>
      <c r="J14" s="275">
        <v>0.59791666666666665</v>
      </c>
      <c r="K14" s="193">
        <v>1.1399999999999999</v>
      </c>
      <c r="L14" s="193">
        <v>27</v>
      </c>
      <c r="M14" s="195" t="s">
        <v>835</v>
      </c>
      <c r="N14" s="2" t="s">
        <v>635</v>
      </c>
      <c r="O14" s="2" t="s">
        <v>635</v>
      </c>
      <c r="P14" s="2" t="s">
        <v>635</v>
      </c>
      <c r="Q14" s="2" t="s">
        <v>635</v>
      </c>
      <c r="R14" s="2" t="s">
        <v>635</v>
      </c>
      <c r="S14" s="2" t="s">
        <v>635</v>
      </c>
      <c r="T14" s="2" t="s">
        <v>635</v>
      </c>
      <c r="U14" s="2" t="s">
        <v>635</v>
      </c>
      <c r="V14" s="2" t="s">
        <v>635</v>
      </c>
      <c r="W14" s="2" t="s">
        <v>635</v>
      </c>
      <c r="X14" s="2" t="s">
        <v>635</v>
      </c>
    </row>
    <row r="15" spans="1:24" x14ac:dyDescent="0.25">
      <c r="A15" s="193" t="s">
        <v>736</v>
      </c>
      <c r="B15" s="193"/>
      <c r="C15" s="193"/>
      <c r="D15" s="193"/>
      <c r="E15" s="193" t="s">
        <v>780</v>
      </c>
      <c r="F15" s="193" t="s">
        <v>737</v>
      </c>
      <c r="G15" s="274">
        <v>44764</v>
      </c>
      <c r="H15" s="275">
        <v>0.47638888888888892</v>
      </c>
      <c r="I15" s="274">
        <v>44765</v>
      </c>
      <c r="J15" s="275">
        <v>0.4201388888888889</v>
      </c>
      <c r="K15" s="193">
        <v>0.94</v>
      </c>
      <c r="L15" s="193">
        <v>23</v>
      </c>
      <c r="M15" s="195" t="s">
        <v>835</v>
      </c>
      <c r="N15" s="2" t="s">
        <v>635</v>
      </c>
      <c r="O15" s="2" t="s">
        <v>635</v>
      </c>
      <c r="P15" s="2" t="s">
        <v>635</v>
      </c>
      <c r="Q15" s="2" t="s">
        <v>635</v>
      </c>
      <c r="R15" s="2" t="s">
        <v>635</v>
      </c>
      <c r="S15" s="2" t="s">
        <v>635</v>
      </c>
      <c r="T15" s="2" t="s">
        <v>635</v>
      </c>
      <c r="U15" s="2" t="s">
        <v>635</v>
      </c>
      <c r="V15" s="2" t="s">
        <v>635</v>
      </c>
      <c r="W15" s="2" t="s">
        <v>635</v>
      </c>
      <c r="X15" s="2" t="s">
        <v>635</v>
      </c>
    </row>
    <row r="16" spans="1:24" x14ac:dyDescent="0.25">
      <c r="A16" s="193" t="s">
        <v>736</v>
      </c>
      <c r="B16" s="193"/>
      <c r="C16" s="193"/>
      <c r="D16" s="193"/>
      <c r="E16" s="193" t="s">
        <v>780</v>
      </c>
      <c r="F16" s="193" t="s">
        <v>740</v>
      </c>
      <c r="G16" s="274">
        <v>44764</v>
      </c>
      <c r="H16" s="275">
        <v>0.4548611111111111</v>
      </c>
      <c r="I16" s="274">
        <v>44765</v>
      </c>
      <c r="J16" s="275">
        <v>0.49791666666666662</v>
      </c>
      <c r="K16" s="193">
        <v>1.04</v>
      </c>
      <c r="L16" s="193">
        <v>25</v>
      </c>
      <c r="M16" s="195" t="s">
        <v>835</v>
      </c>
      <c r="N16" s="2" t="s">
        <v>635</v>
      </c>
      <c r="O16" s="2" t="s">
        <v>635</v>
      </c>
      <c r="P16" s="2" t="s">
        <v>635</v>
      </c>
      <c r="Q16" s="2" t="s">
        <v>635</v>
      </c>
      <c r="R16" s="2" t="s">
        <v>635</v>
      </c>
      <c r="S16" s="2" t="s">
        <v>635</v>
      </c>
      <c r="T16" s="2" t="s">
        <v>635</v>
      </c>
      <c r="U16" s="2" t="s">
        <v>635</v>
      </c>
      <c r="V16" s="2" t="s">
        <v>635</v>
      </c>
      <c r="W16" s="2" t="s">
        <v>635</v>
      </c>
      <c r="X16" s="2" t="s">
        <v>635</v>
      </c>
    </row>
    <row r="17" spans="1:24" x14ac:dyDescent="0.25">
      <c r="A17" s="193" t="s">
        <v>736</v>
      </c>
      <c r="B17" s="193"/>
      <c r="C17" s="193"/>
      <c r="D17" s="193"/>
      <c r="E17" s="193" t="s">
        <v>780</v>
      </c>
      <c r="F17" s="193" t="s">
        <v>737</v>
      </c>
      <c r="G17" s="274">
        <v>44764</v>
      </c>
      <c r="H17" s="275">
        <v>0.47638888888888892</v>
      </c>
      <c r="I17" s="274">
        <v>44765</v>
      </c>
      <c r="J17" s="275">
        <v>0.4201388888888889</v>
      </c>
      <c r="K17" s="193">
        <v>0.94</v>
      </c>
      <c r="L17" s="193">
        <v>23</v>
      </c>
      <c r="M17" s="195" t="s">
        <v>835</v>
      </c>
      <c r="N17" s="2" t="s">
        <v>635</v>
      </c>
      <c r="O17" s="2" t="s">
        <v>635</v>
      </c>
      <c r="P17" s="2" t="s">
        <v>635</v>
      </c>
      <c r="Q17" s="2" t="s">
        <v>635</v>
      </c>
      <c r="R17" s="2" t="s">
        <v>635</v>
      </c>
      <c r="S17" s="2" t="s">
        <v>635</v>
      </c>
      <c r="T17" s="2" t="s">
        <v>635</v>
      </c>
      <c r="U17" s="2" t="s">
        <v>635</v>
      </c>
      <c r="V17" s="2" t="s">
        <v>635</v>
      </c>
      <c r="W17" s="2" t="s">
        <v>635</v>
      </c>
      <c r="X17" s="2" t="s">
        <v>635</v>
      </c>
    </row>
    <row r="18" spans="1:24" x14ac:dyDescent="0.25">
      <c r="A18" s="193" t="s">
        <v>736</v>
      </c>
      <c r="B18" s="193"/>
      <c r="C18" s="193"/>
      <c r="D18" s="193"/>
      <c r="E18" s="193" t="s">
        <v>780</v>
      </c>
      <c r="F18" s="193" t="s">
        <v>740</v>
      </c>
      <c r="G18" s="274">
        <v>44764</v>
      </c>
      <c r="H18" s="275">
        <v>0.4548611111111111</v>
      </c>
      <c r="I18" s="274">
        <v>44765</v>
      </c>
      <c r="J18" s="275">
        <v>0.59791666666666665</v>
      </c>
      <c r="K18" s="193">
        <v>1.1399999999999999</v>
      </c>
      <c r="L18" s="193">
        <v>27</v>
      </c>
      <c r="M18" s="195" t="s">
        <v>835</v>
      </c>
      <c r="N18" s="2" t="s">
        <v>635</v>
      </c>
      <c r="O18" s="2" t="s">
        <v>635</v>
      </c>
      <c r="P18" s="2" t="s">
        <v>635</v>
      </c>
      <c r="Q18" s="2" t="s">
        <v>635</v>
      </c>
      <c r="R18" s="2" t="s">
        <v>635</v>
      </c>
      <c r="S18" s="2" t="s">
        <v>635</v>
      </c>
      <c r="T18" s="2" t="s">
        <v>635</v>
      </c>
      <c r="U18" s="2" t="s">
        <v>635</v>
      </c>
      <c r="V18" s="2" t="s">
        <v>635</v>
      </c>
      <c r="W18" s="2" t="s">
        <v>635</v>
      </c>
      <c r="X18" s="2" t="s">
        <v>635</v>
      </c>
    </row>
    <row r="19" spans="1:24" x14ac:dyDescent="0.25">
      <c r="A19" s="193" t="s">
        <v>736</v>
      </c>
      <c r="B19" s="193"/>
      <c r="C19" s="193"/>
      <c r="D19" s="193"/>
      <c r="E19" s="193" t="s">
        <v>780</v>
      </c>
      <c r="F19" s="193" t="s">
        <v>740</v>
      </c>
      <c r="G19" s="274">
        <v>44764</v>
      </c>
      <c r="H19" s="275">
        <v>0.4548611111111111</v>
      </c>
      <c r="I19" s="274">
        <v>44765</v>
      </c>
      <c r="J19" s="275">
        <v>0.50694444444444442</v>
      </c>
      <c r="K19" s="193">
        <v>1.05</v>
      </c>
      <c r="L19" s="193">
        <v>25</v>
      </c>
      <c r="M19" s="195" t="s">
        <v>835</v>
      </c>
      <c r="N19" s="2" t="s">
        <v>635</v>
      </c>
      <c r="O19" s="2" t="s">
        <v>635</v>
      </c>
      <c r="P19" s="2" t="s">
        <v>635</v>
      </c>
      <c r="Q19" s="2" t="s">
        <v>635</v>
      </c>
      <c r="R19" s="2" t="s">
        <v>635</v>
      </c>
      <c r="S19" s="2" t="s">
        <v>635</v>
      </c>
      <c r="T19" s="2" t="s">
        <v>635</v>
      </c>
      <c r="U19" s="2" t="s">
        <v>635</v>
      </c>
      <c r="V19" s="2" t="s">
        <v>635</v>
      </c>
      <c r="W19" s="2" t="s">
        <v>635</v>
      </c>
      <c r="X19" s="2" t="s">
        <v>635</v>
      </c>
    </row>
    <row r="20" spans="1:24" x14ac:dyDescent="0.25">
      <c r="A20" s="193" t="s">
        <v>736</v>
      </c>
      <c r="B20" s="193"/>
      <c r="C20" s="193"/>
      <c r="D20" s="193"/>
      <c r="E20" s="193" t="s">
        <v>780</v>
      </c>
      <c r="F20" s="193" t="s">
        <v>737</v>
      </c>
      <c r="G20" s="274">
        <v>44764</v>
      </c>
      <c r="H20" s="275">
        <v>0.47638888888888892</v>
      </c>
      <c r="I20" s="274">
        <v>44765</v>
      </c>
      <c r="J20" s="275">
        <v>0.43888888888888888</v>
      </c>
      <c r="K20" s="193">
        <v>0.96</v>
      </c>
      <c r="L20" s="193">
        <v>23</v>
      </c>
      <c r="M20" s="195" t="s">
        <v>835</v>
      </c>
      <c r="N20" s="2" t="s">
        <v>635</v>
      </c>
      <c r="O20" s="2" t="s">
        <v>635</v>
      </c>
      <c r="P20" s="2" t="s">
        <v>635</v>
      </c>
      <c r="Q20" s="2" t="s">
        <v>635</v>
      </c>
      <c r="R20" s="2" t="s">
        <v>635</v>
      </c>
      <c r="S20" s="2" t="s">
        <v>635</v>
      </c>
      <c r="T20" s="2" t="s">
        <v>635</v>
      </c>
      <c r="U20" s="2" t="s">
        <v>635</v>
      </c>
      <c r="V20" s="2" t="s">
        <v>635</v>
      </c>
      <c r="W20" s="2" t="s">
        <v>635</v>
      </c>
      <c r="X20" s="2" t="s">
        <v>635</v>
      </c>
    </row>
    <row r="21" spans="1:24" x14ac:dyDescent="0.25">
      <c r="A21" s="193" t="s">
        <v>736</v>
      </c>
      <c r="B21" s="193"/>
      <c r="C21" s="193"/>
      <c r="D21" s="193"/>
      <c r="E21" s="193" t="s">
        <v>780</v>
      </c>
      <c r="F21" s="193" t="s">
        <v>737</v>
      </c>
      <c r="G21" s="274">
        <v>44764</v>
      </c>
      <c r="H21" s="275">
        <v>0.47638888888888892</v>
      </c>
      <c r="I21" s="274">
        <v>44765</v>
      </c>
      <c r="J21" s="275">
        <v>0.4201388888888889</v>
      </c>
      <c r="K21" s="193">
        <v>0.94</v>
      </c>
      <c r="L21" s="193">
        <v>23</v>
      </c>
      <c r="M21" s="195" t="s">
        <v>835</v>
      </c>
      <c r="N21" s="2" t="s">
        <v>635</v>
      </c>
      <c r="O21" s="2" t="s">
        <v>635</v>
      </c>
      <c r="P21" s="2" t="s">
        <v>635</v>
      </c>
      <c r="Q21" s="2" t="s">
        <v>635</v>
      </c>
      <c r="R21" s="2" t="s">
        <v>635</v>
      </c>
      <c r="S21" s="2" t="s">
        <v>635</v>
      </c>
      <c r="T21" s="2" t="s">
        <v>635</v>
      </c>
      <c r="U21" s="2" t="s">
        <v>635</v>
      </c>
      <c r="V21" s="2" t="s">
        <v>635</v>
      </c>
      <c r="W21" s="2" t="s">
        <v>635</v>
      </c>
      <c r="X21" s="2" t="s">
        <v>635</v>
      </c>
    </row>
    <row r="22" spans="1:24" x14ac:dyDescent="0.25">
      <c r="A22" s="193" t="s">
        <v>736</v>
      </c>
      <c r="B22" s="193"/>
      <c r="C22" s="193"/>
      <c r="D22" s="193"/>
      <c r="E22" s="193" t="s">
        <v>780</v>
      </c>
      <c r="F22" s="193" t="s">
        <v>737</v>
      </c>
      <c r="G22" s="274">
        <v>44764</v>
      </c>
      <c r="H22" s="275">
        <v>0.47638888888888892</v>
      </c>
      <c r="I22" s="274">
        <v>44765</v>
      </c>
      <c r="J22" s="275">
        <v>0.4201388888888889</v>
      </c>
      <c r="K22" s="193">
        <v>0.94</v>
      </c>
      <c r="L22" s="193">
        <v>23</v>
      </c>
      <c r="M22" s="195" t="s">
        <v>835</v>
      </c>
      <c r="N22" s="2" t="s">
        <v>635</v>
      </c>
      <c r="O22" s="2" t="s">
        <v>635</v>
      </c>
      <c r="P22" s="2" t="s">
        <v>635</v>
      </c>
      <c r="Q22" s="2" t="s">
        <v>635</v>
      </c>
      <c r="R22" s="2" t="s">
        <v>635</v>
      </c>
      <c r="S22" s="2" t="s">
        <v>635</v>
      </c>
      <c r="T22" s="2" t="s">
        <v>635</v>
      </c>
      <c r="U22" s="2" t="s">
        <v>635</v>
      </c>
      <c r="V22" s="2" t="s">
        <v>635</v>
      </c>
      <c r="W22" s="2" t="s">
        <v>635</v>
      </c>
      <c r="X22" s="2" t="s">
        <v>635</v>
      </c>
    </row>
    <row r="23" spans="1:24" x14ac:dyDescent="0.25">
      <c r="A23" s="193" t="s">
        <v>736</v>
      </c>
      <c r="B23" s="193"/>
      <c r="C23" s="193"/>
      <c r="D23" s="193"/>
      <c r="E23" s="193" t="s">
        <v>780</v>
      </c>
      <c r="F23" s="193" t="s">
        <v>737</v>
      </c>
      <c r="G23" s="274">
        <v>44764</v>
      </c>
      <c r="H23" s="275">
        <v>0.47638888888888892</v>
      </c>
      <c r="I23" s="274">
        <v>44765</v>
      </c>
      <c r="J23" s="275">
        <v>0.4201388888888889</v>
      </c>
      <c r="K23" s="193">
        <v>0.94</v>
      </c>
      <c r="L23" s="193">
        <v>23</v>
      </c>
      <c r="M23" s="195" t="s">
        <v>835</v>
      </c>
      <c r="N23" s="2" t="s">
        <v>635</v>
      </c>
      <c r="O23" s="2" t="s">
        <v>635</v>
      </c>
      <c r="P23" s="2" t="s">
        <v>635</v>
      </c>
      <c r="Q23" s="2" t="s">
        <v>635</v>
      </c>
      <c r="R23" s="2" t="s">
        <v>635</v>
      </c>
      <c r="S23" s="2" t="s">
        <v>635</v>
      </c>
      <c r="T23" s="2" t="s">
        <v>635</v>
      </c>
      <c r="U23" s="2" t="s">
        <v>635</v>
      </c>
      <c r="V23" s="2" t="s">
        <v>635</v>
      </c>
      <c r="W23" s="2" t="s">
        <v>635</v>
      </c>
      <c r="X23" s="2" t="s">
        <v>635</v>
      </c>
    </row>
    <row r="24" spans="1:24" x14ac:dyDescent="0.25">
      <c r="A24" s="193" t="s">
        <v>736</v>
      </c>
      <c r="B24" s="193"/>
      <c r="C24" s="193"/>
      <c r="D24" s="193"/>
      <c r="E24" s="193" t="s">
        <v>780</v>
      </c>
      <c r="F24" s="193" t="s">
        <v>737</v>
      </c>
      <c r="G24" s="274">
        <v>44764</v>
      </c>
      <c r="H24" s="275">
        <v>0.47638888888888892</v>
      </c>
      <c r="I24" s="274">
        <v>44765</v>
      </c>
      <c r="J24" s="275">
        <v>0.4201388888888889</v>
      </c>
      <c r="K24" s="193">
        <v>0.94</v>
      </c>
      <c r="L24" s="193">
        <v>23</v>
      </c>
      <c r="M24" s="195" t="s">
        <v>835</v>
      </c>
      <c r="N24" s="2" t="s">
        <v>635</v>
      </c>
      <c r="O24" s="2" t="s">
        <v>635</v>
      </c>
      <c r="P24" s="2" t="s">
        <v>635</v>
      </c>
      <c r="Q24" s="2" t="s">
        <v>635</v>
      </c>
      <c r="R24" s="2" t="s">
        <v>635</v>
      </c>
      <c r="S24" s="2" t="s">
        <v>635</v>
      </c>
      <c r="T24" s="2" t="s">
        <v>635</v>
      </c>
      <c r="U24" s="2" t="s">
        <v>635</v>
      </c>
      <c r="V24" s="2" t="s">
        <v>635</v>
      </c>
      <c r="W24" s="2" t="s">
        <v>635</v>
      </c>
      <c r="X24" s="2" t="s">
        <v>635</v>
      </c>
    </row>
    <row r="25" spans="1:24" x14ac:dyDescent="0.25">
      <c r="A25" s="193" t="s">
        <v>736</v>
      </c>
      <c r="B25" s="193"/>
      <c r="C25" s="193"/>
      <c r="D25" s="193"/>
      <c r="E25" s="193" t="s">
        <v>780</v>
      </c>
      <c r="F25" s="193" t="s">
        <v>737</v>
      </c>
      <c r="G25" s="274">
        <v>44764</v>
      </c>
      <c r="H25" s="275">
        <v>0.47638888888888892</v>
      </c>
      <c r="I25" s="274">
        <v>44765</v>
      </c>
      <c r="J25" s="275">
        <v>0.4201388888888889</v>
      </c>
      <c r="K25" s="193">
        <v>0.94</v>
      </c>
      <c r="L25" s="193">
        <v>23</v>
      </c>
      <c r="M25" s="195" t="s">
        <v>835</v>
      </c>
      <c r="N25" s="2" t="s">
        <v>635</v>
      </c>
      <c r="O25" s="2" t="s">
        <v>635</v>
      </c>
      <c r="P25" s="2" t="s">
        <v>635</v>
      </c>
      <c r="Q25" s="2" t="s">
        <v>635</v>
      </c>
      <c r="R25" s="2" t="s">
        <v>635</v>
      </c>
      <c r="S25" s="2" t="s">
        <v>635</v>
      </c>
      <c r="T25" s="2" t="s">
        <v>635</v>
      </c>
      <c r="U25" s="2" t="s">
        <v>635</v>
      </c>
      <c r="V25" s="2" t="s">
        <v>635</v>
      </c>
      <c r="W25" s="2" t="s">
        <v>635</v>
      </c>
      <c r="X25" s="2" t="s">
        <v>635</v>
      </c>
    </row>
    <row r="26" spans="1:24" x14ac:dyDescent="0.25">
      <c r="A26" s="193" t="s">
        <v>736</v>
      </c>
      <c r="B26" s="193"/>
      <c r="C26" s="193"/>
      <c r="D26" s="193"/>
      <c r="E26" s="193" t="s">
        <v>780</v>
      </c>
      <c r="F26" s="193" t="s">
        <v>737</v>
      </c>
      <c r="G26" s="274">
        <v>44764</v>
      </c>
      <c r="H26" s="275">
        <v>0.47638888888888892</v>
      </c>
      <c r="I26" s="274">
        <v>44765</v>
      </c>
      <c r="J26" s="275">
        <v>0.4201388888888889</v>
      </c>
      <c r="K26" s="193">
        <v>0.94</v>
      </c>
      <c r="L26" s="193">
        <v>23</v>
      </c>
      <c r="M26" s="195" t="s">
        <v>835</v>
      </c>
      <c r="N26" s="2" t="s">
        <v>635</v>
      </c>
      <c r="O26" s="2" t="s">
        <v>635</v>
      </c>
      <c r="P26" s="2" t="s">
        <v>635</v>
      </c>
      <c r="Q26" s="2" t="s">
        <v>635</v>
      </c>
      <c r="R26" s="2" t="s">
        <v>635</v>
      </c>
      <c r="S26" s="2" t="s">
        <v>635</v>
      </c>
      <c r="T26" s="2" t="s">
        <v>635</v>
      </c>
      <c r="U26" s="2" t="s">
        <v>635</v>
      </c>
      <c r="V26" s="2" t="s">
        <v>635</v>
      </c>
      <c r="W26" s="2" t="s">
        <v>635</v>
      </c>
      <c r="X26" s="2" t="s">
        <v>635</v>
      </c>
    </row>
    <row r="27" spans="1:24" x14ac:dyDescent="0.25">
      <c r="A27" s="193" t="s">
        <v>736</v>
      </c>
      <c r="B27" s="193"/>
      <c r="C27" s="193"/>
      <c r="D27" s="193"/>
      <c r="E27" s="193" t="s">
        <v>780</v>
      </c>
      <c r="F27" s="193" t="s">
        <v>737</v>
      </c>
      <c r="G27" s="274">
        <v>44764</v>
      </c>
      <c r="H27" s="275">
        <v>0.47638888888888892</v>
      </c>
      <c r="I27" s="274">
        <v>44764</v>
      </c>
      <c r="J27" s="275">
        <v>0.6777777777777777</v>
      </c>
      <c r="K27" s="193">
        <v>0.2</v>
      </c>
      <c r="L27" s="193">
        <v>5</v>
      </c>
      <c r="M27" s="195" t="s">
        <v>835</v>
      </c>
      <c r="N27" s="2" t="s">
        <v>635</v>
      </c>
      <c r="O27" s="2" t="s">
        <v>635</v>
      </c>
      <c r="P27" s="2" t="s">
        <v>635</v>
      </c>
      <c r="Q27" s="2" t="s">
        <v>635</v>
      </c>
      <c r="R27" s="2" t="s">
        <v>635</v>
      </c>
      <c r="S27" s="2" t="s">
        <v>635</v>
      </c>
      <c r="T27" s="2" t="s">
        <v>635</v>
      </c>
      <c r="U27" s="2" t="s">
        <v>635</v>
      </c>
      <c r="V27" s="2" t="s">
        <v>635</v>
      </c>
      <c r="W27" s="2" t="s">
        <v>635</v>
      </c>
      <c r="X27" s="2" t="s">
        <v>635</v>
      </c>
    </row>
    <row r="28" spans="1:24" x14ac:dyDescent="0.25">
      <c r="A28" s="193" t="s">
        <v>736</v>
      </c>
      <c r="B28" s="193"/>
      <c r="C28" s="193"/>
      <c r="D28" s="193"/>
      <c r="E28" s="193" t="s">
        <v>780</v>
      </c>
      <c r="F28" s="193" t="s">
        <v>740</v>
      </c>
      <c r="G28" s="274">
        <v>44764</v>
      </c>
      <c r="H28" s="275">
        <v>0.4548611111111111</v>
      </c>
      <c r="I28" s="274">
        <v>44765</v>
      </c>
      <c r="J28" s="275">
        <v>0.59791666666666665</v>
      </c>
      <c r="K28" s="193">
        <v>1.1399999999999999</v>
      </c>
      <c r="L28" s="193">
        <v>27</v>
      </c>
      <c r="M28" s="195" t="s">
        <v>835</v>
      </c>
      <c r="N28" s="2" t="s">
        <v>635</v>
      </c>
      <c r="O28" s="2" t="s">
        <v>635</v>
      </c>
      <c r="P28" s="2" t="s">
        <v>635</v>
      </c>
      <c r="Q28" s="2" t="s">
        <v>635</v>
      </c>
      <c r="R28" s="2" t="s">
        <v>635</v>
      </c>
      <c r="S28" s="2" t="s">
        <v>635</v>
      </c>
      <c r="T28" s="2" t="s">
        <v>635</v>
      </c>
      <c r="U28" s="2" t="s">
        <v>635</v>
      </c>
      <c r="V28" s="2" t="s">
        <v>635</v>
      </c>
      <c r="W28" s="2" t="s">
        <v>635</v>
      </c>
      <c r="X28" s="2" t="s">
        <v>635</v>
      </c>
    </row>
    <row r="29" spans="1:24" x14ac:dyDescent="0.25">
      <c r="A29" s="193" t="s">
        <v>736</v>
      </c>
      <c r="B29" s="193"/>
      <c r="C29" s="193"/>
      <c r="D29" s="193"/>
      <c r="E29" s="193" t="s">
        <v>780</v>
      </c>
      <c r="F29" s="193" t="s">
        <v>737</v>
      </c>
      <c r="G29" s="274">
        <v>44764</v>
      </c>
      <c r="H29" s="275">
        <v>0.47638888888888892</v>
      </c>
      <c r="I29" s="274">
        <v>44764</v>
      </c>
      <c r="J29" s="275">
        <v>0.6777777777777777</v>
      </c>
      <c r="K29" s="193">
        <v>0.2</v>
      </c>
      <c r="L29" s="193">
        <v>5</v>
      </c>
      <c r="M29" s="195" t="s">
        <v>835</v>
      </c>
      <c r="N29" s="2" t="s">
        <v>635</v>
      </c>
      <c r="O29" s="2" t="s">
        <v>635</v>
      </c>
      <c r="P29" s="2" t="s">
        <v>635</v>
      </c>
      <c r="Q29" s="2" t="s">
        <v>635</v>
      </c>
      <c r="R29" s="2" t="s">
        <v>635</v>
      </c>
      <c r="S29" s="2" t="s">
        <v>635</v>
      </c>
      <c r="T29" s="2" t="s">
        <v>635</v>
      </c>
      <c r="U29" s="2" t="s">
        <v>635</v>
      </c>
      <c r="V29" s="2" t="s">
        <v>635</v>
      </c>
      <c r="W29" s="2" t="s">
        <v>635</v>
      </c>
      <c r="X29" s="2" t="s">
        <v>635</v>
      </c>
    </row>
    <row r="30" spans="1:24" x14ac:dyDescent="0.25">
      <c r="A30" s="193" t="s">
        <v>736</v>
      </c>
      <c r="B30" s="193"/>
      <c r="C30" s="193"/>
      <c r="D30" s="193"/>
      <c r="E30" s="193" t="s">
        <v>780</v>
      </c>
      <c r="F30" s="193" t="s">
        <v>737</v>
      </c>
      <c r="G30" s="274">
        <v>44764</v>
      </c>
      <c r="H30" s="275">
        <v>0.47638888888888892</v>
      </c>
      <c r="I30" s="274">
        <v>44765</v>
      </c>
      <c r="J30" s="275">
        <v>0.4201388888888889</v>
      </c>
      <c r="K30" s="193">
        <v>0.94</v>
      </c>
      <c r="L30" s="193">
        <v>23</v>
      </c>
      <c r="M30" s="195" t="s">
        <v>835</v>
      </c>
      <c r="N30" s="2" t="s">
        <v>635</v>
      </c>
      <c r="O30" s="2" t="s">
        <v>635</v>
      </c>
      <c r="P30" s="2" t="s">
        <v>635</v>
      </c>
      <c r="Q30" s="2" t="s">
        <v>635</v>
      </c>
      <c r="R30" s="2" t="s">
        <v>635</v>
      </c>
      <c r="S30" s="2" t="s">
        <v>635</v>
      </c>
      <c r="T30" s="2" t="s">
        <v>635</v>
      </c>
      <c r="U30" s="2" t="s">
        <v>635</v>
      </c>
      <c r="V30" s="2" t="s">
        <v>635</v>
      </c>
      <c r="W30" s="2" t="s">
        <v>635</v>
      </c>
      <c r="X30" s="2" t="s">
        <v>635</v>
      </c>
    </row>
    <row r="31" spans="1:24" x14ac:dyDescent="0.25">
      <c r="A31" s="193" t="s">
        <v>736</v>
      </c>
      <c r="B31" s="193"/>
      <c r="C31" s="193"/>
      <c r="D31" s="193"/>
      <c r="E31" s="193" t="s">
        <v>780</v>
      </c>
      <c r="F31" s="193" t="s">
        <v>737</v>
      </c>
      <c r="G31" s="274">
        <v>44764</v>
      </c>
      <c r="H31" s="275">
        <v>0.47638888888888892</v>
      </c>
      <c r="I31" s="274">
        <v>44765</v>
      </c>
      <c r="J31" s="275">
        <v>0.4201388888888889</v>
      </c>
      <c r="K31" s="193">
        <v>0.94</v>
      </c>
      <c r="L31" s="193">
        <v>23</v>
      </c>
      <c r="M31" s="195" t="s">
        <v>835</v>
      </c>
      <c r="N31" s="2" t="s">
        <v>635</v>
      </c>
      <c r="O31" s="2" t="s">
        <v>635</v>
      </c>
      <c r="P31" s="2" t="s">
        <v>635</v>
      </c>
      <c r="Q31" s="2" t="s">
        <v>635</v>
      </c>
      <c r="R31" s="2" t="s">
        <v>635</v>
      </c>
      <c r="S31" s="2" t="s">
        <v>635</v>
      </c>
      <c r="T31" s="2" t="s">
        <v>635</v>
      </c>
      <c r="U31" s="2" t="s">
        <v>635</v>
      </c>
      <c r="V31" s="2" t="s">
        <v>635</v>
      </c>
      <c r="W31" s="2" t="s">
        <v>635</v>
      </c>
      <c r="X31" s="2" t="s">
        <v>635</v>
      </c>
    </row>
    <row r="32" spans="1:24" x14ac:dyDescent="0.25">
      <c r="A32" s="193" t="s">
        <v>736</v>
      </c>
      <c r="B32" s="193"/>
      <c r="C32" s="193"/>
      <c r="D32" s="193"/>
      <c r="E32" s="193" t="s">
        <v>780</v>
      </c>
      <c r="F32" s="193" t="s">
        <v>740</v>
      </c>
      <c r="G32" s="274">
        <v>44764</v>
      </c>
      <c r="H32" s="275">
        <v>0.4548611111111111</v>
      </c>
      <c r="I32" s="274">
        <v>44765</v>
      </c>
      <c r="J32" s="275">
        <v>0.59791666666666665</v>
      </c>
      <c r="K32" s="193">
        <v>1.1399999999999999</v>
      </c>
      <c r="L32" s="193">
        <v>27</v>
      </c>
      <c r="M32" s="195" t="s">
        <v>835</v>
      </c>
      <c r="N32" s="2" t="s">
        <v>635</v>
      </c>
      <c r="O32" s="2" t="s">
        <v>635</v>
      </c>
      <c r="P32" s="2" t="s">
        <v>635</v>
      </c>
      <c r="Q32" s="2" t="s">
        <v>635</v>
      </c>
      <c r="R32" s="2" t="s">
        <v>635</v>
      </c>
      <c r="S32" s="2" t="s">
        <v>635</v>
      </c>
      <c r="T32" s="2" t="s">
        <v>635</v>
      </c>
      <c r="U32" s="2" t="s">
        <v>635</v>
      </c>
      <c r="V32" s="2" t="s">
        <v>635</v>
      </c>
      <c r="W32" s="2" t="s">
        <v>635</v>
      </c>
      <c r="X32" s="2" t="s">
        <v>635</v>
      </c>
    </row>
    <row r="33" spans="1:24" x14ac:dyDescent="0.25">
      <c r="A33" s="193" t="s">
        <v>736</v>
      </c>
      <c r="B33" s="193"/>
      <c r="C33" s="193"/>
      <c r="D33" s="193"/>
      <c r="E33" s="193" t="s">
        <v>780</v>
      </c>
      <c r="F33" s="193" t="s">
        <v>740</v>
      </c>
      <c r="G33" s="274">
        <v>44764</v>
      </c>
      <c r="H33" s="275">
        <v>0.4548611111111111</v>
      </c>
      <c r="I33" s="274">
        <v>44765</v>
      </c>
      <c r="J33" s="275">
        <v>0.59791666666666665</v>
      </c>
      <c r="K33" s="193">
        <v>1.1399999999999999</v>
      </c>
      <c r="L33" s="193">
        <v>27</v>
      </c>
      <c r="M33" s="195" t="s">
        <v>835</v>
      </c>
      <c r="N33" s="2" t="s">
        <v>635</v>
      </c>
      <c r="O33" s="2" t="s">
        <v>635</v>
      </c>
      <c r="P33" s="2" t="s">
        <v>635</v>
      </c>
      <c r="Q33" s="2" t="s">
        <v>635</v>
      </c>
      <c r="R33" s="2" t="s">
        <v>635</v>
      </c>
      <c r="S33" s="2" t="s">
        <v>635</v>
      </c>
      <c r="T33" s="2" t="s">
        <v>635</v>
      </c>
      <c r="U33" s="2" t="s">
        <v>635</v>
      </c>
      <c r="V33" s="2" t="s">
        <v>635</v>
      </c>
      <c r="W33" s="2" t="s">
        <v>635</v>
      </c>
      <c r="X33" s="2" t="s">
        <v>635</v>
      </c>
    </row>
    <row r="34" spans="1:24" x14ac:dyDescent="0.25">
      <c r="A34" s="193" t="s">
        <v>736</v>
      </c>
      <c r="B34" s="193"/>
      <c r="C34" s="193"/>
      <c r="D34" s="193"/>
      <c r="E34" s="193" t="s">
        <v>780</v>
      </c>
      <c r="F34" s="193" t="s">
        <v>737</v>
      </c>
      <c r="G34" s="274">
        <v>44764</v>
      </c>
      <c r="H34" s="275">
        <v>0.47638888888888892</v>
      </c>
      <c r="I34" s="274">
        <v>44765</v>
      </c>
      <c r="J34" s="275">
        <v>0.4201388888888889</v>
      </c>
      <c r="K34" s="193">
        <v>0.94</v>
      </c>
      <c r="L34" s="193">
        <v>23</v>
      </c>
      <c r="M34" s="195" t="s">
        <v>835</v>
      </c>
      <c r="N34" s="2" t="s">
        <v>635</v>
      </c>
      <c r="O34" s="2" t="s">
        <v>635</v>
      </c>
      <c r="P34" s="2" t="s">
        <v>635</v>
      </c>
      <c r="Q34" s="2" t="s">
        <v>635</v>
      </c>
      <c r="R34" s="2" t="s">
        <v>635</v>
      </c>
      <c r="S34" s="2" t="s">
        <v>635</v>
      </c>
      <c r="T34" s="2" t="s">
        <v>635</v>
      </c>
      <c r="U34" s="2" t="s">
        <v>635</v>
      </c>
      <c r="V34" s="2" t="s">
        <v>635</v>
      </c>
      <c r="W34" s="2" t="s">
        <v>635</v>
      </c>
      <c r="X34" s="2" t="s">
        <v>635</v>
      </c>
    </row>
    <row r="35" spans="1:24" x14ac:dyDescent="0.25">
      <c r="A35" s="193" t="s">
        <v>736</v>
      </c>
      <c r="B35" s="193"/>
      <c r="C35" s="193"/>
      <c r="D35" s="193"/>
      <c r="E35" s="193" t="s">
        <v>780</v>
      </c>
      <c r="F35" s="193" t="s">
        <v>737</v>
      </c>
      <c r="G35" s="274">
        <v>44764</v>
      </c>
      <c r="H35" s="275">
        <v>0.47638888888888892</v>
      </c>
      <c r="I35" s="274">
        <v>44765</v>
      </c>
      <c r="J35" s="275">
        <v>0.4201388888888889</v>
      </c>
      <c r="K35" s="193">
        <v>0.94</v>
      </c>
      <c r="L35" s="193">
        <v>23</v>
      </c>
      <c r="M35" s="195" t="s">
        <v>835</v>
      </c>
      <c r="N35" s="2" t="s">
        <v>635</v>
      </c>
      <c r="O35" s="2" t="s">
        <v>635</v>
      </c>
      <c r="P35" s="2" t="s">
        <v>635</v>
      </c>
      <c r="Q35" s="2" t="s">
        <v>635</v>
      </c>
      <c r="R35" s="2" t="s">
        <v>635</v>
      </c>
      <c r="S35" s="2" t="s">
        <v>635</v>
      </c>
      <c r="T35" s="2" t="s">
        <v>635</v>
      </c>
      <c r="U35" s="2" t="s">
        <v>635</v>
      </c>
      <c r="V35" s="2" t="s">
        <v>635</v>
      </c>
      <c r="W35" s="2" t="s">
        <v>635</v>
      </c>
      <c r="X35" s="2" t="s">
        <v>635</v>
      </c>
    </row>
    <row r="36" spans="1:24" x14ac:dyDescent="0.25">
      <c r="A36" s="193" t="s">
        <v>736</v>
      </c>
      <c r="B36" s="193"/>
      <c r="C36" s="193"/>
      <c r="D36" s="193"/>
      <c r="E36" s="193" t="s">
        <v>780</v>
      </c>
      <c r="F36" s="193" t="s">
        <v>737</v>
      </c>
      <c r="G36" s="274">
        <v>44764</v>
      </c>
      <c r="H36" s="275">
        <v>0.47638888888888892</v>
      </c>
      <c r="I36" s="274">
        <v>44765</v>
      </c>
      <c r="J36" s="275">
        <v>0.41875000000000001</v>
      </c>
      <c r="K36" s="193">
        <v>0.94</v>
      </c>
      <c r="L36" s="193">
        <v>23</v>
      </c>
      <c r="M36" s="195" t="s">
        <v>835</v>
      </c>
      <c r="N36" s="2" t="s">
        <v>635</v>
      </c>
      <c r="O36" s="2" t="s">
        <v>635</v>
      </c>
      <c r="P36" s="2" t="s">
        <v>635</v>
      </c>
      <c r="Q36" s="2" t="s">
        <v>635</v>
      </c>
      <c r="R36" s="2" t="s">
        <v>635</v>
      </c>
      <c r="S36" s="2" t="s">
        <v>635</v>
      </c>
      <c r="T36" s="2" t="s">
        <v>635</v>
      </c>
      <c r="U36" s="2" t="s">
        <v>635</v>
      </c>
      <c r="V36" s="2" t="s">
        <v>635</v>
      </c>
      <c r="W36" s="2" t="s">
        <v>635</v>
      </c>
      <c r="X36" s="2" t="s">
        <v>635</v>
      </c>
    </row>
    <row r="37" spans="1:24" x14ac:dyDescent="0.25">
      <c r="A37" s="193" t="s">
        <v>736</v>
      </c>
      <c r="B37" s="193"/>
      <c r="C37" s="193"/>
      <c r="D37" s="193"/>
      <c r="E37" s="193" t="s">
        <v>780</v>
      </c>
      <c r="F37" s="193" t="s">
        <v>740</v>
      </c>
      <c r="G37" s="274">
        <v>44764</v>
      </c>
      <c r="H37" s="275">
        <v>0.4548611111111111</v>
      </c>
      <c r="I37" s="274">
        <v>44764</v>
      </c>
      <c r="J37" s="275">
        <v>0.65902777777777777</v>
      </c>
      <c r="K37" s="193">
        <v>0.2</v>
      </c>
      <c r="L37" s="193">
        <v>5</v>
      </c>
      <c r="M37" s="195" t="s">
        <v>835</v>
      </c>
      <c r="N37" s="2" t="s">
        <v>635</v>
      </c>
      <c r="O37" s="2" t="s">
        <v>635</v>
      </c>
      <c r="P37" s="2" t="s">
        <v>635</v>
      </c>
      <c r="Q37" s="2" t="s">
        <v>635</v>
      </c>
      <c r="R37" s="2" t="s">
        <v>635</v>
      </c>
      <c r="S37" s="2" t="s">
        <v>635</v>
      </c>
      <c r="T37" s="2" t="s">
        <v>635</v>
      </c>
      <c r="U37" s="2" t="s">
        <v>635</v>
      </c>
      <c r="V37" s="2" t="s">
        <v>635</v>
      </c>
      <c r="W37" s="2" t="s">
        <v>635</v>
      </c>
      <c r="X37" s="2" t="s">
        <v>635</v>
      </c>
    </row>
    <row r="38" spans="1:24" x14ac:dyDescent="0.25">
      <c r="A38" s="193" t="s">
        <v>736</v>
      </c>
      <c r="B38" s="193"/>
      <c r="C38" s="193"/>
      <c r="D38" s="193"/>
      <c r="E38" s="193" t="s">
        <v>780</v>
      </c>
      <c r="F38" s="193" t="s">
        <v>737</v>
      </c>
      <c r="G38" s="274">
        <v>44764</v>
      </c>
      <c r="H38" s="275">
        <v>0.47638888888888892</v>
      </c>
      <c r="I38" s="274">
        <v>44764</v>
      </c>
      <c r="J38" s="275">
        <v>0.6777777777777777</v>
      </c>
      <c r="K38" s="193">
        <v>0.2</v>
      </c>
      <c r="L38" s="193">
        <v>5</v>
      </c>
      <c r="M38" s="195" t="s">
        <v>835</v>
      </c>
      <c r="N38" s="2" t="s">
        <v>635</v>
      </c>
      <c r="O38" s="2" t="s">
        <v>635</v>
      </c>
      <c r="P38" s="2" t="s">
        <v>635</v>
      </c>
      <c r="Q38" s="2" t="s">
        <v>635</v>
      </c>
      <c r="R38" s="2" t="s">
        <v>635</v>
      </c>
      <c r="S38" s="2" t="s">
        <v>635</v>
      </c>
      <c r="T38" s="2" t="s">
        <v>635</v>
      </c>
      <c r="U38" s="2" t="s">
        <v>635</v>
      </c>
      <c r="V38" s="2" t="s">
        <v>635</v>
      </c>
      <c r="W38" s="2" t="s">
        <v>635</v>
      </c>
      <c r="X38" s="2" t="s">
        <v>635</v>
      </c>
    </row>
    <row r="39" spans="1:24" x14ac:dyDescent="0.25">
      <c r="A39" s="193" t="s">
        <v>736</v>
      </c>
      <c r="B39" s="193"/>
      <c r="C39" s="193"/>
      <c r="D39" s="193"/>
      <c r="E39" s="193" t="s">
        <v>780</v>
      </c>
      <c r="F39" s="193" t="s">
        <v>740</v>
      </c>
      <c r="G39" s="274">
        <v>44764</v>
      </c>
      <c r="H39" s="275">
        <v>0.4548611111111111</v>
      </c>
      <c r="I39" s="274">
        <v>44765</v>
      </c>
      <c r="J39" s="275">
        <v>0.59791666666666665</v>
      </c>
      <c r="K39" s="193">
        <v>1.1399999999999999</v>
      </c>
      <c r="L39" s="193">
        <v>27</v>
      </c>
      <c r="M39" s="195" t="s">
        <v>835</v>
      </c>
      <c r="N39" s="2" t="s">
        <v>635</v>
      </c>
      <c r="O39" s="2" t="s">
        <v>635</v>
      </c>
      <c r="P39" s="2" t="s">
        <v>635</v>
      </c>
      <c r="Q39" s="2" t="s">
        <v>635</v>
      </c>
      <c r="R39" s="2" t="s">
        <v>635</v>
      </c>
      <c r="S39" s="2" t="s">
        <v>635</v>
      </c>
      <c r="T39" s="2" t="s">
        <v>635</v>
      </c>
      <c r="U39" s="2" t="s">
        <v>635</v>
      </c>
      <c r="V39" s="2" t="s">
        <v>635</v>
      </c>
      <c r="W39" s="2" t="s">
        <v>635</v>
      </c>
      <c r="X39" s="2" t="s">
        <v>635</v>
      </c>
    </row>
    <row r="40" spans="1:24" x14ac:dyDescent="0.25">
      <c r="A40" s="193" t="s">
        <v>736</v>
      </c>
      <c r="B40" s="193"/>
      <c r="C40" s="193"/>
      <c r="D40" s="193"/>
      <c r="E40" s="193" t="s">
        <v>780</v>
      </c>
      <c r="F40" s="193" t="s">
        <v>737</v>
      </c>
      <c r="G40" s="274">
        <v>44764</v>
      </c>
      <c r="H40" s="275">
        <v>0.47638888888888892</v>
      </c>
      <c r="I40" s="274">
        <v>44765</v>
      </c>
      <c r="J40" s="275">
        <v>0.43888888888888888</v>
      </c>
      <c r="K40" s="193">
        <v>0.96</v>
      </c>
      <c r="L40" s="193">
        <v>23</v>
      </c>
      <c r="M40" s="195" t="s">
        <v>835</v>
      </c>
      <c r="N40" s="2" t="s">
        <v>635</v>
      </c>
      <c r="O40" s="2" t="s">
        <v>635</v>
      </c>
      <c r="P40" s="2" t="s">
        <v>635</v>
      </c>
      <c r="Q40" s="2" t="s">
        <v>635</v>
      </c>
      <c r="R40" s="2" t="s">
        <v>635</v>
      </c>
      <c r="S40" s="2" t="s">
        <v>635</v>
      </c>
      <c r="T40" s="2" t="s">
        <v>635</v>
      </c>
      <c r="U40" s="2" t="s">
        <v>635</v>
      </c>
      <c r="V40" s="2" t="s">
        <v>635</v>
      </c>
      <c r="W40" s="2" t="s">
        <v>635</v>
      </c>
      <c r="X40" s="2" t="s">
        <v>635</v>
      </c>
    </row>
    <row r="41" spans="1:24" x14ac:dyDescent="0.25">
      <c r="A41" s="193" t="s">
        <v>736</v>
      </c>
      <c r="B41" s="193"/>
      <c r="C41" s="193"/>
      <c r="D41" s="193"/>
      <c r="E41" s="193" t="s">
        <v>780</v>
      </c>
      <c r="F41" s="193" t="s">
        <v>737</v>
      </c>
      <c r="G41" s="274">
        <v>44764</v>
      </c>
      <c r="H41" s="275">
        <v>0.47638888888888892</v>
      </c>
      <c r="I41" s="274">
        <v>44765</v>
      </c>
      <c r="J41" s="275">
        <v>0.4201388888888889</v>
      </c>
      <c r="K41" s="193">
        <v>0.94</v>
      </c>
      <c r="L41" s="193">
        <v>23</v>
      </c>
      <c r="M41" s="195" t="s">
        <v>835</v>
      </c>
      <c r="N41" s="2" t="s">
        <v>635</v>
      </c>
      <c r="O41" s="2" t="s">
        <v>635</v>
      </c>
      <c r="P41" s="2" t="s">
        <v>635</v>
      </c>
      <c r="Q41" s="2" t="s">
        <v>635</v>
      </c>
      <c r="R41" s="2" t="s">
        <v>635</v>
      </c>
      <c r="S41" s="2" t="s">
        <v>635</v>
      </c>
      <c r="T41" s="2" t="s">
        <v>635</v>
      </c>
      <c r="U41" s="2" t="s">
        <v>635</v>
      </c>
      <c r="V41" s="2" t="s">
        <v>635</v>
      </c>
      <c r="W41" s="2" t="s">
        <v>635</v>
      </c>
      <c r="X41" s="2" t="s">
        <v>635</v>
      </c>
    </row>
    <row r="42" spans="1:24" x14ac:dyDescent="0.25">
      <c r="A42" s="193" t="s">
        <v>736</v>
      </c>
      <c r="B42" s="193"/>
      <c r="C42" s="193"/>
      <c r="D42" s="193"/>
      <c r="E42" s="193" t="s">
        <v>780</v>
      </c>
      <c r="F42" s="193" t="s">
        <v>737</v>
      </c>
      <c r="G42" s="274">
        <v>44764</v>
      </c>
      <c r="H42" s="275">
        <v>0.47638888888888892</v>
      </c>
      <c r="I42" s="274">
        <v>44764</v>
      </c>
      <c r="J42" s="275">
        <v>0.6777777777777777</v>
      </c>
      <c r="K42" s="193">
        <v>0.2</v>
      </c>
      <c r="L42" s="193">
        <v>5</v>
      </c>
      <c r="M42" s="195" t="s">
        <v>835</v>
      </c>
      <c r="N42" s="2" t="s">
        <v>635</v>
      </c>
      <c r="O42" s="2" t="s">
        <v>635</v>
      </c>
      <c r="P42" s="2" t="s">
        <v>635</v>
      </c>
      <c r="Q42" s="2" t="s">
        <v>635</v>
      </c>
      <c r="R42" s="2" t="s">
        <v>635</v>
      </c>
      <c r="S42" s="2" t="s">
        <v>635</v>
      </c>
      <c r="T42" s="2" t="s">
        <v>635</v>
      </c>
      <c r="U42" s="2" t="s">
        <v>635</v>
      </c>
      <c r="V42" s="2" t="s">
        <v>635</v>
      </c>
      <c r="W42" s="2" t="s">
        <v>635</v>
      </c>
      <c r="X42" s="2" t="s">
        <v>635</v>
      </c>
    </row>
    <row r="43" spans="1:24" x14ac:dyDescent="0.25">
      <c r="A43" s="193" t="s">
        <v>741</v>
      </c>
      <c r="B43" s="193"/>
      <c r="C43" s="193"/>
      <c r="D43" s="193"/>
      <c r="E43" s="193" t="s">
        <v>777</v>
      </c>
      <c r="F43" s="193" t="s">
        <v>745</v>
      </c>
      <c r="G43" s="274">
        <v>44884</v>
      </c>
      <c r="H43" s="275">
        <v>0.4597222222222222</v>
      </c>
      <c r="I43" s="274">
        <v>44884</v>
      </c>
      <c r="J43" s="275">
        <v>0.72013888888888899</v>
      </c>
      <c r="K43" s="193">
        <v>0.26</v>
      </c>
      <c r="L43" s="193">
        <v>6</v>
      </c>
      <c r="M43" s="195" t="s">
        <v>835</v>
      </c>
      <c r="N43" s="2" t="s">
        <v>635</v>
      </c>
      <c r="O43" s="2" t="s">
        <v>635</v>
      </c>
      <c r="P43" s="2" t="s">
        <v>635</v>
      </c>
      <c r="Q43" s="2" t="s">
        <v>635</v>
      </c>
      <c r="R43" s="2" t="s">
        <v>635</v>
      </c>
      <c r="S43" s="2" t="s">
        <v>635</v>
      </c>
      <c r="T43" s="2" t="s">
        <v>635</v>
      </c>
      <c r="U43" s="2" t="s">
        <v>635</v>
      </c>
      <c r="V43" s="2" t="s">
        <v>635</v>
      </c>
      <c r="W43" s="2" t="s">
        <v>635</v>
      </c>
      <c r="X43" s="2" t="s">
        <v>635</v>
      </c>
    </row>
    <row r="44" spans="1:24" x14ac:dyDescent="0.25">
      <c r="A44" s="193" t="s">
        <v>741</v>
      </c>
      <c r="B44" s="193"/>
      <c r="C44" s="193"/>
      <c r="D44" s="193"/>
      <c r="E44" s="193" t="s">
        <v>780</v>
      </c>
      <c r="F44" s="193" t="s">
        <v>743</v>
      </c>
      <c r="G44" s="274">
        <v>44884</v>
      </c>
      <c r="H44" s="275">
        <v>0.34236111111111112</v>
      </c>
      <c r="I44" s="274">
        <v>44885</v>
      </c>
      <c r="J44" s="275">
        <v>0.41319444444444442</v>
      </c>
      <c r="K44" s="193">
        <v>1.07</v>
      </c>
      <c r="L44" s="193">
        <v>26</v>
      </c>
      <c r="M44" s="195" t="s">
        <v>835</v>
      </c>
      <c r="N44" s="2" t="s">
        <v>635</v>
      </c>
      <c r="O44" s="2" t="s">
        <v>635</v>
      </c>
      <c r="P44" s="2" t="s">
        <v>635</v>
      </c>
      <c r="Q44" s="2" t="s">
        <v>635</v>
      </c>
      <c r="R44" s="2" t="s">
        <v>635</v>
      </c>
      <c r="S44" s="2" t="s">
        <v>635</v>
      </c>
      <c r="T44" s="2" t="s">
        <v>635</v>
      </c>
      <c r="U44" s="2" t="s">
        <v>635</v>
      </c>
      <c r="V44" s="2" t="s">
        <v>635</v>
      </c>
      <c r="W44" s="2" t="s">
        <v>635</v>
      </c>
      <c r="X44" s="2" t="s">
        <v>635</v>
      </c>
    </row>
    <row r="45" spans="1:24" x14ac:dyDescent="0.25">
      <c r="A45" s="193" t="s">
        <v>741</v>
      </c>
      <c r="B45" s="193"/>
      <c r="C45" s="193"/>
      <c r="D45" s="193"/>
      <c r="E45" s="193" t="s">
        <v>777</v>
      </c>
      <c r="F45" s="193" t="s">
        <v>745</v>
      </c>
      <c r="G45" s="274">
        <v>44884</v>
      </c>
      <c r="H45" s="275">
        <v>0.4597222222222222</v>
      </c>
      <c r="I45" s="274">
        <v>44884</v>
      </c>
      <c r="J45" s="275">
        <v>0.72013888888888899</v>
      </c>
      <c r="K45" s="193">
        <v>0.26</v>
      </c>
      <c r="L45" s="193">
        <v>6</v>
      </c>
      <c r="M45" s="195" t="s">
        <v>835</v>
      </c>
      <c r="N45" s="2" t="s">
        <v>635</v>
      </c>
      <c r="O45" s="2" t="s">
        <v>635</v>
      </c>
      <c r="P45" s="2" t="s">
        <v>635</v>
      </c>
      <c r="Q45" s="2" t="s">
        <v>635</v>
      </c>
      <c r="R45" s="2" t="s">
        <v>635</v>
      </c>
      <c r="S45" s="2" t="s">
        <v>635</v>
      </c>
      <c r="T45" s="2" t="s">
        <v>635</v>
      </c>
      <c r="U45" s="2" t="s">
        <v>635</v>
      </c>
      <c r="V45" s="2" t="s">
        <v>635</v>
      </c>
      <c r="W45" s="2" t="s">
        <v>635</v>
      </c>
      <c r="X45" s="2" t="s">
        <v>635</v>
      </c>
    </row>
    <row r="46" spans="1:24" x14ac:dyDescent="0.25">
      <c r="A46" s="193" t="s">
        <v>741</v>
      </c>
      <c r="B46" s="193"/>
      <c r="C46" s="193"/>
      <c r="D46" s="193"/>
      <c r="E46" s="193" t="s">
        <v>780</v>
      </c>
      <c r="F46" s="193" t="s">
        <v>743</v>
      </c>
      <c r="G46" s="274">
        <v>44884</v>
      </c>
      <c r="H46" s="275">
        <v>0.34236111111111112</v>
      </c>
      <c r="I46" s="274">
        <v>44885</v>
      </c>
      <c r="J46" s="275">
        <v>0.41319444444444442</v>
      </c>
      <c r="K46" s="193">
        <v>1.07</v>
      </c>
      <c r="L46" s="193">
        <v>26</v>
      </c>
      <c r="M46" s="195" t="s">
        <v>835</v>
      </c>
      <c r="N46" s="2" t="s">
        <v>635</v>
      </c>
      <c r="O46" s="2" t="s">
        <v>635</v>
      </c>
      <c r="P46" s="2" t="s">
        <v>635</v>
      </c>
      <c r="Q46" s="2" t="s">
        <v>635</v>
      </c>
      <c r="R46" s="2" t="s">
        <v>635</v>
      </c>
      <c r="S46" s="2" t="s">
        <v>635</v>
      </c>
      <c r="T46" s="2" t="s">
        <v>635</v>
      </c>
      <c r="U46" s="2" t="s">
        <v>635</v>
      </c>
      <c r="V46" s="2" t="s">
        <v>635</v>
      </c>
      <c r="W46" s="2" t="s">
        <v>635</v>
      </c>
      <c r="X46" s="2" t="s">
        <v>635</v>
      </c>
    </row>
    <row r="47" spans="1:24" x14ac:dyDescent="0.25">
      <c r="A47" s="193" t="s">
        <v>741</v>
      </c>
      <c r="B47" s="193"/>
      <c r="C47" s="193"/>
      <c r="D47" s="193"/>
      <c r="E47" s="193" t="s">
        <v>777</v>
      </c>
      <c r="F47" s="193" t="s">
        <v>744</v>
      </c>
      <c r="G47" s="274">
        <v>44884</v>
      </c>
      <c r="H47" s="275">
        <v>0.4548611111111111</v>
      </c>
      <c r="I47" s="274">
        <v>44884</v>
      </c>
      <c r="J47" s="275">
        <v>0.71319444444444446</v>
      </c>
      <c r="K47" s="193">
        <v>0.26</v>
      </c>
      <c r="L47" s="193">
        <v>6</v>
      </c>
      <c r="M47" s="195" t="s">
        <v>835</v>
      </c>
      <c r="N47" s="2" t="s">
        <v>635</v>
      </c>
      <c r="O47" s="2" t="s">
        <v>635</v>
      </c>
      <c r="P47" s="2" t="s">
        <v>635</v>
      </c>
      <c r="Q47" s="2" t="s">
        <v>635</v>
      </c>
      <c r="R47" s="2" t="s">
        <v>635</v>
      </c>
      <c r="S47" s="2" t="s">
        <v>635</v>
      </c>
      <c r="T47" s="2" t="s">
        <v>635</v>
      </c>
      <c r="U47" s="2" t="s">
        <v>635</v>
      </c>
      <c r="V47" s="2" t="s">
        <v>635</v>
      </c>
      <c r="W47" s="2" t="s">
        <v>635</v>
      </c>
      <c r="X47" s="2" t="s">
        <v>635</v>
      </c>
    </row>
    <row r="48" spans="1:24" x14ac:dyDescent="0.25">
      <c r="A48" s="193" t="s">
        <v>741</v>
      </c>
      <c r="B48" s="193"/>
      <c r="C48" s="193"/>
      <c r="D48" s="193"/>
      <c r="E48" s="193" t="s">
        <v>777</v>
      </c>
      <c r="F48" s="193" t="s">
        <v>744</v>
      </c>
      <c r="G48" s="274">
        <v>44884</v>
      </c>
      <c r="H48" s="275">
        <v>0.4548611111111111</v>
      </c>
      <c r="I48" s="274">
        <v>44884</v>
      </c>
      <c r="J48" s="275">
        <v>0.71319444444444446</v>
      </c>
      <c r="K48" s="193">
        <v>0.26</v>
      </c>
      <c r="L48" s="193">
        <v>6</v>
      </c>
      <c r="M48" s="195" t="s">
        <v>835</v>
      </c>
      <c r="N48" s="2" t="s">
        <v>635</v>
      </c>
      <c r="O48" s="2" t="s">
        <v>635</v>
      </c>
      <c r="P48" s="2" t="s">
        <v>635</v>
      </c>
      <c r="Q48" s="2" t="s">
        <v>635</v>
      </c>
      <c r="R48" s="2" t="s">
        <v>635</v>
      </c>
      <c r="S48" s="2" t="s">
        <v>635</v>
      </c>
      <c r="T48" s="2" t="s">
        <v>635</v>
      </c>
      <c r="U48" s="2" t="s">
        <v>635</v>
      </c>
      <c r="V48" s="2" t="s">
        <v>635</v>
      </c>
      <c r="W48" s="2" t="s">
        <v>635</v>
      </c>
      <c r="X48" s="2" t="s">
        <v>635</v>
      </c>
    </row>
    <row r="49" spans="1:24" x14ac:dyDescent="0.25">
      <c r="A49" s="193" t="s">
        <v>741</v>
      </c>
      <c r="B49" s="193"/>
      <c r="C49" s="193"/>
      <c r="D49" s="193"/>
      <c r="E49" s="193" t="s">
        <v>777</v>
      </c>
      <c r="F49" s="193" t="s">
        <v>744</v>
      </c>
      <c r="G49" s="274">
        <v>44884</v>
      </c>
      <c r="H49" s="275">
        <v>0.4548611111111111</v>
      </c>
      <c r="I49" s="274">
        <v>44884</v>
      </c>
      <c r="J49" s="275">
        <v>0.71319444444444446</v>
      </c>
      <c r="K49" s="193">
        <v>0.26</v>
      </c>
      <c r="L49" s="193">
        <v>6</v>
      </c>
      <c r="M49" s="195" t="s">
        <v>835</v>
      </c>
      <c r="N49" s="2" t="s">
        <v>635</v>
      </c>
      <c r="O49" s="2" t="s">
        <v>635</v>
      </c>
      <c r="P49" s="2" t="s">
        <v>635</v>
      </c>
      <c r="Q49" s="2" t="s">
        <v>635</v>
      </c>
      <c r="R49" s="2" t="s">
        <v>635</v>
      </c>
      <c r="S49" s="2" t="s">
        <v>635</v>
      </c>
      <c r="T49" s="2" t="s">
        <v>635</v>
      </c>
      <c r="U49" s="2" t="s">
        <v>635</v>
      </c>
      <c r="V49" s="2" t="s">
        <v>635</v>
      </c>
      <c r="W49" s="2" t="s">
        <v>635</v>
      </c>
      <c r="X49" s="2" t="s">
        <v>635</v>
      </c>
    </row>
    <row r="50" spans="1:24" x14ac:dyDescent="0.25">
      <c r="A50" s="193" t="s">
        <v>741</v>
      </c>
      <c r="B50" s="193"/>
      <c r="C50" s="193"/>
      <c r="D50" s="193"/>
      <c r="E50" s="193" t="s">
        <v>780</v>
      </c>
      <c r="F50" s="193" t="s">
        <v>743</v>
      </c>
      <c r="G50" s="274">
        <v>44884</v>
      </c>
      <c r="H50" s="275">
        <v>0.34236111111111112</v>
      </c>
      <c r="I50" s="274">
        <v>44885</v>
      </c>
      <c r="J50" s="275">
        <v>0.41319444444444442</v>
      </c>
      <c r="K50" s="193">
        <v>1.07</v>
      </c>
      <c r="L50" s="193">
        <v>26</v>
      </c>
      <c r="M50" s="195" t="s">
        <v>835</v>
      </c>
      <c r="N50" s="2" t="s">
        <v>635</v>
      </c>
      <c r="O50" s="2" t="s">
        <v>635</v>
      </c>
      <c r="P50" s="2" t="s">
        <v>635</v>
      </c>
      <c r="Q50" s="2" t="s">
        <v>635</v>
      </c>
      <c r="R50" s="2" t="s">
        <v>635</v>
      </c>
      <c r="S50" s="2" t="s">
        <v>635</v>
      </c>
      <c r="T50" s="2" t="s">
        <v>635</v>
      </c>
      <c r="U50" s="2" t="s">
        <v>635</v>
      </c>
      <c r="V50" s="2" t="s">
        <v>635</v>
      </c>
      <c r="W50" s="2" t="s">
        <v>635</v>
      </c>
      <c r="X50" s="2" t="s">
        <v>635</v>
      </c>
    </row>
    <row r="51" spans="1:24" x14ac:dyDescent="0.25">
      <c r="A51" s="193" t="s">
        <v>741</v>
      </c>
      <c r="B51" s="193"/>
      <c r="C51" s="193"/>
      <c r="D51" s="193"/>
      <c r="E51" s="193" t="s">
        <v>777</v>
      </c>
      <c r="F51" s="193" t="s">
        <v>742</v>
      </c>
      <c r="G51" s="274">
        <v>44884</v>
      </c>
      <c r="H51" s="275">
        <v>0.4548611111111111</v>
      </c>
      <c r="I51" s="274">
        <v>44884</v>
      </c>
      <c r="J51" s="275">
        <v>0.70763888888888893</v>
      </c>
      <c r="K51" s="193">
        <v>0.25</v>
      </c>
      <c r="L51" s="193">
        <v>6</v>
      </c>
      <c r="M51" s="195" t="s">
        <v>835</v>
      </c>
      <c r="N51" s="2" t="s">
        <v>635</v>
      </c>
      <c r="O51" s="2" t="s">
        <v>635</v>
      </c>
      <c r="P51" s="2" t="s">
        <v>635</v>
      </c>
      <c r="Q51" s="2" t="s">
        <v>635</v>
      </c>
      <c r="R51" s="2" t="s">
        <v>635</v>
      </c>
      <c r="S51" s="2" t="s">
        <v>635</v>
      </c>
      <c r="T51" s="2" t="s">
        <v>635</v>
      </c>
      <c r="U51" s="2" t="s">
        <v>635</v>
      </c>
      <c r="V51" s="2" t="s">
        <v>635</v>
      </c>
      <c r="W51" s="2" t="s">
        <v>635</v>
      </c>
      <c r="X51" s="2" t="s">
        <v>635</v>
      </c>
    </row>
    <row r="52" spans="1:24" x14ac:dyDescent="0.25">
      <c r="A52" s="193" t="s">
        <v>741</v>
      </c>
      <c r="B52" s="193"/>
      <c r="C52" s="193"/>
      <c r="D52" s="193"/>
      <c r="E52" s="193" t="s">
        <v>780</v>
      </c>
      <c r="F52" s="193" t="s">
        <v>743</v>
      </c>
      <c r="G52" s="274">
        <v>44884</v>
      </c>
      <c r="H52" s="275">
        <v>0.34236111111111112</v>
      </c>
      <c r="I52" s="274">
        <v>44885</v>
      </c>
      <c r="J52" s="275">
        <v>0.41319444444444442</v>
      </c>
      <c r="K52" s="193">
        <v>1.07</v>
      </c>
      <c r="L52" s="193">
        <v>26</v>
      </c>
      <c r="M52" s="195" t="s">
        <v>835</v>
      </c>
      <c r="N52" s="2" t="s">
        <v>635</v>
      </c>
      <c r="O52" s="2" t="s">
        <v>635</v>
      </c>
      <c r="P52" s="2" t="s">
        <v>635</v>
      </c>
      <c r="Q52" s="2" t="s">
        <v>635</v>
      </c>
      <c r="R52" s="2" t="s">
        <v>635</v>
      </c>
      <c r="S52" s="2" t="s">
        <v>635</v>
      </c>
      <c r="T52" s="2" t="s">
        <v>635</v>
      </c>
      <c r="U52" s="2" t="s">
        <v>635</v>
      </c>
      <c r="V52" s="2" t="s">
        <v>635</v>
      </c>
      <c r="W52" s="2" t="s">
        <v>635</v>
      </c>
      <c r="X52" s="2" t="s">
        <v>635</v>
      </c>
    </row>
    <row r="53" spans="1:24" x14ac:dyDescent="0.25">
      <c r="A53" s="193" t="s">
        <v>741</v>
      </c>
      <c r="B53" s="193"/>
      <c r="C53" s="193"/>
      <c r="D53" s="193"/>
      <c r="E53" s="193" t="s">
        <v>777</v>
      </c>
      <c r="F53" s="193" t="s">
        <v>744</v>
      </c>
      <c r="G53" s="274">
        <v>44884</v>
      </c>
      <c r="H53" s="275">
        <v>0.4548611111111111</v>
      </c>
      <c r="I53" s="274">
        <v>44884</v>
      </c>
      <c r="J53" s="275">
        <v>0.71319444444444446</v>
      </c>
      <c r="K53" s="193">
        <v>0.26</v>
      </c>
      <c r="L53" s="193">
        <v>6</v>
      </c>
      <c r="M53" s="195" t="s">
        <v>835</v>
      </c>
      <c r="N53" s="2" t="s">
        <v>635</v>
      </c>
      <c r="O53" s="2" t="s">
        <v>635</v>
      </c>
      <c r="P53" s="2" t="s">
        <v>635</v>
      </c>
      <c r="Q53" s="2" t="s">
        <v>635</v>
      </c>
      <c r="R53" s="2" t="s">
        <v>635</v>
      </c>
      <c r="S53" s="2" t="s">
        <v>635</v>
      </c>
      <c r="T53" s="2" t="s">
        <v>635</v>
      </c>
      <c r="U53" s="2" t="s">
        <v>635</v>
      </c>
      <c r="V53" s="2" t="s">
        <v>635</v>
      </c>
      <c r="W53" s="2" t="s">
        <v>635</v>
      </c>
      <c r="X53" s="2" t="s">
        <v>635</v>
      </c>
    </row>
    <row r="54" spans="1:24" x14ac:dyDescent="0.25">
      <c r="A54" s="193" t="s">
        <v>741</v>
      </c>
      <c r="B54" s="193"/>
      <c r="C54" s="193"/>
      <c r="D54" s="193"/>
      <c r="E54" s="193" t="s">
        <v>777</v>
      </c>
      <c r="F54" s="193" t="s">
        <v>744</v>
      </c>
      <c r="G54" s="274">
        <v>44884</v>
      </c>
      <c r="H54" s="275">
        <v>0.4548611111111111</v>
      </c>
      <c r="I54" s="274">
        <v>44884</v>
      </c>
      <c r="J54" s="275">
        <v>0.67499999999999993</v>
      </c>
      <c r="K54" s="193">
        <v>0.22</v>
      </c>
      <c r="L54" s="193">
        <v>5</v>
      </c>
      <c r="M54" s="195" t="s">
        <v>835</v>
      </c>
      <c r="N54" s="2" t="s">
        <v>635</v>
      </c>
      <c r="O54" s="2" t="s">
        <v>635</v>
      </c>
      <c r="P54" s="2" t="s">
        <v>635</v>
      </c>
      <c r="Q54" s="2" t="s">
        <v>635</v>
      </c>
      <c r="R54" s="2" t="s">
        <v>635</v>
      </c>
      <c r="S54" s="2" t="s">
        <v>635</v>
      </c>
      <c r="T54" s="2" t="s">
        <v>635</v>
      </c>
      <c r="U54" s="2" t="s">
        <v>635</v>
      </c>
      <c r="V54" s="2" t="s">
        <v>635</v>
      </c>
      <c r="W54" s="2" t="s">
        <v>635</v>
      </c>
      <c r="X54" s="2" t="s">
        <v>635</v>
      </c>
    </row>
    <row r="55" spans="1:24" x14ac:dyDescent="0.25">
      <c r="A55" s="193" t="s">
        <v>741</v>
      </c>
      <c r="B55" s="193"/>
      <c r="C55" s="193"/>
      <c r="D55" s="193"/>
      <c r="E55" s="193" t="s">
        <v>777</v>
      </c>
      <c r="F55" s="193" t="s">
        <v>742</v>
      </c>
      <c r="G55" s="274">
        <v>44884</v>
      </c>
      <c r="H55" s="275">
        <v>0.4548611111111111</v>
      </c>
      <c r="I55" s="274">
        <v>44884</v>
      </c>
      <c r="J55" s="275">
        <v>0.70763888888888893</v>
      </c>
      <c r="K55" s="193">
        <v>0.25</v>
      </c>
      <c r="L55" s="193">
        <v>6</v>
      </c>
      <c r="M55" s="195" t="s">
        <v>835</v>
      </c>
      <c r="N55" s="2" t="s">
        <v>635</v>
      </c>
      <c r="O55" s="2" t="s">
        <v>635</v>
      </c>
      <c r="P55" s="2" t="s">
        <v>635</v>
      </c>
      <c r="Q55" s="2" t="s">
        <v>635</v>
      </c>
      <c r="R55" s="2" t="s">
        <v>635</v>
      </c>
      <c r="S55" s="2" t="s">
        <v>635</v>
      </c>
      <c r="T55" s="2" t="s">
        <v>635</v>
      </c>
      <c r="U55" s="2" t="s">
        <v>635</v>
      </c>
      <c r="V55" s="2" t="s">
        <v>635</v>
      </c>
      <c r="W55" s="2" t="s">
        <v>635</v>
      </c>
      <c r="X55" s="2" t="s">
        <v>635</v>
      </c>
    </row>
    <row r="56" spans="1:24" x14ac:dyDescent="0.25">
      <c r="A56" s="193" t="s">
        <v>741</v>
      </c>
      <c r="B56" s="193"/>
      <c r="C56" s="193"/>
      <c r="D56" s="193"/>
      <c r="E56" s="193" t="s">
        <v>780</v>
      </c>
      <c r="F56" s="193" t="s">
        <v>743</v>
      </c>
      <c r="G56" s="274">
        <v>44884</v>
      </c>
      <c r="H56" s="275">
        <v>0.34236111111111112</v>
      </c>
      <c r="I56" s="274">
        <v>44885</v>
      </c>
      <c r="J56" s="275">
        <v>0.41319444444444442</v>
      </c>
      <c r="K56" s="193">
        <v>1.07</v>
      </c>
      <c r="L56" s="193">
        <v>26</v>
      </c>
      <c r="M56" s="195" t="s">
        <v>835</v>
      </c>
      <c r="N56" s="2" t="s">
        <v>635</v>
      </c>
      <c r="O56" s="2" t="s">
        <v>635</v>
      </c>
      <c r="P56" s="2" t="s">
        <v>635</v>
      </c>
      <c r="Q56" s="2" t="s">
        <v>635</v>
      </c>
      <c r="R56" s="2" t="s">
        <v>635</v>
      </c>
      <c r="S56" s="2" t="s">
        <v>635</v>
      </c>
      <c r="T56" s="2" t="s">
        <v>635</v>
      </c>
      <c r="U56" s="2" t="s">
        <v>635</v>
      </c>
      <c r="V56" s="2" t="s">
        <v>635</v>
      </c>
      <c r="W56" s="2" t="s">
        <v>635</v>
      </c>
      <c r="X56" s="2" t="s">
        <v>635</v>
      </c>
    </row>
    <row r="57" spans="1:24" x14ac:dyDescent="0.25">
      <c r="A57" s="193" t="s">
        <v>741</v>
      </c>
      <c r="B57" s="193"/>
      <c r="C57" s="193"/>
      <c r="D57" s="193"/>
      <c r="E57" s="193" t="s">
        <v>777</v>
      </c>
      <c r="F57" s="193" t="s">
        <v>742</v>
      </c>
      <c r="G57" s="274">
        <v>44884</v>
      </c>
      <c r="H57" s="275">
        <v>0.4548611111111111</v>
      </c>
      <c r="I57" s="274">
        <v>44884</v>
      </c>
      <c r="J57" s="275">
        <v>0.48194444444444445</v>
      </c>
      <c r="K57" s="193">
        <v>0.03</v>
      </c>
      <c r="L57" s="193">
        <v>1</v>
      </c>
      <c r="M57" s="195" t="s">
        <v>835</v>
      </c>
      <c r="N57" s="2" t="s">
        <v>635</v>
      </c>
      <c r="O57" s="2" t="s">
        <v>635</v>
      </c>
      <c r="P57" s="2" t="s">
        <v>635</v>
      </c>
      <c r="Q57" s="2" t="s">
        <v>635</v>
      </c>
      <c r="R57" s="2" t="s">
        <v>635</v>
      </c>
      <c r="S57" s="2" t="s">
        <v>635</v>
      </c>
      <c r="T57" s="2" t="s">
        <v>635</v>
      </c>
      <c r="U57" s="2" t="s">
        <v>635</v>
      </c>
      <c r="V57" s="2" t="s">
        <v>635</v>
      </c>
      <c r="W57" s="2" t="s">
        <v>635</v>
      </c>
      <c r="X57" s="2" t="s">
        <v>635</v>
      </c>
    </row>
    <row r="58" spans="1:24" x14ac:dyDescent="0.25">
      <c r="A58" s="193" t="s">
        <v>741</v>
      </c>
      <c r="B58" s="193"/>
      <c r="C58" s="193"/>
      <c r="D58" s="193"/>
      <c r="E58" s="193" t="s">
        <v>780</v>
      </c>
      <c r="F58" s="193" t="s">
        <v>743</v>
      </c>
      <c r="G58" s="274">
        <v>44884</v>
      </c>
      <c r="H58" s="275">
        <v>0.34236111111111112</v>
      </c>
      <c r="I58" s="274">
        <v>44885</v>
      </c>
      <c r="J58" s="275">
        <v>0.41319444444444442</v>
      </c>
      <c r="K58" s="193">
        <v>1.07</v>
      </c>
      <c r="L58" s="193">
        <v>26</v>
      </c>
      <c r="M58" s="195" t="s">
        <v>835</v>
      </c>
      <c r="N58" s="2" t="s">
        <v>635</v>
      </c>
      <c r="O58" s="2" t="s">
        <v>635</v>
      </c>
      <c r="P58" s="2" t="s">
        <v>635</v>
      </c>
      <c r="Q58" s="2" t="s">
        <v>635</v>
      </c>
      <c r="R58" s="2" t="s">
        <v>635</v>
      </c>
      <c r="S58" s="2" t="s">
        <v>635</v>
      </c>
      <c r="T58" s="2" t="s">
        <v>635</v>
      </c>
      <c r="U58" s="2" t="s">
        <v>635</v>
      </c>
      <c r="V58" s="2" t="s">
        <v>635</v>
      </c>
      <c r="W58" s="2" t="s">
        <v>635</v>
      </c>
      <c r="X58" s="2" t="s">
        <v>635</v>
      </c>
    </row>
    <row r="59" spans="1:24" x14ac:dyDescent="0.25">
      <c r="A59" s="193" t="s">
        <v>741</v>
      </c>
      <c r="B59" s="193"/>
      <c r="C59" s="193"/>
      <c r="D59" s="193"/>
      <c r="E59" s="193" t="s">
        <v>780</v>
      </c>
      <c r="F59" s="193" t="s">
        <v>743</v>
      </c>
      <c r="G59" s="274">
        <v>44884</v>
      </c>
      <c r="H59" s="275">
        <v>0.34236111111111112</v>
      </c>
      <c r="I59" s="274">
        <v>44885</v>
      </c>
      <c r="J59" s="275">
        <v>0.41319444444444442</v>
      </c>
      <c r="K59" s="193">
        <v>1.07</v>
      </c>
      <c r="L59" s="193">
        <v>26</v>
      </c>
      <c r="M59" s="195" t="s">
        <v>835</v>
      </c>
      <c r="N59" s="2" t="s">
        <v>635</v>
      </c>
      <c r="O59" s="2" t="s">
        <v>635</v>
      </c>
      <c r="P59" s="2" t="s">
        <v>635</v>
      </c>
      <c r="Q59" s="2" t="s">
        <v>635</v>
      </c>
      <c r="R59" s="2" t="s">
        <v>635</v>
      </c>
      <c r="S59" s="2" t="s">
        <v>635</v>
      </c>
      <c r="T59" s="2" t="s">
        <v>635</v>
      </c>
      <c r="U59" s="2" t="s">
        <v>635</v>
      </c>
      <c r="V59" s="2" t="s">
        <v>635</v>
      </c>
      <c r="W59" s="2" t="s">
        <v>635</v>
      </c>
      <c r="X59" s="2" t="s">
        <v>635</v>
      </c>
    </row>
    <row r="60" spans="1:24" x14ac:dyDescent="0.25">
      <c r="A60" s="193" t="s">
        <v>741</v>
      </c>
      <c r="B60" s="193"/>
      <c r="C60" s="193"/>
      <c r="D60" s="193"/>
      <c r="E60" s="193" t="s">
        <v>777</v>
      </c>
      <c r="F60" s="193" t="s">
        <v>744</v>
      </c>
      <c r="G60" s="274">
        <v>44884</v>
      </c>
      <c r="H60" s="275">
        <v>0.4548611111111111</v>
      </c>
      <c r="I60" s="274">
        <v>44884</v>
      </c>
      <c r="J60" s="275">
        <v>0.71319444444444446</v>
      </c>
      <c r="K60" s="193">
        <v>0.26</v>
      </c>
      <c r="L60" s="193">
        <v>6</v>
      </c>
      <c r="M60" s="195" t="s">
        <v>835</v>
      </c>
      <c r="N60" s="2" t="s">
        <v>635</v>
      </c>
      <c r="O60" s="2" t="s">
        <v>635</v>
      </c>
      <c r="P60" s="2" t="s">
        <v>635</v>
      </c>
      <c r="Q60" s="2" t="s">
        <v>635</v>
      </c>
      <c r="R60" s="2" t="s">
        <v>635</v>
      </c>
      <c r="S60" s="2" t="s">
        <v>635</v>
      </c>
      <c r="T60" s="2" t="s">
        <v>635</v>
      </c>
      <c r="U60" s="2" t="s">
        <v>635</v>
      </c>
      <c r="V60" s="2" t="s">
        <v>635</v>
      </c>
      <c r="W60" s="2" t="s">
        <v>635</v>
      </c>
      <c r="X60" s="2" t="s">
        <v>635</v>
      </c>
    </row>
    <row r="61" spans="1:24" x14ac:dyDescent="0.25">
      <c r="A61" s="193" t="s">
        <v>741</v>
      </c>
      <c r="B61" s="193"/>
      <c r="C61" s="193"/>
      <c r="D61" s="193"/>
      <c r="E61" s="193" t="s">
        <v>777</v>
      </c>
      <c r="F61" s="193" t="s">
        <v>744</v>
      </c>
      <c r="G61" s="274">
        <v>44884</v>
      </c>
      <c r="H61" s="275">
        <v>0.4548611111111111</v>
      </c>
      <c r="I61" s="274">
        <v>44884</v>
      </c>
      <c r="J61" s="275">
        <v>0.71319444444444446</v>
      </c>
      <c r="K61" s="193">
        <v>0.26</v>
      </c>
      <c r="L61" s="193">
        <v>6</v>
      </c>
      <c r="M61" s="195" t="s">
        <v>835</v>
      </c>
      <c r="N61" s="2" t="s">
        <v>635</v>
      </c>
      <c r="O61" s="2" t="s">
        <v>635</v>
      </c>
      <c r="P61" s="2" t="s">
        <v>635</v>
      </c>
      <c r="Q61" s="2" t="s">
        <v>635</v>
      </c>
      <c r="R61" s="2" t="s">
        <v>635</v>
      </c>
      <c r="S61" s="2" t="s">
        <v>635</v>
      </c>
      <c r="T61" s="2" t="s">
        <v>635</v>
      </c>
      <c r="U61" s="2" t="s">
        <v>635</v>
      </c>
      <c r="V61" s="2" t="s">
        <v>635</v>
      </c>
      <c r="W61" s="2" t="s">
        <v>635</v>
      </c>
      <c r="X61" s="2" t="s">
        <v>635</v>
      </c>
    </row>
    <row r="62" spans="1:24" x14ac:dyDescent="0.25">
      <c r="A62" s="193" t="s">
        <v>741</v>
      </c>
      <c r="B62" s="193"/>
      <c r="C62" s="193"/>
      <c r="D62" s="193"/>
      <c r="E62" s="193" t="s">
        <v>777</v>
      </c>
      <c r="F62" s="193" t="s">
        <v>742</v>
      </c>
      <c r="G62" s="274">
        <v>44884</v>
      </c>
      <c r="H62" s="275">
        <v>0.4548611111111111</v>
      </c>
      <c r="I62" s="274">
        <v>44884</v>
      </c>
      <c r="J62" s="275">
        <v>0.47986111111111113</v>
      </c>
      <c r="K62" s="193">
        <v>0.03</v>
      </c>
      <c r="L62" s="193">
        <v>1</v>
      </c>
      <c r="M62" s="195" t="s">
        <v>835</v>
      </c>
      <c r="N62" s="2" t="s">
        <v>635</v>
      </c>
      <c r="O62" s="2" t="s">
        <v>635</v>
      </c>
      <c r="P62" s="2" t="s">
        <v>635</v>
      </c>
      <c r="Q62" s="2" t="s">
        <v>635</v>
      </c>
      <c r="R62" s="2" t="s">
        <v>635</v>
      </c>
      <c r="S62" s="2" t="s">
        <v>635</v>
      </c>
      <c r="T62" s="2" t="s">
        <v>635</v>
      </c>
      <c r="U62" s="2" t="s">
        <v>635</v>
      </c>
      <c r="V62" s="2" t="s">
        <v>635</v>
      </c>
      <c r="W62" s="2" t="s">
        <v>635</v>
      </c>
      <c r="X62" s="2" t="s">
        <v>635</v>
      </c>
    </row>
    <row r="63" spans="1:24" x14ac:dyDescent="0.25">
      <c r="A63" s="193" t="s">
        <v>741</v>
      </c>
      <c r="B63" s="193"/>
      <c r="C63" s="193"/>
      <c r="D63" s="193"/>
      <c r="E63" s="193" t="s">
        <v>777</v>
      </c>
      <c r="F63" s="193" t="s">
        <v>745</v>
      </c>
      <c r="G63" s="274">
        <v>44884</v>
      </c>
      <c r="H63" s="275">
        <v>0.4597222222222222</v>
      </c>
      <c r="I63" s="274">
        <v>44884</v>
      </c>
      <c r="J63" s="275">
        <v>0.72013888888888899</v>
      </c>
      <c r="K63" s="193">
        <v>0.26</v>
      </c>
      <c r="L63" s="193">
        <v>6</v>
      </c>
      <c r="M63" s="195" t="s">
        <v>835</v>
      </c>
      <c r="N63" s="2" t="s">
        <v>635</v>
      </c>
      <c r="O63" s="2" t="s">
        <v>635</v>
      </c>
      <c r="P63" s="2" t="s">
        <v>635</v>
      </c>
      <c r="Q63" s="2" t="s">
        <v>635</v>
      </c>
      <c r="R63" s="2" t="s">
        <v>635</v>
      </c>
      <c r="S63" s="2" t="s">
        <v>635</v>
      </c>
      <c r="T63" s="2" t="s">
        <v>635</v>
      </c>
      <c r="U63" s="2" t="s">
        <v>635</v>
      </c>
      <c r="V63" s="2" t="s">
        <v>635</v>
      </c>
      <c r="W63" s="2" t="s">
        <v>635</v>
      </c>
      <c r="X63" s="2" t="s">
        <v>635</v>
      </c>
    </row>
    <row r="64" spans="1:24" x14ac:dyDescent="0.25">
      <c r="A64" s="193" t="s">
        <v>741</v>
      </c>
      <c r="B64" s="193"/>
      <c r="C64" s="193"/>
      <c r="D64" s="193"/>
      <c r="E64" s="193" t="s">
        <v>777</v>
      </c>
      <c r="F64" s="193" t="s">
        <v>744</v>
      </c>
      <c r="G64" s="274">
        <v>44884</v>
      </c>
      <c r="H64" s="275">
        <v>0.4548611111111111</v>
      </c>
      <c r="I64" s="274">
        <v>44884</v>
      </c>
      <c r="J64" s="275">
        <v>0.71319444444444446</v>
      </c>
      <c r="K64" s="193">
        <v>0.26</v>
      </c>
      <c r="L64" s="193">
        <v>6</v>
      </c>
      <c r="M64" s="195" t="s">
        <v>835</v>
      </c>
      <c r="N64" s="2" t="s">
        <v>635</v>
      </c>
      <c r="O64" s="2" t="s">
        <v>635</v>
      </c>
      <c r="P64" s="2" t="s">
        <v>635</v>
      </c>
      <c r="Q64" s="2" t="s">
        <v>635</v>
      </c>
      <c r="R64" s="2" t="s">
        <v>635</v>
      </c>
      <c r="S64" s="2" t="s">
        <v>635</v>
      </c>
      <c r="T64" s="2" t="s">
        <v>635</v>
      </c>
      <c r="U64" s="2" t="s">
        <v>635</v>
      </c>
      <c r="V64" s="2" t="s">
        <v>635</v>
      </c>
      <c r="W64" s="2" t="s">
        <v>635</v>
      </c>
      <c r="X64" s="2" t="s">
        <v>635</v>
      </c>
    </row>
    <row r="65" spans="1:24" x14ac:dyDescent="0.25">
      <c r="A65" s="193" t="s">
        <v>741</v>
      </c>
      <c r="B65" s="193"/>
      <c r="C65" s="193"/>
      <c r="D65" s="193"/>
      <c r="E65" s="193" t="s">
        <v>780</v>
      </c>
      <c r="F65" s="193" t="s">
        <v>743</v>
      </c>
      <c r="G65" s="274">
        <v>44884</v>
      </c>
      <c r="H65" s="275">
        <v>0.34236111111111112</v>
      </c>
      <c r="I65" s="274">
        <v>44885</v>
      </c>
      <c r="J65" s="275">
        <v>0.41319444444444442</v>
      </c>
      <c r="K65" s="193">
        <v>1.07</v>
      </c>
      <c r="L65" s="193">
        <v>26</v>
      </c>
      <c r="M65" s="195" t="s">
        <v>835</v>
      </c>
      <c r="N65" s="2" t="s">
        <v>635</v>
      </c>
      <c r="O65" s="2" t="s">
        <v>635</v>
      </c>
      <c r="P65" s="2" t="s">
        <v>635</v>
      </c>
      <c r="Q65" s="2" t="s">
        <v>635</v>
      </c>
      <c r="R65" s="2" t="s">
        <v>635</v>
      </c>
      <c r="S65" s="2" t="s">
        <v>635</v>
      </c>
      <c r="T65" s="2" t="s">
        <v>635</v>
      </c>
      <c r="U65" s="2" t="s">
        <v>635</v>
      </c>
      <c r="V65" s="2" t="s">
        <v>635</v>
      </c>
      <c r="W65" s="2" t="s">
        <v>635</v>
      </c>
      <c r="X65" s="2" t="s">
        <v>635</v>
      </c>
    </row>
    <row r="66" spans="1:24" x14ac:dyDescent="0.25">
      <c r="A66" s="193" t="s">
        <v>741</v>
      </c>
      <c r="B66" s="193"/>
      <c r="C66" s="193"/>
      <c r="D66" s="193"/>
      <c r="E66" s="193" t="s">
        <v>777</v>
      </c>
      <c r="F66" s="193" t="s">
        <v>744</v>
      </c>
      <c r="G66" s="274">
        <v>44884</v>
      </c>
      <c r="H66" s="275">
        <v>0.4548611111111111</v>
      </c>
      <c r="I66" s="274">
        <v>44884</v>
      </c>
      <c r="J66" s="275">
        <v>0.71319444444444446</v>
      </c>
      <c r="K66" s="193">
        <v>0.26</v>
      </c>
      <c r="L66" s="193">
        <v>6</v>
      </c>
      <c r="M66" s="195" t="s">
        <v>835</v>
      </c>
      <c r="N66" s="2" t="s">
        <v>635</v>
      </c>
      <c r="O66" s="2" t="s">
        <v>635</v>
      </c>
      <c r="P66" s="2" t="s">
        <v>635</v>
      </c>
      <c r="Q66" s="2" t="s">
        <v>635</v>
      </c>
      <c r="R66" s="2" t="s">
        <v>635</v>
      </c>
      <c r="S66" s="2" t="s">
        <v>635</v>
      </c>
      <c r="T66" s="2" t="s">
        <v>635</v>
      </c>
      <c r="U66" s="2" t="s">
        <v>635</v>
      </c>
      <c r="V66" s="2" t="s">
        <v>635</v>
      </c>
      <c r="W66" s="2" t="s">
        <v>635</v>
      </c>
      <c r="X66" s="2" t="s">
        <v>635</v>
      </c>
    </row>
    <row r="67" spans="1:24" x14ac:dyDescent="0.25">
      <c r="A67" s="193" t="s">
        <v>741</v>
      </c>
      <c r="B67" s="193"/>
      <c r="C67" s="193"/>
      <c r="D67" s="193"/>
      <c r="E67" s="193" t="s">
        <v>777</v>
      </c>
      <c r="F67" s="193" t="s">
        <v>742</v>
      </c>
      <c r="G67" s="274">
        <v>44884</v>
      </c>
      <c r="H67" s="275">
        <v>0.4548611111111111</v>
      </c>
      <c r="I67" s="274">
        <v>44884</v>
      </c>
      <c r="J67" s="275">
        <v>0.47986111111111113</v>
      </c>
      <c r="K67" s="193">
        <v>0.03</v>
      </c>
      <c r="L67" s="193">
        <v>1</v>
      </c>
      <c r="M67" s="195" t="s">
        <v>835</v>
      </c>
      <c r="N67" s="2" t="s">
        <v>635</v>
      </c>
      <c r="O67" s="2" t="s">
        <v>635</v>
      </c>
      <c r="P67" s="2" t="s">
        <v>635</v>
      </c>
      <c r="Q67" s="2" t="s">
        <v>635</v>
      </c>
      <c r="R67" s="2" t="s">
        <v>635</v>
      </c>
      <c r="S67" s="2" t="s">
        <v>635</v>
      </c>
      <c r="T67" s="2" t="s">
        <v>635</v>
      </c>
      <c r="U67" s="2" t="s">
        <v>635</v>
      </c>
      <c r="V67" s="2" t="s">
        <v>635</v>
      </c>
      <c r="W67" s="2" t="s">
        <v>635</v>
      </c>
      <c r="X67" s="2" t="s">
        <v>635</v>
      </c>
    </row>
    <row r="68" spans="1:24" x14ac:dyDescent="0.25">
      <c r="A68" s="193" t="s">
        <v>741</v>
      </c>
      <c r="B68" s="193"/>
      <c r="C68" s="193"/>
      <c r="D68" s="193"/>
      <c r="E68" s="193" t="s">
        <v>777</v>
      </c>
      <c r="F68" s="193" t="s">
        <v>744</v>
      </c>
      <c r="G68" s="274">
        <v>44884</v>
      </c>
      <c r="H68" s="275">
        <v>0.4548611111111111</v>
      </c>
      <c r="I68" s="274">
        <v>44884</v>
      </c>
      <c r="J68" s="275">
        <v>0.67499999999999993</v>
      </c>
      <c r="K68" s="193">
        <v>0.22</v>
      </c>
      <c r="L68" s="193">
        <v>5</v>
      </c>
      <c r="M68" s="195" t="s">
        <v>835</v>
      </c>
      <c r="N68" s="2" t="s">
        <v>635</v>
      </c>
      <c r="O68" s="2" t="s">
        <v>635</v>
      </c>
      <c r="P68" s="2" t="s">
        <v>635</v>
      </c>
      <c r="Q68" s="2" t="s">
        <v>635</v>
      </c>
      <c r="R68" s="2" t="s">
        <v>635</v>
      </c>
      <c r="S68" s="2" t="s">
        <v>635</v>
      </c>
      <c r="T68" s="2" t="s">
        <v>635</v>
      </c>
      <c r="U68" s="2" t="s">
        <v>635</v>
      </c>
      <c r="V68" s="2" t="s">
        <v>635</v>
      </c>
      <c r="W68" s="2" t="s">
        <v>635</v>
      </c>
      <c r="X68" s="2" t="s">
        <v>635</v>
      </c>
    </row>
    <row r="69" spans="1:24" x14ac:dyDescent="0.25">
      <c r="A69" s="193" t="s">
        <v>741</v>
      </c>
      <c r="B69" s="193"/>
      <c r="C69" s="193"/>
      <c r="D69" s="193"/>
      <c r="E69" s="193" t="s">
        <v>777</v>
      </c>
      <c r="F69" s="193" t="s">
        <v>742</v>
      </c>
      <c r="G69" s="274">
        <v>44884</v>
      </c>
      <c r="H69" s="275">
        <v>0.4548611111111111</v>
      </c>
      <c r="I69" s="274">
        <v>44884</v>
      </c>
      <c r="J69" s="275">
        <v>0.67638888888888893</v>
      </c>
      <c r="K69" s="193">
        <v>0.22</v>
      </c>
      <c r="L69" s="193">
        <v>5</v>
      </c>
      <c r="M69" s="195" t="s">
        <v>835</v>
      </c>
      <c r="N69" s="2" t="s">
        <v>635</v>
      </c>
      <c r="O69" s="2" t="s">
        <v>635</v>
      </c>
      <c r="P69" s="2" t="s">
        <v>635</v>
      </c>
      <c r="Q69" s="2" t="s">
        <v>635</v>
      </c>
      <c r="R69" s="2" t="s">
        <v>635</v>
      </c>
      <c r="S69" s="2" t="s">
        <v>635</v>
      </c>
      <c r="T69" s="2" t="s">
        <v>635</v>
      </c>
      <c r="U69" s="2" t="s">
        <v>635</v>
      </c>
      <c r="V69" s="2" t="s">
        <v>635</v>
      </c>
      <c r="W69" s="2" t="s">
        <v>635</v>
      </c>
      <c r="X69" s="2" t="s">
        <v>635</v>
      </c>
    </row>
    <row r="70" spans="1:24" x14ac:dyDescent="0.25">
      <c r="A70" s="193" t="s">
        <v>741</v>
      </c>
      <c r="B70" s="193"/>
      <c r="C70" s="193"/>
      <c r="D70" s="193"/>
      <c r="E70" s="193" t="s">
        <v>777</v>
      </c>
      <c r="F70" s="193" t="s">
        <v>744</v>
      </c>
      <c r="G70" s="274">
        <v>44884</v>
      </c>
      <c r="H70" s="275">
        <v>0.4548611111111111</v>
      </c>
      <c r="I70" s="274">
        <v>44884</v>
      </c>
      <c r="J70" s="275">
        <v>0.71319444444444446</v>
      </c>
      <c r="K70" s="193">
        <v>0.26</v>
      </c>
      <c r="L70" s="193">
        <v>6</v>
      </c>
      <c r="M70" s="195" t="s">
        <v>835</v>
      </c>
      <c r="N70" s="2" t="s">
        <v>635</v>
      </c>
      <c r="O70" s="2" t="s">
        <v>635</v>
      </c>
      <c r="P70" s="2" t="s">
        <v>635</v>
      </c>
      <c r="Q70" s="2" t="s">
        <v>635</v>
      </c>
      <c r="R70" s="2" t="s">
        <v>635</v>
      </c>
      <c r="S70" s="2" t="s">
        <v>635</v>
      </c>
      <c r="T70" s="2" t="s">
        <v>635</v>
      </c>
      <c r="U70" s="2" t="s">
        <v>635</v>
      </c>
      <c r="V70" s="2" t="s">
        <v>635</v>
      </c>
      <c r="W70" s="2" t="s">
        <v>635</v>
      </c>
      <c r="X70" s="2" t="s">
        <v>635</v>
      </c>
    </row>
    <row r="71" spans="1:24" x14ac:dyDescent="0.25">
      <c r="A71" s="193" t="s">
        <v>741</v>
      </c>
      <c r="B71" s="193"/>
      <c r="C71" s="193"/>
      <c r="D71" s="193"/>
      <c r="E71" s="193" t="s">
        <v>780</v>
      </c>
      <c r="F71" s="193" t="s">
        <v>743</v>
      </c>
      <c r="G71" s="274">
        <v>44884</v>
      </c>
      <c r="H71" s="275">
        <v>0.34236111111111112</v>
      </c>
      <c r="I71" s="274">
        <v>44885</v>
      </c>
      <c r="J71" s="275">
        <v>0.41319444444444442</v>
      </c>
      <c r="K71" s="193">
        <v>1.07</v>
      </c>
      <c r="L71" s="193">
        <v>26</v>
      </c>
      <c r="M71" s="195" t="s">
        <v>835</v>
      </c>
      <c r="N71" s="2" t="s">
        <v>635</v>
      </c>
      <c r="O71" s="2" t="s">
        <v>635</v>
      </c>
      <c r="P71" s="2" t="s">
        <v>635</v>
      </c>
      <c r="Q71" s="2" t="s">
        <v>635</v>
      </c>
      <c r="R71" s="2" t="s">
        <v>635</v>
      </c>
      <c r="S71" s="2" t="s">
        <v>635</v>
      </c>
      <c r="T71" s="2" t="s">
        <v>635</v>
      </c>
      <c r="U71" s="2" t="s">
        <v>635</v>
      </c>
      <c r="V71" s="2" t="s">
        <v>635</v>
      </c>
      <c r="W71" s="2" t="s">
        <v>635</v>
      </c>
      <c r="X71" s="2" t="s">
        <v>635</v>
      </c>
    </row>
    <row r="72" spans="1:24" x14ac:dyDescent="0.25">
      <c r="A72" s="193" t="s">
        <v>741</v>
      </c>
      <c r="B72" s="193"/>
      <c r="C72" s="193"/>
      <c r="D72" s="193"/>
      <c r="E72" s="193" t="s">
        <v>777</v>
      </c>
      <c r="F72" s="193" t="s">
        <v>745</v>
      </c>
      <c r="G72" s="274">
        <v>44884</v>
      </c>
      <c r="H72" s="275">
        <v>0.4597222222222222</v>
      </c>
      <c r="I72" s="274">
        <v>44884</v>
      </c>
      <c r="J72" s="275">
        <v>0.54027777777777775</v>
      </c>
      <c r="K72" s="193">
        <v>0.08</v>
      </c>
      <c r="L72" s="193">
        <v>2</v>
      </c>
      <c r="M72" s="195" t="s">
        <v>835</v>
      </c>
      <c r="N72" s="2" t="s">
        <v>635</v>
      </c>
      <c r="O72" s="2" t="s">
        <v>635</v>
      </c>
      <c r="P72" s="2" t="s">
        <v>635</v>
      </c>
      <c r="Q72" s="2" t="s">
        <v>635</v>
      </c>
      <c r="R72" s="2" t="s">
        <v>635</v>
      </c>
      <c r="S72" s="2" t="s">
        <v>635</v>
      </c>
      <c r="T72" s="2" t="s">
        <v>635</v>
      </c>
      <c r="U72" s="2" t="s">
        <v>635</v>
      </c>
      <c r="V72" s="2" t="s">
        <v>635</v>
      </c>
      <c r="W72" s="2" t="s">
        <v>635</v>
      </c>
      <c r="X72" s="2" t="s">
        <v>635</v>
      </c>
    </row>
    <row r="73" spans="1:24" x14ac:dyDescent="0.25">
      <c r="A73" s="193" t="s">
        <v>741</v>
      </c>
      <c r="B73" s="193"/>
      <c r="C73" s="193"/>
      <c r="D73" s="193"/>
      <c r="E73" s="193" t="s">
        <v>777</v>
      </c>
      <c r="F73" s="193" t="s">
        <v>742</v>
      </c>
      <c r="G73" s="274">
        <v>44884</v>
      </c>
      <c r="H73" s="275">
        <v>0.4548611111111111</v>
      </c>
      <c r="I73" s="274">
        <v>44884</v>
      </c>
      <c r="J73" s="275">
        <v>0.47986111111111113</v>
      </c>
      <c r="K73" s="193">
        <v>0.03</v>
      </c>
      <c r="L73" s="193">
        <v>1</v>
      </c>
      <c r="M73" s="195" t="s">
        <v>835</v>
      </c>
      <c r="N73" s="2" t="s">
        <v>635</v>
      </c>
      <c r="O73" s="2" t="s">
        <v>635</v>
      </c>
      <c r="P73" s="2" t="s">
        <v>635</v>
      </c>
      <c r="Q73" s="2" t="s">
        <v>635</v>
      </c>
      <c r="R73" s="2" t="s">
        <v>635</v>
      </c>
      <c r="S73" s="2" t="s">
        <v>635</v>
      </c>
      <c r="T73" s="2" t="s">
        <v>635</v>
      </c>
      <c r="U73" s="2" t="s">
        <v>635</v>
      </c>
      <c r="V73" s="2" t="s">
        <v>635</v>
      </c>
      <c r="W73" s="2" t="s">
        <v>635</v>
      </c>
      <c r="X73" s="2" t="s">
        <v>635</v>
      </c>
    </row>
    <row r="74" spans="1:24" x14ac:dyDescent="0.25">
      <c r="A74" s="193" t="s">
        <v>741</v>
      </c>
      <c r="B74" s="193"/>
      <c r="C74" s="193"/>
      <c r="D74" s="193"/>
      <c r="E74" s="193" t="s">
        <v>777</v>
      </c>
      <c r="F74" s="193" t="s">
        <v>744</v>
      </c>
      <c r="G74" s="274">
        <v>44884</v>
      </c>
      <c r="H74" s="275">
        <v>0.4548611111111111</v>
      </c>
      <c r="I74" s="274">
        <v>44884</v>
      </c>
      <c r="J74" s="275">
        <v>0.71319444444444446</v>
      </c>
      <c r="K74" s="193">
        <v>0.26</v>
      </c>
      <c r="L74" s="193">
        <v>6</v>
      </c>
      <c r="M74" s="195" t="s">
        <v>835</v>
      </c>
      <c r="N74" s="2" t="s">
        <v>635</v>
      </c>
      <c r="O74" s="2" t="s">
        <v>635</v>
      </c>
      <c r="P74" s="2" t="s">
        <v>635</v>
      </c>
      <c r="Q74" s="2" t="s">
        <v>635</v>
      </c>
      <c r="R74" s="2" t="s">
        <v>635</v>
      </c>
      <c r="S74" s="2" t="s">
        <v>635</v>
      </c>
      <c r="T74" s="2" t="s">
        <v>635</v>
      </c>
      <c r="U74" s="2" t="s">
        <v>635</v>
      </c>
      <c r="V74" s="2" t="s">
        <v>635</v>
      </c>
      <c r="W74" s="2" t="s">
        <v>635</v>
      </c>
      <c r="X74" s="2" t="s">
        <v>635</v>
      </c>
    </row>
    <row r="75" spans="1:24" x14ac:dyDescent="0.25">
      <c r="A75" s="193" t="s">
        <v>741</v>
      </c>
      <c r="B75" s="193"/>
      <c r="C75" s="193"/>
      <c r="D75" s="193"/>
      <c r="E75" s="193" t="s">
        <v>777</v>
      </c>
      <c r="F75" s="193" t="s">
        <v>742</v>
      </c>
      <c r="G75" s="274">
        <v>44884</v>
      </c>
      <c r="H75" s="275">
        <v>0.4548611111111111</v>
      </c>
      <c r="I75" s="274">
        <v>44884</v>
      </c>
      <c r="J75" s="275">
        <v>0.70763888888888893</v>
      </c>
      <c r="K75" s="193">
        <v>0.25</v>
      </c>
      <c r="L75" s="193">
        <v>6</v>
      </c>
      <c r="M75" s="195" t="s">
        <v>835</v>
      </c>
      <c r="N75" s="2" t="s">
        <v>635</v>
      </c>
      <c r="O75" s="2" t="s">
        <v>635</v>
      </c>
      <c r="P75" s="2" t="s">
        <v>635</v>
      </c>
      <c r="Q75" s="2" t="s">
        <v>635</v>
      </c>
      <c r="R75" s="2" t="s">
        <v>635</v>
      </c>
      <c r="S75" s="2" t="s">
        <v>635</v>
      </c>
      <c r="T75" s="2" t="s">
        <v>635</v>
      </c>
      <c r="U75" s="2" t="s">
        <v>635</v>
      </c>
      <c r="V75" s="2" t="s">
        <v>635</v>
      </c>
      <c r="W75" s="2" t="s">
        <v>635</v>
      </c>
      <c r="X75" s="2" t="s">
        <v>635</v>
      </c>
    </row>
    <row r="76" spans="1:24" x14ac:dyDescent="0.25">
      <c r="A76" s="193" t="s">
        <v>741</v>
      </c>
      <c r="B76" s="193"/>
      <c r="C76" s="193"/>
      <c r="D76" s="193"/>
      <c r="E76" s="193" t="s">
        <v>780</v>
      </c>
      <c r="F76" s="193" t="s">
        <v>743</v>
      </c>
      <c r="G76" s="274">
        <v>44884</v>
      </c>
      <c r="H76" s="275">
        <v>0.34236111111111112</v>
      </c>
      <c r="I76" s="274">
        <v>44885</v>
      </c>
      <c r="J76" s="275">
        <v>0.41319444444444442</v>
      </c>
      <c r="K76" s="193">
        <v>1.07</v>
      </c>
      <c r="L76" s="193">
        <v>26</v>
      </c>
      <c r="M76" s="195" t="s">
        <v>835</v>
      </c>
      <c r="N76" s="2" t="s">
        <v>635</v>
      </c>
      <c r="O76" s="2" t="s">
        <v>635</v>
      </c>
      <c r="P76" s="2" t="s">
        <v>635</v>
      </c>
      <c r="Q76" s="2" t="s">
        <v>635</v>
      </c>
      <c r="R76" s="2" t="s">
        <v>635</v>
      </c>
      <c r="S76" s="2" t="s">
        <v>635</v>
      </c>
      <c r="T76" s="2" t="s">
        <v>635</v>
      </c>
      <c r="U76" s="2" t="s">
        <v>635</v>
      </c>
      <c r="V76" s="2" t="s">
        <v>635</v>
      </c>
      <c r="W76" s="2" t="s">
        <v>635</v>
      </c>
      <c r="X76" s="2" t="s">
        <v>635</v>
      </c>
    </row>
    <row r="77" spans="1:24" x14ac:dyDescent="0.25">
      <c r="A77" s="193" t="s">
        <v>741</v>
      </c>
      <c r="B77" s="193"/>
      <c r="C77" s="193"/>
      <c r="D77" s="193"/>
      <c r="E77" s="193" t="s">
        <v>777</v>
      </c>
      <c r="F77" s="193" t="s">
        <v>744</v>
      </c>
      <c r="G77" s="274">
        <v>44884</v>
      </c>
      <c r="H77" s="275">
        <v>0.4548611111111111</v>
      </c>
      <c r="I77" s="274">
        <v>44884</v>
      </c>
      <c r="J77" s="275">
        <v>0.71319444444444446</v>
      </c>
      <c r="K77" s="193">
        <v>0.26</v>
      </c>
      <c r="L77" s="193">
        <v>6</v>
      </c>
      <c r="M77" s="195" t="s">
        <v>835</v>
      </c>
      <c r="N77" s="2" t="s">
        <v>635</v>
      </c>
      <c r="O77" s="2" t="s">
        <v>635</v>
      </c>
      <c r="P77" s="2" t="s">
        <v>635</v>
      </c>
      <c r="Q77" s="2" t="s">
        <v>635</v>
      </c>
      <c r="R77" s="2" t="s">
        <v>635</v>
      </c>
      <c r="S77" s="2" t="s">
        <v>635</v>
      </c>
      <c r="T77" s="2" t="s">
        <v>635</v>
      </c>
      <c r="U77" s="2" t="s">
        <v>635</v>
      </c>
      <c r="V77" s="2" t="s">
        <v>635</v>
      </c>
      <c r="W77" s="2" t="s">
        <v>635</v>
      </c>
      <c r="X77" s="2" t="s">
        <v>635</v>
      </c>
    </row>
    <row r="78" spans="1:24" x14ac:dyDescent="0.25">
      <c r="A78" s="193" t="s">
        <v>741</v>
      </c>
      <c r="B78" s="193"/>
      <c r="C78" s="193"/>
      <c r="D78" s="193"/>
      <c r="E78" s="193" t="s">
        <v>777</v>
      </c>
      <c r="F78" s="193" t="s">
        <v>744</v>
      </c>
      <c r="G78" s="274">
        <v>44884</v>
      </c>
      <c r="H78" s="275">
        <v>0.4548611111111111</v>
      </c>
      <c r="I78" s="274">
        <v>44884</v>
      </c>
      <c r="J78" s="275">
        <v>0.71319444444444446</v>
      </c>
      <c r="K78" s="193">
        <v>0.26</v>
      </c>
      <c r="L78" s="193">
        <v>6</v>
      </c>
      <c r="M78" s="195" t="s">
        <v>835</v>
      </c>
      <c r="N78" s="2" t="s">
        <v>635</v>
      </c>
      <c r="O78" s="2" t="s">
        <v>635</v>
      </c>
      <c r="P78" s="2" t="s">
        <v>635</v>
      </c>
      <c r="Q78" s="2" t="s">
        <v>635</v>
      </c>
      <c r="R78" s="2" t="s">
        <v>635</v>
      </c>
      <c r="S78" s="2" t="s">
        <v>635</v>
      </c>
      <c r="T78" s="2" t="s">
        <v>635</v>
      </c>
      <c r="U78" s="2" t="s">
        <v>635</v>
      </c>
      <c r="V78" s="2" t="s">
        <v>635</v>
      </c>
      <c r="W78" s="2" t="s">
        <v>635</v>
      </c>
      <c r="X78" s="2" t="s">
        <v>635</v>
      </c>
    </row>
    <row r="79" spans="1:24" x14ac:dyDescent="0.25">
      <c r="A79" s="193" t="s">
        <v>741</v>
      </c>
      <c r="B79" s="193"/>
      <c r="C79" s="193"/>
      <c r="D79" s="193"/>
      <c r="E79" s="193" t="s">
        <v>777</v>
      </c>
      <c r="F79" s="193" t="s">
        <v>744</v>
      </c>
      <c r="G79" s="274">
        <v>44884</v>
      </c>
      <c r="H79" s="275">
        <v>0.4548611111111111</v>
      </c>
      <c r="I79" s="274">
        <v>44884</v>
      </c>
      <c r="J79" s="275">
        <v>0.71319444444444446</v>
      </c>
      <c r="K79" s="193">
        <v>0.26</v>
      </c>
      <c r="L79" s="193">
        <v>6</v>
      </c>
      <c r="M79" s="195" t="s">
        <v>835</v>
      </c>
      <c r="N79" s="2" t="s">
        <v>635</v>
      </c>
      <c r="O79" s="2" t="s">
        <v>635</v>
      </c>
      <c r="P79" s="2" t="s">
        <v>635</v>
      </c>
      <c r="Q79" s="2" t="s">
        <v>635</v>
      </c>
      <c r="R79" s="2" t="s">
        <v>635</v>
      </c>
      <c r="S79" s="2" t="s">
        <v>635</v>
      </c>
      <c r="T79" s="2" t="s">
        <v>635</v>
      </c>
      <c r="U79" s="2" t="s">
        <v>635</v>
      </c>
      <c r="V79" s="2" t="s">
        <v>635</v>
      </c>
      <c r="W79" s="2" t="s">
        <v>635</v>
      </c>
      <c r="X79" s="2" t="s">
        <v>635</v>
      </c>
    </row>
    <row r="80" spans="1:24" x14ac:dyDescent="0.25">
      <c r="A80" s="193" t="s">
        <v>741</v>
      </c>
      <c r="B80" s="193"/>
      <c r="C80" s="193"/>
      <c r="D80" s="193"/>
      <c r="E80" s="193" t="s">
        <v>777</v>
      </c>
      <c r="F80" s="193" t="s">
        <v>744</v>
      </c>
      <c r="G80" s="274">
        <v>44884</v>
      </c>
      <c r="H80" s="275">
        <v>0.4548611111111111</v>
      </c>
      <c r="I80" s="274">
        <v>44884</v>
      </c>
      <c r="J80" s="275">
        <v>0.71319444444444446</v>
      </c>
      <c r="K80" s="193">
        <v>0.26</v>
      </c>
      <c r="L80" s="193">
        <v>6</v>
      </c>
      <c r="M80" s="195" t="s">
        <v>835</v>
      </c>
      <c r="N80" s="2" t="s">
        <v>635</v>
      </c>
      <c r="O80" s="2" t="s">
        <v>635</v>
      </c>
      <c r="P80" s="2" t="s">
        <v>635</v>
      </c>
      <c r="Q80" s="2" t="s">
        <v>635</v>
      </c>
      <c r="R80" s="2" t="s">
        <v>635</v>
      </c>
      <c r="S80" s="2" t="s">
        <v>635</v>
      </c>
      <c r="T80" s="2" t="s">
        <v>635</v>
      </c>
      <c r="U80" s="2" t="s">
        <v>635</v>
      </c>
      <c r="V80" s="2" t="s">
        <v>635</v>
      </c>
      <c r="W80" s="2" t="s">
        <v>635</v>
      </c>
      <c r="X80" s="2" t="s">
        <v>635</v>
      </c>
    </row>
    <row r="81" spans="1:24" x14ac:dyDescent="0.25">
      <c r="A81" s="193" t="s">
        <v>741</v>
      </c>
      <c r="B81" s="193"/>
      <c r="C81" s="193"/>
      <c r="D81" s="193"/>
      <c r="E81" s="193" t="s">
        <v>777</v>
      </c>
      <c r="F81" s="193" t="s">
        <v>744</v>
      </c>
      <c r="G81" s="274">
        <v>44884</v>
      </c>
      <c r="H81" s="275">
        <v>0.4548611111111111</v>
      </c>
      <c r="I81" s="274">
        <v>44884</v>
      </c>
      <c r="J81" s="275">
        <v>0.71319444444444446</v>
      </c>
      <c r="K81" s="193">
        <v>0.26</v>
      </c>
      <c r="L81" s="193">
        <v>6</v>
      </c>
      <c r="M81" s="195" t="s">
        <v>835</v>
      </c>
      <c r="N81" s="2" t="s">
        <v>635</v>
      </c>
      <c r="O81" s="2" t="s">
        <v>635</v>
      </c>
      <c r="P81" s="2" t="s">
        <v>635</v>
      </c>
      <c r="Q81" s="2" t="s">
        <v>635</v>
      </c>
      <c r="R81" s="2" t="s">
        <v>635</v>
      </c>
      <c r="S81" s="2" t="s">
        <v>635</v>
      </c>
      <c r="T81" s="2" t="s">
        <v>635</v>
      </c>
      <c r="U81" s="2" t="s">
        <v>635</v>
      </c>
      <c r="V81" s="2" t="s">
        <v>635</v>
      </c>
      <c r="W81" s="2" t="s">
        <v>635</v>
      </c>
      <c r="X81" s="2" t="s">
        <v>635</v>
      </c>
    </row>
    <row r="82" spans="1:24" x14ac:dyDescent="0.25">
      <c r="A82" s="193" t="s">
        <v>741</v>
      </c>
      <c r="B82" s="193"/>
      <c r="C82" s="193"/>
      <c r="D82" s="193"/>
      <c r="E82" s="193" t="s">
        <v>777</v>
      </c>
      <c r="F82" s="193" t="s">
        <v>744</v>
      </c>
      <c r="G82" s="274">
        <v>44884</v>
      </c>
      <c r="H82" s="275">
        <v>0.4548611111111111</v>
      </c>
      <c r="I82" s="274">
        <v>44884</v>
      </c>
      <c r="J82" s="275">
        <v>0.67569444444444438</v>
      </c>
      <c r="K82" s="193">
        <v>0.22</v>
      </c>
      <c r="L82" s="193">
        <v>5</v>
      </c>
      <c r="M82" s="195" t="s">
        <v>835</v>
      </c>
      <c r="N82" s="2" t="s">
        <v>635</v>
      </c>
      <c r="O82" s="2" t="s">
        <v>635</v>
      </c>
      <c r="P82" s="2" t="s">
        <v>635</v>
      </c>
      <c r="Q82" s="2" t="s">
        <v>635</v>
      </c>
      <c r="R82" s="2" t="s">
        <v>635</v>
      </c>
      <c r="S82" s="2" t="s">
        <v>635</v>
      </c>
      <c r="T82" s="2" t="s">
        <v>635</v>
      </c>
      <c r="U82" s="2" t="s">
        <v>635</v>
      </c>
      <c r="V82" s="2" t="s">
        <v>635</v>
      </c>
      <c r="W82" s="2" t="s">
        <v>635</v>
      </c>
      <c r="X82" s="2" t="s">
        <v>635</v>
      </c>
    </row>
    <row r="83" spans="1:24" x14ac:dyDescent="0.25">
      <c r="A83" s="193" t="s">
        <v>741</v>
      </c>
      <c r="B83" s="193"/>
      <c r="C83" s="193"/>
      <c r="D83" s="193"/>
      <c r="E83" s="193" t="s">
        <v>777</v>
      </c>
      <c r="F83" s="193" t="s">
        <v>742</v>
      </c>
      <c r="G83" s="274">
        <v>44884</v>
      </c>
      <c r="H83" s="275">
        <v>0.4548611111111111</v>
      </c>
      <c r="I83" s="274">
        <v>44884</v>
      </c>
      <c r="J83" s="275">
        <v>0.70763888888888893</v>
      </c>
      <c r="K83" s="193">
        <v>0.25</v>
      </c>
      <c r="L83" s="193">
        <v>6</v>
      </c>
      <c r="M83" s="195" t="s">
        <v>835</v>
      </c>
      <c r="N83" s="2" t="s">
        <v>635</v>
      </c>
      <c r="O83" s="2" t="s">
        <v>635</v>
      </c>
      <c r="P83" s="2" t="s">
        <v>635</v>
      </c>
      <c r="Q83" s="2" t="s">
        <v>635</v>
      </c>
      <c r="R83" s="2" t="s">
        <v>635</v>
      </c>
      <c r="S83" s="2" t="s">
        <v>635</v>
      </c>
      <c r="T83" s="2" t="s">
        <v>635</v>
      </c>
      <c r="U83" s="2" t="s">
        <v>635</v>
      </c>
      <c r="V83" s="2" t="s">
        <v>635</v>
      </c>
      <c r="W83" s="2" t="s">
        <v>635</v>
      </c>
      <c r="X83" s="2" t="s">
        <v>635</v>
      </c>
    </row>
    <row r="84" spans="1:24" x14ac:dyDescent="0.25">
      <c r="A84" s="193" t="s">
        <v>741</v>
      </c>
      <c r="B84" s="193"/>
      <c r="C84" s="193"/>
      <c r="D84" s="193"/>
      <c r="E84" s="193" t="s">
        <v>780</v>
      </c>
      <c r="F84" s="193" t="s">
        <v>743</v>
      </c>
      <c r="G84" s="274">
        <v>44884</v>
      </c>
      <c r="H84" s="275">
        <v>0.34236111111111112</v>
      </c>
      <c r="I84" s="274">
        <v>44885</v>
      </c>
      <c r="J84" s="275">
        <v>0.41319444444444442</v>
      </c>
      <c r="K84" s="193">
        <v>1.07</v>
      </c>
      <c r="L84" s="193">
        <v>26</v>
      </c>
      <c r="M84" s="195" t="s">
        <v>835</v>
      </c>
      <c r="N84" s="2" t="s">
        <v>635</v>
      </c>
      <c r="O84" s="2" t="s">
        <v>635</v>
      </c>
      <c r="P84" s="2" t="s">
        <v>635</v>
      </c>
      <c r="Q84" s="2" t="s">
        <v>635</v>
      </c>
      <c r="R84" s="2" t="s">
        <v>635</v>
      </c>
      <c r="S84" s="2" t="s">
        <v>635</v>
      </c>
      <c r="T84" s="2" t="s">
        <v>635</v>
      </c>
      <c r="U84" s="2" t="s">
        <v>635</v>
      </c>
      <c r="V84" s="2" t="s">
        <v>635</v>
      </c>
      <c r="W84" s="2" t="s">
        <v>635</v>
      </c>
      <c r="X84" s="2" t="s">
        <v>635</v>
      </c>
    </row>
    <row r="85" spans="1:24" x14ac:dyDescent="0.25">
      <c r="A85" s="193" t="s">
        <v>741</v>
      </c>
      <c r="B85" s="193"/>
      <c r="C85" s="193"/>
      <c r="D85" s="193"/>
      <c r="E85" s="193" t="s">
        <v>780</v>
      </c>
      <c r="F85" s="193" t="s">
        <v>743</v>
      </c>
      <c r="G85" s="274">
        <v>44884</v>
      </c>
      <c r="H85" s="275">
        <v>0.34236111111111112</v>
      </c>
      <c r="I85" s="274">
        <v>44885</v>
      </c>
      <c r="J85" s="275">
        <v>0.41319444444444442</v>
      </c>
      <c r="K85" s="193">
        <v>1.07</v>
      </c>
      <c r="L85" s="193">
        <v>26</v>
      </c>
      <c r="M85" s="195" t="s">
        <v>835</v>
      </c>
      <c r="N85" s="2" t="s">
        <v>635</v>
      </c>
      <c r="O85" s="2" t="s">
        <v>635</v>
      </c>
      <c r="P85" s="2" t="s">
        <v>635</v>
      </c>
      <c r="Q85" s="2" t="s">
        <v>635</v>
      </c>
      <c r="R85" s="2" t="s">
        <v>635</v>
      </c>
      <c r="S85" s="2" t="s">
        <v>635</v>
      </c>
      <c r="T85" s="2" t="s">
        <v>635</v>
      </c>
      <c r="U85" s="2" t="s">
        <v>635</v>
      </c>
      <c r="V85" s="2" t="s">
        <v>635</v>
      </c>
      <c r="W85" s="2" t="s">
        <v>635</v>
      </c>
      <c r="X85" s="2" t="s">
        <v>635</v>
      </c>
    </row>
    <row r="86" spans="1:24" x14ac:dyDescent="0.25">
      <c r="A86" s="193" t="s">
        <v>741</v>
      </c>
      <c r="B86" s="193"/>
      <c r="C86" s="193"/>
      <c r="D86" s="193"/>
      <c r="E86" s="193" t="s">
        <v>777</v>
      </c>
      <c r="F86" s="193" t="s">
        <v>742</v>
      </c>
      <c r="G86" s="274">
        <v>44884</v>
      </c>
      <c r="H86" s="275">
        <v>0.4548611111111111</v>
      </c>
      <c r="I86" s="274">
        <v>44884</v>
      </c>
      <c r="J86" s="275">
        <v>0.48194444444444445</v>
      </c>
      <c r="K86" s="193">
        <v>0.03</v>
      </c>
      <c r="L86" s="193">
        <v>1</v>
      </c>
      <c r="M86" s="195" t="s">
        <v>835</v>
      </c>
      <c r="N86" s="2" t="s">
        <v>635</v>
      </c>
      <c r="O86" s="2" t="s">
        <v>635</v>
      </c>
      <c r="P86" s="2" t="s">
        <v>635</v>
      </c>
      <c r="Q86" s="2" t="s">
        <v>635</v>
      </c>
      <c r="R86" s="2" t="s">
        <v>635</v>
      </c>
      <c r="S86" s="2" t="s">
        <v>635</v>
      </c>
      <c r="T86" s="2" t="s">
        <v>635</v>
      </c>
      <c r="U86" s="2" t="s">
        <v>635</v>
      </c>
      <c r="V86" s="2" t="s">
        <v>635</v>
      </c>
      <c r="W86" s="2" t="s">
        <v>635</v>
      </c>
      <c r="X86" s="2" t="s">
        <v>635</v>
      </c>
    </row>
    <row r="87" spans="1:24" x14ac:dyDescent="0.25">
      <c r="A87" s="193" t="s">
        <v>741</v>
      </c>
      <c r="B87" s="193"/>
      <c r="C87" s="193"/>
      <c r="D87" s="193"/>
      <c r="E87" s="193" t="s">
        <v>777</v>
      </c>
      <c r="F87" s="193" t="s">
        <v>744</v>
      </c>
      <c r="G87" s="274">
        <v>44884</v>
      </c>
      <c r="H87" s="275">
        <v>0.4548611111111111</v>
      </c>
      <c r="I87" s="274">
        <v>44884</v>
      </c>
      <c r="J87" s="275">
        <v>0.67499999999999993</v>
      </c>
      <c r="K87" s="193">
        <v>0.22</v>
      </c>
      <c r="L87" s="193">
        <v>5</v>
      </c>
      <c r="M87" s="195" t="s">
        <v>835</v>
      </c>
      <c r="N87" s="2" t="s">
        <v>635</v>
      </c>
      <c r="O87" s="2" t="s">
        <v>635</v>
      </c>
      <c r="P87" s="2" t="s">
        <v>635</v>
      </c>
      <c r="Q87" s="2" t="s">
        <v>635</v>
      </c>
      <c r="R87" s="2" t="s">
        <v>635</v>
      </c>
      <c r="S87" s="2" t="s">
        <v>635</v>
      </c>
      <c r="T87" s="2" t="s">
        <v>635</v>
      </c>
      <c r="U87" s="2" t="s">
        <v>635</v>
      </c>
      <c r="V87" s="2" t="s">
        <v>635</v>
      </c>
      <c r="W87" s="2" t="s">
        <v>635</v>
      </c>
      <c r="X87" s="2" t="s">
        <v>635</v>
      </c>
    </row>
    <row r="88" spans="1:24" x14ac:dyDescent="0.25">
      <c r="A88" s="193" t="s">
        <v>741</v>
      </c>
      <c r="B88" s="193"/>
      <c r="C88" s="193"/>
      <c r="D88" s="193"/>
      <c r="E88" s="193" t="s">
        <v>780</v>
      </c>
      <c r="F88" s="193" t="s">
        <v>743</v>
      </c>
      <c r="G88" s="274">
        <v>44884</v>
      </c>
      <c r="H88" s="275">
        <v>0.34236111111111112</v>
      </c>
      <c r="I88" s="274">
        <v>44885</v>
      </c>
      <c r="J88" s="275">
        <v>0.41319444444444442</v>
      </c>
      <c r="K88" s="193">
        <v>1.07</v>
      </c>
      <c r="L88" s="193">
        <v>26</v>
      </c>
      <c r="M88" s="195" t="s">
        <v>835</v>
      </c>
      <c r="N88" s="2" t="s">
        <v>635</v>
      </c>
      <c r="O88" s="2" t="s">
        <v>635</v>
      </c>
      <c r="P88" s="2" t="s">
        <v>635</v>
      </c>
      <c r="Q88" s="2" t="s">
        <v>635</v>
      </c>
      <c r="R88" s="2" t="s">
        <v>635</v>
      </c>
      <c r="S88" s="2" t="s">
        <v>635</v>
      </c>
      <c r="T88" s="2" t="s">
        <v>635</v>
      </c>
      <c r="U88" s="2" t="s">
        <v>635</v>
      </c>
      <c r="V88" s="2" t="s">
        <v>635</v>
      </c>
      <c r="W88" s="2" t="s">
        <v>635</v>
      </c>
      <c r="X88" s="2" t="s">
        <v>635</v>
      </c>
    </row>
    <row r="89" spans="1:24" x14ac:dyDescent="0.25">
      <c r="A89" s="193" t="s">
        <v>741</v>
      </c>
      <c r="B89" s="193"/>
      <c r="C89" s="193"/>
      <c r="D89" s="193"/>
      <c r="E89" s="193" t="s">
        <v>780</v>
      </c>
      <c r="F89" s="193" t="s">
        <v>743</v>
      </c>
      <c r="G89" s="274">
        <v>44884</v>
      </c>
      <c r="H89" s="275">
        <v>0.34236111111111112</v>
      </c>
      <c r="I89" s="274">
        <v>44885</v>
      </c>
      <c r="J89" s="275">
        <v>0.41319444444444442</v>
      </c>
      <c r="K89" s="193">
        <v>1.07</v>
      </c>
      <c r="L89" s="193">
        <v>26</v>
      </c>
      <c r="M89" s="195" t="s">
        <v>835</v>
      </c>
      <c r="N89" s="2" t="s">
        <v>635</v>
      </c>
      <c r="O89" s="2" t="s">
        <v>635</v>
      </c>
      <c r="P89" s="2" t="s">
        <v>635</v>
      </c>
      <c r="Q89" s="2" t="s">
        <v>635</v>
      </c>
      <c r="R89" s="2" t="s">
        <v>635</v>
      </c>
      <c r="S89" s="2" t="s">
        <v>635</v>
      </c>
      <c r="T89" s="2" t="s">
        <v>635</v>
      </c>
      <c r="U89" s="2" t="s">
        <v>635</v>
      </c>
      <c r="V89" s="2" t="s">
        <v>635</v>
      </c>
      <c r="W89" s="2" t="s">
        <v>635</v>
      </c>
      <c r="X89" s="2" t="s">
        <v>635</v>
      </c>
    </row>
    <row r="90" spans="1:24" x14ac:dyDescent="0.25">
      <c r="A90" s="193" t="s">
        <v>741</v>
      </c>
      <c r="B90" s="193"/>
      <c r="C90" s="193"/>
      <c r="D90" s="193"/>
      <c r="E90" s="193" t="s">
        <v>777</v>
      </c>
      <c r="F90" s="193" t="s">
        <v>744</v>
      </c>
      <c r="G90" s="274">
        <v>44884</v>
      </c>
      <c r="H90" s="275">
        <v>0.4548611111111111</v>
      </c>
      <c r="I90" s="274">
        <v>44884</v>
      </c>
      <c r="J90" s="275">
        <v>0.71319444444444446</v>
      </c>
      <c r="K90" s="193">
        <v>0.26</v>
      </c>
      <c r="L90" s="193">
        <v>6</v>
      </c>
      <c r="M90" s="195" t="s">
        <v>835</v>
      </c>
      <c r="N90" s="2" t="s">
        <v>635</v>
      </c>
      <c r="O90" s="2" t="s">
        <v>635</v>
      </c>
      <c r="P90" s="2" t="s">
        <v>635</v>
      </c>
      <c r="Q90" s="2" t="s">
        <v>635</v>
      </c>
      <c r="R90" s="2" t="s">
        <v>635</v>
      </c>
      <c r="S90" s="2" t="s">
        <v>635</v>
      </c>
      <c r="T90" s="2" t="s">
        <v>635</v>
      </c>
      <c r="U90" s="2" t="s">
        <v>635</v>
      </c>
      <c r="V90" s="2" t="s">
        <v>635</v>
      </c>
      <c r="W90" s="2" t="s">
        <v>635</v>
      </c>
      <c r="X90" s="2" t="s">
        <v>635</v>
      </c>
    </row>
    <row r="91" spans="1:24" x14ac:dyDescent="0.25">
      <c r="A91" s="193" t="s">
        <v>741</v>
      </c>
      <c r="B91" s="193"/>
      <c r="C91" s="193"/>
      <c r="D91" s="193"/>
      <c r="E91" s="193" t="s">
        <v>777</v>
      </c>
      <c r="F91" s="193" t="s">
        <v>745</v>
      </c>
      <c r="G91" s="274">
        <v>44884</v>
      </c>
      <c r="H91" s="275">
        <v>0.4597222222222222</v>
      </c>
      <c r="I91" s="274">
        <v>44884</v>
      </c>
      <c r="J91" s="275">
        <v>0.72013888888888899</v>
      </c>
      <c r="K91" s="193">
        <v>0.26</v>
      </c>
      <c r="L91" s="193">
        <v>6</v>
      </c>
      <c r="M91" s="195" t="s">
        <v>835</v>
      </c>
      <c r="N91" s="2" t="s">
        <v>635</v>
      </c>
      <c r="O91" s="2" t="s">
        <v>635</v>
      </c>
      <c r="P91" s="2" t="s">
        <v>635</v>
      </c>
      <c r="Q91" s="2" t="s">
        <v>635</v>
      </c>
      <c r="R91" s="2" t="s">
        <v>635</v>
      </c>
      <c r="S91" s="2" t="s">
        <v>635</v>
      </c>
      <c r="T91" s="2" t="s">
        <v>635</v>
      </c>
      <c r="U91" s="2" t="s">
        <v>635</v>
      </c>
      <c r="V91" s="2" t="s">
        <v>635</v>
      </c>
      <c r="W91" s="2" t="s">
        <v>635</v>
      </c>
      <c r="X91" s="2" t="s">
        <v>635</v>
      </c>
    </row>
    <row r="92" spans="1:24" x14ac:dyDescent="0.25">
      <c r="A92" s="193" t="s">
        <v>741</v>
      </c>
      <c r="B92" s="193"/>
      <c r="C92" s="193"/>
      <c r="D92" s="193"/>
      <c r="E92" s="193" t="s">
        <v>777</v>
      </c>
      <c r="F92" s="193" t="s">
        <v>742</v>
      </c>
      <c r="G92" s="274">
        <v>44884</v>
      </c>
      <c r="H92" s="275">
        <v>0.4548611111111111</v>
      </c>
      <c r="I92" s="274">
        <v>44884</v>
      </c>
      <c r="J92" s="275">
        <v>0.47986111111111113</v>
      </c>
      <c r="K92" s="193">
        <v>0.03</v>
      </c>
      <c r="L92" s="193">
        <v>1</v>
      </c>
      <c r="M92" s="195" t="s">
        <v>835</v>
      </c>
      <c r="N92" s="2" t="s">
        <v>635</v>
      </c>
      <c r="O92" s="2" t="s">
        <v>635</v>
      </c>
      <c r="P92" s="2" t="s">
        <v>635</v>
      </c>
      <c r="Q92" s="2" t="s">
        <v>635</v>
      </c>
      <c r="R92" s="2" t="s">
        <v>635</v>
      </c>
      <c r="S92" s="2" t="s">
        <v>635</v>
      </c>
      <c r="T92" s="2" t="s">
        <v>635</v>
      </c>
      <c r="U92" s="2" t="s">
        <v>635</v>
      </c>
      <c r="V92" s="2" t="s">
        <v>635</v>
      </c>
      <c r="W92" s="2" t="s">
        <v>635</v>
      </c>
      <c r="X92" s="2" t="s">
        <v>635</v>
      </c>
    </row>
    <row r="93" spans="1:24" x14ac:dyDescent="0.25">
      <c r="A93" s="193" t="s">
        <v>741</v>
      </c>
      <c r="B93" s="193"/>
      <c r="C93" s="193"/>
      <c r="D93" s="193"/>
      <c r="E93" s="193" t="s">
        <v>780</v>
      </c>
      <c r="F93" s="193" t="s">
        <v>743</v>
      </c>
      <c r="G93" s="274">
        <v>44884</v>
      </c>
      <c r="H93" s="275">
        <v>0.34236111111111112</v>
      </c>
      <c r="I93" s="274">
        <v>44885</v>
      </c>
      <c r="J93" s="275">
        <v>0.41319444444444442</v>
      </c>
      <c r="K93" s="193">
        <v>1.07</v>
      </c>
      <c r="L93" s="193">
        <v>26</v>
      </c>
      <c r="M93" s="195" t="s">
        <v>835</v>
      </c>
      <c r="N93" s="2" t="s">
        <v>635</v>
      </c>
      <c r="O93" s="2" t="s">
        <v>635</v>
      </c>
      <c r="P93" s="2" t="s">
        <v>635</v>
      </c>
      <c r="Q93" s="2" t="s">
        <v>635</v>
      </c>
      <c r="R93" s="2" t="s">
        <v>635</v>
      </c>
      <c r="S93" s="2" t="s">
        <v>635</v>
      </c>
      <c r="T93" s="2" t="s">
        <v>635</v>
      </c>
      <c r="U93" s="2" t="s">
        <v>635</v>
      </c>
      <c r="V93" s="2" t="s">
        <v>635</v>
      </c>
      <c r="W93" s="2" t="s">
        <v>635</v>
      </c>
      <c r="X93" s="2" t="s">
        <v>635</v>
      </c>
    </row>
    <row r="94" spans="1:24" x14ac:dyDescent="0.25">
      <c r="A94" s="193" t="s">
        <v>741</v>
      </c>
      <c r="B94" s="193"/>
      <c r="C94" s="193"/>
      <c r="D94" s="193"/>
      <c r="E94" s="193" t="s">
        <v>777</v>
      </c>
      <c r="F94" s="193" t="s">
        <v>742</v>
      </c>
      <c r="G94" s="274">
        <v>44884</v>
      </c>
      <c r="H94" s="275">
        <v>0.4548611111111111</v>
      </c>
      <c r="I94" s="274">
        <v>44884</v>
      </c>
      <c r="J94" s="275">
        <v>0.67638888888888893</v>
      </c>
      <c r="K94" s="193">
        <v>0.22</v>
      </c>
      <c r="L94" s="193">
        <v>5</v>
      </c>
      <c r="M94" s="195" t="s">
        <v>835</v>
      </c>
      <c r="N94" s="2" t="s">
        <v>635</v>
      </c>
      <c r="O94" s="2" t="s">
        <v>635</v>
      </c>
      <c r="P94" s="2" t="s">
        <v>635</v>
      </c>
      <c r="Q94" s="2" t="s">
        <v>635</v>
      </c>
      <c r="R94" s="2" t="s">
        <v>635</v>
      </c>
      <c r="S94" s="2" t="s">
        <v>635</v>
      </c>
      <c r="T94" s="2" t="s">
        <v>635</v>
      </c>
      <c r="U94" s="2" t="s">
        <v>635</v>
      </c>
      <c r="V94" s="2" t="s">
        <v>635</v>
      </c>
      <c r="W94" s="2" t="s">
        <v>635</v>
      </c>
      <c r="X94" s="2" t="s">
        <v>635</v>
      </c>
    </row>
    <row r="95" spans="1:24" x14ac:dyDescent="0.25">
      <c r="A95" s="193" t="s">
        <v>741</v>
      </c>
      <c r="B95" s="193"/>
      <c r="C95" s="193"/>
      <c r="D95" s="193"/>
      <c r="E95" s="193" t="s">
        <v>780</v>
      </c>
      <c r="F95" s="193" t="s">
        <v>743</v>
      </c>
      <c r="G95" s="274">
        <v>44884</v>
      </c>
      <c r="H95" s="275">
        <v>0.34236111111111112</v>
      </c>
      <c r="I95" s="274">
        <v>44885</v>
      </c>
      <c r="J95" s="275">
        <v>0.41319444444444442</v>
      </c>
      <c r="K95" s="193">
        <v>1.07</v>
      </c>
      <c r="L95" s="193">
        <v>26</v>
      </c>
      <c r="M95" s="195" t="s">
        <v>835</v>
      </c>
      <c r="N95" s="2" t="s">
        <v>635</v>
      </c>
      <c r="O95" s="2" t="s">
        <v>635</v>
      </c>
      <c r="P95" s="2" t="s">
        <v>635</v>
      </c>
      <c r="Q95" s="2" t="s">
        <v>635</v>
      </c>
      <c r="R95" s="2" t="s">
        <v>635</v>
      </c>
      <c r="S95" s="2" t="s">
        <v>635</v>
      </c>
      <c r="T95" s="2" t="s">
        <v>635</v>
      </c>
      <c r="U95" s="2" t="s">
        <v>635</v>
      </c>
      <c r="V95" s="2" t="s">
        <v>635</v>
      </c>
      <c r="W95" s="2" t="s">
        <v>635</v>
      </c>
      <c r="X95" s="2" t="s">
        <v>635</v>
      </c>
    </row>
    <row r="96" spans="1:24" x14ac:dyDescent="0.25">
      <c r="A96" s="193" t="s">
        <v>741</v>
      </c>
      <c r="B96" s="193"/>
      <c r="C96" s="193"/>
      <c r="D96" s="193"/>
      <c r="E96" s="193" t="s">
        <v>777</v>
      </c>
      <c r="F96" s="193" t="s">
        <v>742</v>
      </c>
      <c r="G96" s="274">
        <v>44884</v>
      </c>
      <c r="H96" s="275">
        <v>0.4548611111111111</v>
      </c>
      <c r="I96" s="274">
        <v>44884</v>
      </c>
      <c r="J96" s="275">
        <v>0.70763888888888893</v>
      </c>
      <c r="K96" s="193">
        <v>0.25</v>
      </c>
      <c r="L96" s="193">
        <v>6</v>
      </c>
      <c r="M96" s="195" t="s">
        <v>835</v>
      </c>
      <c r="N96" s="2" t="s">
        <v>635</v>
      </c>
      <c r="O96" s="2" t="s">
        <v>635</v>
      </c>
      <c r="P96" s="2" t="s">
        <v>635</v>
      </c>
      <c r="Q96" s="2" t="s">
        <v>635</v>
      </c>
      <c r="R96" s="2" t="s">
        <v>635</v>
      </c>
      <c r="S96" s="2" t="s">
        <v>635</v>
      </c>
      <c r="T96" s="2" t="s">
        <v>635</v>
      </c>
      <c r="U96" s="2" t="s">
        <v>635</v>
      </c>
      <c r="V96" s="2" t="s">
        <v>635</v>
      </c>
      <c r="W96" s="2" t="s">
        <v>635</v>
      </c>
      <c r="X96" s="2" t="s">
        <v>635</v>
      </c>
    </row>
    <row r="97" spans="1:24" x14ac:dyDescent="0.25">
      <c r="A97" s="193" t="s">
        <v>741</v>
      </c>
      <c r="B97" s="193"/>
      <c r="C97" s="193"/>
      <c r="D97" s="193"/>
      <c r="E97" s="193" t="s">
        <v>777</v>
      </c>
      <c r="F97" s="193" t="s">
        <v>744</v>
      </c>
      <c r="G97" s="274">
        <v>44884</v>
      </c>
      <c r="H97" s="275">
        <v>0.4548611111111111</v>
      </c>
      <c r="I97" s="274">
        <v>44884</v>
      </c>
      <c r="J97" s="275">
        <v>0.71319444444444446</v>
      </c>
      <c r="K97" s="193">
        <v>0.26</v>
      </c>
      <c r="L97" s="193">
        <v>6</v>
      </c>
      <c r="M97" s="195" t="s">
        <v>835</v>
      </c>
      <c r="N97" s="2" t="s">
        <v>635</v>
      </c>
      <c r="O97" s="2" t="s">
        <v>635</v>
      </c>
      <c r="P97" s="2" t="s">
        <v>635</v>
      </c>
      <c r="Q97" s="2" t="s">
        <v>635</v>
      </c>
      <c r="R97" s="2" t="s">
        <v>635</v>
      </c>
      <c r="S97" s="2" t="s">
        <v>635</v>
      </c>
      <c r="T97" s="2" t="s">
        <v>635</v>
      </c>
      <c r="U97" s="2" t="s">
        <v>635</v>
      </c>
      <c r="V97" s="2" t="s">
        <v>635</v>
      </c>
      <c r="W97" s="2" t="s">
        <v>635</v>
      </c>
      <c r="X97" s="2" t="s">
        <v>635</v>
      </c>
    </row>
    <row r="98" spans="1:24" x14ac:dyDescent="0.25">
      <c r="A98" s="193" t="s">
        <v>741</v>
      </c>
      <c r="B98" s="193"/>
      <c r="C98" s="193"/>
      <c r="D98" s="193"/>
      <c r="E98" s="193" t="s">
        <v>777</v>
      </c>
      <c r="F98" s="193" t="s">
        <v>742</v>
      </c>
      <c r="G98" s="274">
        <v>44884</v>
      </c>
      <c r="H98" s="275">
        <v>0.4548611111111111</v>
      </c>
      <c r="I98" s="274">
        <v>44884</v>
      </c>
      <c r="J98" s="275">
        <v>0.70763888888888893</v>
      </c>
      <c r="K98" s="193">
        <v>0.25</v>
      </c>
      <c r="L98" s="193">
        <v>6</v>
      </c>
      <c r="M98" s="195" t="s">
        <v>835</v>
      </c>
      <c r="N98" s="2" t="s">
        <v>635</v>
      </c>
      <c r="O98" s="2" t="s">
        <v>635</v>
      </c>
      <c r="P98" s="2" t="s">
        <v>635</v>
      </c>
      <c r="Q98" s="2" t="s">
        <v>635</v>
      </c>
      <c r="R98" s="2" t="s">
        <v>635</v>
      </c>
      <c r="S98" s="2" t="s">
        <v>635</v>
      </c>
      <c r="T98" s="2" t="s">
        <v>635</v>
      </c>
      <c r="U98" s="2" t="s">
        <v>635</v>
      </c>
      <c r="V98" s="2" t="s">
        <v>635</v>
      </c>
      <c r="W98" s="2" t="s">
        <v>635</v>
      </c>
      <c r="X98" s="2" t="s">
        <v>635</v>
      </c>
    </row>
    <row r="99" spans="1:24" x14ac:dyDescent="0.25">
      <c r="A99" s="193" t="s">
        <v>741</v>
      </c>
      <c r="B99" s="193"/>
      <c r="C99" s="193"/>
      <c r="D99" s="193"/>
      <c r="E99" s="193" t="s">
        <v>777</v>
      </c>
      <c r="F99" s="193" t="s">
        <v>744</v>
      </c>
      <c r="G99" s="274">
        <v>44884</v>
      </c>
      <c r="H99" s="275">
        <v>0.4548611111111111</v>
      </c>
      <c r="I99" s="274">
        <v>44884</v>
      </c>
      <c r="J99" s="275">
        <v>0.71319444444444446</v>
      </c>
      <c r="K99" s="193">
        <v>0.26</v>
      </c>
      <c r="L99" s="193">
        <v>6</v>
      </c>
      <c r="M99" s="195" t="s">
        <v>835</v>
      </c>
      <c r="N99" s="2" t="s">
        <v>635</v>
      </c>
      <c r="O99" s="2" t="s">
        <v>635</v>
      </c>
      <c r="P99" s="2" t="s">
        <v>635</v>
      </c>
      <c r="Q99" s="2" t="s">
        <v>635</v>
      </c>
      <c r="R99" s="2" t="s">
        <v>635</v>
      </c>
      <c r="S99" s="2" t="s">
        <v>635</v>
      </c>
      <c r="T99" s="2" t="s">
        <v>635</v>
      </c>
      <c r="U99" s="2" t="s">
        <v>635</v>
      </c>
      <c r="V99" s="2" t="s">
        <v>635</v>
      </c>
      <c r="W99" s="2" t="s">
        <v>635</v>
      </c>
      <c r="X99" s="2" t="s">
        <v>635</v>
      </c>
    </row>
    <row r="100" spans="1:24" x14ac:dyDescent="0.25">
      <c r="A100" s="193" t="s">
        <v>741</v>
      </c>
      <c r="B100" s="193"/>
      <c r="C100" s="193"/>
      <c r="D100" s="193"/>
      <c r="E100" s="193" t="s">
        <v>777</v>
      </c>
      <c r="F100" s="193" t="s">
        <v>744</v>
      </c>
      <c r="G100" s="274">
        <v>44884</v>
      </c>
      <c r="H100" s="275">
        <v>0.4548611111111111</v>
      </c>
      <c r="I100" s="274">
        <v>44884</v>
      </c>
      <c r="J100" s="275">
        <v>0.71319444444444446</v>
      </c>
      <c r="K100" s="193">
        <v>0.26</v>
      </c>
      <c r="L100" s="193">
        <v>6</v>
      </c>
      <c r="M100" s="195" t="s">
        <v>835</v>
      </c>
      <c r="N100" s="2" t="s">
        <v>635</v>
      </c>
      <c r="O100" s="2" t="s">
        <v>635</v>
      </c>
      <c r="P100" s="2" t="s">
        <v>635</v>
      </c>
      <c r="Q100" s="2" t="s">
        <v>635</v>
      </c>
      <c r="R100" s="2" t="s">
        <v>635</v>
      </c>
      <c r="S100" s="2" t="s">
        <v>635</v>
      </c>
      <c r="T100" s="2" t="s">
        <v>635</v>
      </c>
      <c r="U100" s="2" t="s">
        <v>635</v>
      </c>
      <c r="V100" s="2" t="s">
        <v>635</v>
      </c>
      <c r="W100" s="2" t="s">
        <v>635</v>
      </c>
      <c r="X100" s="2" t="s">
        <v>635</v>
      </c>
    </row>
    <row r="101" spans="1:24" x14ac:dyDescent="0.25">
      <c r="A101" s="193" t="s">
        <v>741</v>
      </c>
      <c r="B101" s="193"/>
      <c r="C101" s="193"/>
      <c r="D101" s="193"/>
      <c r="E101" s="193" t="s">
        <v>777</v>
      </c>
      <c r="F101" s="193" t="s">
        <v>744</v>
      </c>
      <c r="G101" s="274">
        <v>44884</v>
      </c>
      <c r="H101" s="275">
        <v>0.4548611111111111</v>
      </c>
      <c r="I101" s="274">
        <v>44884</v>
      </c>
      <c r="J101" s="275">
        <v>0.71319444444444446</v>
      </c>
      <c r="K101" s="193">
        <v>0.26</v>
      </c>
      <c r="L101" s="193">
        <v>6</v>
      </c>
      <c r="M101" s="195" t="s">
        <v>835</v>
      </c>
      <c r="N101" s="2" t="s">
        <v>635</v>
      </c>
      <c r="O101" s="2" t="s">
        <v>635</v>
      </c>
      <c r="P101" s="2" t="s">
        <v>635</v>
      </c>
      <c r="Q101" s="2" t="s">
        <v>635</v>
      </c>
      <c r="R101" s="2" t="s">
        <v>635</v>
      </c>
      <c r="S101" s="2" t="s">
        <v>635</v>
      </c>
      <c r="T101" s="2" t="s">
        <v>635</v>
      </c>
      <c r="U101" s="2" t="s">
        <v>635</v>
      </c>
      <c r="V101" s="2" t="s">
        <v>635</v>
      </c>
      <c r="W101" s="2" t="s">
        <v>635</v>
      </c>
      <c r="X101" s="2" t="s">
        <v>635</v>
      </c>
    </row>
    <row r="102" spans="1:24" x14ac:dyDescent="0.25">
      <c r="A102" s="193" t="s">
        <v>741</v>
      </c>
      <c r="B102" s="193"/>
      <c r="C102" s="193"/>
      <c r="D102" s="193"/>
      <c r="E102" s="193" t="s">
        <v>777</v>
      </c>
      <c r="F102" s="193" t="s">
        <v>744</v>
      </c>
      <c r="G102" s="274">
        <v>44884</v>
      </c>
      <c r="H102" s="275">
        <v>0.4548611111111111</v>
      </c>
      <c r="I102" s="274">
        <v>44884</v>
      </c>
      <c r="J102" s="275">
        <v>0.71319444444444446</v>
      </c>
      <c r="K102" s="193">
        <v>0.26</v>
      </c>
      <c r="L102" s="193">
        <v>6</v>
      </c>
      <c r="M102" s="195" t="s">
        <v>835</v>
      </c>
      <c r="N102" s="2" t="s">
        <v>635</v>
      </c>
      <c r="O102" s="2" t="s">
        <v>635</v>
      </c>
      <c r="P102" s="2" t="s">
        <v>635</v>
      </c>
      <c r="Q102" s="2" t="s">
        <v>635</v>
      </c>
      <c r="R102" s="2" t="s">
        <v>635</v>
      </c>
      <c r="S102" s="2" t="s">
        <v>635</v>
      </c>
      <c r="T102" s="2" t="s">
        <v>635</v>
      </c>
      <c r="U102" s="2" t="s">
        <v>635</v>
      </c>
      <c r="V102" s="2" t="s">
        <v>635</v>
      </c>
      <c r="W102" s="2" t="s">
        <v>635</v>
      </c>
      <c r="X102" s="2" t="s">
        <v>635</v>
      </c>
    </row>
    <row r="103" spans="1:24" x14ac:dyDescent="0.25">
      <c r="A103" s="193" t="s">
        <v>741</v>
      </c>
      <c r="B103" s="193"/>
      <c r="C103" s="193"/>
      <c r="D103" s="193"/>
      <c r="E103" s="193" t="s">
        <v>780</v>
      </c>
      <c r="F103" s="193" t="s">
        <v>743</v>
      </c>
      <c r="G103" s="274">
        <v>44884</v>
      </c>
      <c r="H103" s="275">
        <v>0.34236111111111112</v>
      </c>
      <c r="I103" s="274">
        <v>44884</v>
      </c>
      <c r="J103" s="275">
        <v>0.77500000000000002</v>
      </c>
      <c r="K103" s="193">
        <v>0.43</v>
      </c>
      <c r="L103" s="193">
        <v>10</v>
      </c>
      <c r="M103" s="195" t="s">
        <v>835</v>
      </c>
      <c r="N103" s="2" t="s">
        <v>635</v>
      </c>
      <c r="O103" s="2" t="s">
        <v>635</v>
      </c>
      <c r="P103" s="2" t="s">
        <v>635</v>
      </c>
      <c r="Q103" s="2" t="s">
        <v>635</v>
      </c>
      <c r="R103" s="2" t="s">
        <v>635</v>
      </c>
      <c r="S103" s="2" t="s">
        <v>635</v>
      </c>
      <c r="T103" s="2" t="s">
        <v>635</v>
      </c>
      <c r="U103" s="2" t="s">
        <v>635</v>
      </c>
      <c r="V103" s="2" t="s">
        <v>635</v>
      </c>
      <c r="W103" s="2" t="s">
        <v>635</v>
      </c>
      <c r="X103" s="2" t="s">
        <v>635</v>
      </c>
    </row>
    <row r="104" spans="1:24" x14ac:dyDescent="0.25">
      <c r="A104" s="193" t="s">
        <v>741</v>
      </c>
      <c r="B104" s="193"/>
      <c r="C104" s="193"/>
      <c r="D104" s="193"/>
      <c r="E104" s="193" t="s">
        <v>777</v>
      </c>
      <c r="F104" s="193" t="s">
        <v>744</v>
      </c>
      <c r="G104" s="274">
        <v>44884</v>
      </c>
      <c r="H104" s="275">
        <v>0.4548611111111111</v>
      </c>
      <c r="I104" s="274">
        <v>44884</v>
      </c>
      <c r="J104" s="275">
        <v>0.71319444444444446</v>
      </c>
      <c r="K104" s="193">
        <v>0.26</v>
      </c>
      <c r="L104" s="193">
        <v>6</v>
      </c>
      <c r="M104" s="195" t="s">
        <v>835</v>
      </c>
      <c r="N104" s="2" t="s">
        <v>635</v>
      </c>
      <c r="O104" s="2" t="s">
        <v>635</v>
      </c>
      <c r="P104" s="2" t="s">
        <v>635</v>
      </c>
      <c r="Q104" s="2" t="s">
        <v>635</v>
      </c>
      <c r="R104" s="2" t="s">
        <v>635</v>
      </c>
      <c r="S104" s="2" t="s">
        <v>635</v>
      </c>
      <c r="T104" s="2" t="s">
        <v>635</v>
      </c>
      <c r="U104" s="2" t="s">
        <v>635</v>
      </c>
      <c r="V104" s="2" t="s">
        <v>635</v>
      </c>
      <c r="W104" s="2" t="s">
        <v>635</v>
      </c>
      <c r="X104" s="2" t="s">
        <v>635</v>
      </c>
    </row>
    <row r="105" spans="1:24" x14ac:dyDescent="0.25">
      <c r="A105" s="193" t="s">
        <v>741</v>
      </c>
      <c r="B105" s="193"/>
      <c r="C105" s="193"/>
      <c r="D105" s="193"/>
      <c r="E105" s="193" t="s">
        <v>780</v>
      </c>
      <c r="F105" s="193" t="s">
        <v>743</v>
      </c>
      <c r="G105" s="274">
        <v>44884</v>
      </c>
      <c r="H105" s="275">
        <v>0.34236111111111112</v>
      </c>
      <c r="I105" s="274">
        <v>44885</v>
      </c>
      <c r="J105" s="275">
        <v>0.41319444444444442</v>
      </c>
      <c r="K105" s="193">
        <v>1.07</v>
      </c>
      <c r="L105" s="193">
        <v>26</v>
      </c>
      <c r="M105" s="195" t="s">
        <v>835</v>
      </c>
      <c r="N105" s="2" t="s">
        <v>635</v>
      </c>
      <c r="O105" s="2" t="s">
        <v>635</v>
      </c>
      <c r="P105" s="2" t="s">
        <v>635</v>
      </c>
      <c r="Q105" s="2" t="s">
        <v>635</v>
      </c>
      <c r="R105" s="2" t="s">
        <v>635</v>
      </c>
      <c r="S105" s="2" t="s">
        <v>635</v>
      </c>
      <c r="T105" s="2" t="s">
        <v>635</v>
      </c>
      <c r="U105" s="2" t="s">
        <v>635</v>
      </c>
      <c r="V105" s="2" t="s">
        <v>635</v>
      </c>
      <c r="W105" s="2" t="s">
        <v>635</v>
      </c>
      <c r="X105" s="2" t="s">
        <v>635</v>
      </c>
    </row>
    <row r="106" spans="1:24" x14ac:dyDescent="0.25">
      <c r="A106" s="193" t="s">
        <v>741</v>
      </c>
      <c r="B106" s="193"/>
      <c r="C106" s="193"/>
      <c r="D106" s="193"/>
      <c r="E106" s="193" t="s">
        <v>777</v>
      </c>
      <c r="F106" s="193" t="s">
        <v>742</v>
      </c>
      <c r="G106" s="274">
        <v>44884</v>
      </c>
      <c r="H106" s="275">
        <v>0.4548611111111111</v>
      </c>
      <c r="I106" s="274">
        <v>44884</v>
      </c>
      <c r="J106" s="275">
        <v>0.70763888888888893</v>
      </c>
      <c r="K106" s="193">
        <v>0.25</v>
      </c>
      <c r="L106" s="193">
        <v>6</v>
      </c>
      <c r="M106" s="195" t="s">
        <v>835</v>
      </c>
      <c r="N106" s="2" t="s">
        <v>635</v>
      </c>
      <c r="O106" s="2" t="s">
        <v>635</v>
      </c>
      <c r="P106" s="2" t="s">
        <v>635</v>
      </c>
      <c r="Q106" s="2" t="s">
        <v>635</v>
      </c>
      <c r="R106" s="2" t="s">
        <v>635</v>
      </c>
      <c r="S106" s="2" t="s">
        <v>635</v>
      </c>
      <c r="T106" s="2" t="s">
        <v>635</v>
      </c>
      <c r="U106" s="2" t="s">
        <v>635</v>
      </c>
      <c r="V106" s="2" t="s">
        <v>635</v>
      </c>
      <c r="W106" s="2" t="s">
        <v>635</v>
      </c>
      <c r="X106" s="2" t="s">
        <v>635</v>
      </c>
    </row>
    <row r="107" spans="1:24" x14ac:dyDescent="0.25">
      <c r="A107" s="193" t="s">
        <v>741</v>
      </c>
      <c r="B107" s="193"/>
      <c r="C107" s="193"/>
      <c r="D107" s="193"/>
      <c r="E107" s="193" t="s">
        <v>780</v>
      </c>
      <c r="F107" s="193" t="s">
        <v>743</v>
      </c>
      <c r="G107" s="274">
        <v>44884</v>
      </c>
      <c r="H107" s="275">
        <v>0.34236111111111112</v>
      </c>
      <c r="I107" s="274">
        <v>44884</v>
      </c>
      <c r="J107" s="275">
        <v>0.77500000000000002</v>
      </c>
      <c r="K107" s="193">
        <v>0.43</v>
      </c>
      <c r="L107" s="193">
        <v>10</v>
      </c>
      <c r="M107" s="195" t="s">
        <v>835</v>
      </c>
      <c r="N107" s="2" t="s">
        <v>635</v>
      </c>
      <c r="O107" s="2" t="s">
        <v>635</v>
      </c>
      <c r="P107" s="2" t="s">
        <v>635</v>
      </c>
      <c r="Q107" s="2" t="s">
        <v>635</v>
      </c>
      <c r="R107" s="2" t="s">
        <v>635</v>
      </c>
      <c r="S107" s="2" t="s">
        <v>635</v>
      </c>
      <c r="T107" s="2" t="s">
        <v>635</v>
      </c>
      <c r="U107" s="2" t="s">
        <v>635</v>
      </c>
      <c r="V107" s="2" t="s">
        <v>635</v>
      </c>
      <c r="W107" s="2" t="s">
        <v>635</v>
      </c>
      <c r="X107" s="2" t="s">
        <v>635</v>
      </c>
    </row>
    <row r="108" spans="1:24" x14ac:dyDescent="0.25">
      <c r="A108" s="193" t="s">
        <v>741</v>
      </c>
      <c r="B108" s="193"/>
      <c r="C108" s="193"/>
      <c r="D108" s="193"/>
      <c r="E108" s="193" t="s">
        <v>780</v>
      </c>
      <c r="F108" s="193" t="s">
        <v>743</v>
      </c>
      <c r="G108" s="274">
        <v>44884</v>
      </c>
      <c r="H108" s="275">
        <v>0.34236111111111112</v>
      </c>
      <c r="I108" s="274">
        <v>44885</v>
      </c>
      <c r="J108" s="275">
        <v>0.41319444444444442</v>
      </c>
      <c r="K108" s="193">
        <v>1.07</v>
      </c>
      <c r="L108" s="193">
        <v>26</v>
      </c>
      <c r="M108" s="195" t="s">
        <v>835</v>
      </c>
      <c r="N108" s="2" t="s">
        <v>635</v>
      </c>
      <c r="O108" s="2" t="s">
        <v>635</v>
      </c>
      <c r="P108" s="2" t="s">
        <v>635</v>
      </c>
      <c r="Q108" s="2" t="s">
        <v>635</v>
      </c>
      <c r="R108" s="2" t="s">
        <v>635</v>
      </c>
      <c r="S108" s="2" t="s">
        <v>635</v>
      </c>
      <c r="T108" s="2" t="s">
        <v>635</v>
      </c>
      <c r="U108" s="2" t="s">
        <v>635</v>
      </c>
      <c r="V108" s="2" t="s">
        <v>635</v>
      </c>
      <c r="W108" s="2" t="s">
        <v>635</v>
      </c>
      <c r="X108" s="2" t="s">
        <v>635</v>
      </c>
    </row>
    <row r="109" spans="1:24" x14ac:dyDescent="0.25">
      <c r="A109" s="193" t="s">
        <v>741</v>
      </c>
      <c r="B109" s="193"/>
      <c r="C109" s="193"/>
      <c r="D109" s="193"/>
      <c r="E109" s="193" t="s">
        <v>777</v>
      </c>
      <c r="F109" s="193" t="s">
        <v>744</v>
      </c>
      <c r="G109" s="274">
        <v>44884</v>
      </c>
      <c r="H109" s="275">
        <v>0.4548611111111111</v>
      </c>
      <c r="I109" s="274">
        <v>44884</v>
      </c>
      <c r="J109" s="275">
        <v>0.67569444444444438</v>
      </c>
      <c r="K109" s="193">
        <v>0.22</v>
      </c>
      <c r="L109" s="193">
        <v>5</v>
      </c>
      <c r="M109" s="195" t="s">
        <v>835</v>
      </c>
      <c r="N109" s="2" t="s">
        <v>635</v>
      </c>
      <c r="O109" s="2" t="s">
        <v>635</v>
      </c>
      <c r="P109" s="2" t="s">
        <v>635</v>
      </c>
      <c r="Q109" s="2" t="s">
        <v>635</v>
      </c>
      <c r="R109" s="2" t="s">
        <v>635</v>
      </c>
      <c r="S109" s="2" t="s">
        <v>635</v>
      </c>
      <c r="T109" s="2" t="s">
        <v>635</v>
      </c>
      <c r="U109" s="2" t="s">
        <v>635</v>
      </c>
      <c r="V109" s="2" t="s">
        <v>635</v>
      </c>
      <c r="W109" s="2" t="s">
        <v>635</v>
      </c>
      <c r="X109" s="2" t="s">
        <v>635</v>
      </c>
    </row>
    <row r="110" spans="1:24" x14ac:dyDescent="0.25">
      <c r="A110" s="193" t="s">
        <v>741</v>
      </c>
      <c r="B110" s="193"/>
      <c r="C110" s="193"/>
      <c r="D110" s="193"/>
      <c r="E110" s="193" t="s">
        <v>777</v>
      </c>
      <c r="F110" s="193" t="s">
        <v>745</v>
      </c>
      <c r="G110" s="274">
        <v>44884</v>
      </c>
      <c r="H110" s="275">
        <v>0.4597222222222222</v>
      </c>
      <c r="I110" s="274">
        <v>44884</v>
      </c>
      <c r="J110" s="275">
        <v>0.54027777777777775</v>
      </c>
      <c r="K110" s="193">
        <v>0.08</v>
      </c>
      <c r="L110" s="193">
        <v>2</v>
      </c>
      <c r="M110" s="195" t="s">
        <v>835</v>
      </c>
      <c r="N110" s="2" t="s">
        <v>635</v>
      </c>
      <c r="O110" s="2" t="s">
        <v>635</v>
      </c>
      <c r="P110" s="2" t="s">
        <v>635</v>
      </c>
      <c r="Q110" s="2" t="s">
        <v>635</v>
      </c>
      <c r="R110" s="2" t="s">
        <v>635</v>
      </c>
      <c r="S110" s="2" t="s">
        <v>635</v>
      </c>
      <c r="T110" s="2" t="s">
        <v>635</v>
      </c>
      <c r="U110" s="2" t="s">
        <v>635</v>
      </c>
      <c r="V110" s="2" t="s">
        <v>635</v>
      </c>
      <c r="W110" s="2" t="s">
        <v>635</v>
      </c>
      <c r="X110" s="2" t="s">
        <v>635</v>
      </c>
    </row>
    <row r="111" spans="1:24" x14ac:dyDescent="0.25">
      <c r="A111" s="193" t="s">
        <v>741</v>
      </c>
      <c r="B111" s="193"/>
      <c r="C111" s="193"/>
      <c r="D111" s="193"/>
      <c r="E111" s="193" t="s">
        <v>777</v>
      </c>
      <c r="F111" s="193" t="s">
        <v>744</v>
      </c>
      <c r="G111" s="274">
        <v>44884</v>
      </c>
      <c r="H111" s="275">
        <v>0.4548611111111111</v>
      </c>
      <c r="I111" s="274">
        <v>44884</v>
      </c>
      <c r="J111" s="275">
        <v>0.67499999999999993</v>
      </c>
      <c r="K111" s="193">
        <v>0.22</v>
      </c>
      <c r="L111" s="193">
        <v>5</v>
      </c>
      <c r="M111" s="195" t="s">
        <v>835</v>
      </c>
      <c r="N111" s="2" t="s">
        <v>635</v>
      </c>
      <c r="O111" s="2" t="s">
        <v>635</v>
      </c>
      <c r="P111" s="2" t="s">
        <v>635</v>
      </c>
      <c r="Q111" s="2" t="s">
        <v>635</v>
      </c>
      <c r="R111" s="2" t="s">
        <v>635</v>
      </c>
      <c r="S111" s="2" t="s">
        <v>635</v>
      </c>
      <c r="T111" s="2" t="s">
        <v>635</v>
      </c>
      <c r="U111" s="2" t="s">
        <v>635</v>
      </c>
      <c r="V111" s="2" t="s">
        <v>635</v>
      </c>
      <c r="W111" s="2" t="s">
        <v>635</v>
      </c>
      <c r="X111" s="2" t="s">
        <v>635</v>
      </c>
    </row>
    <row r="112" spans="1:24" x14ac:dyDescent="0.25">
      <c r="A112" s="193" t="s">
        <v>741</v>
      </c>
      <c r="B112" s="193"/>
      <c r="C112" s="193"/>
      <c r="D112" s="193"/>
      <c r="E112" s="193" t="s">
        <v>780</v>
      </c>
      <c r="F112" s="193" t="s">
        <v>743</v>
      </c>
      <c r="G112" s="274">
        <v>44884</v>
      </c>
      <c r="H112" s="275">
        <v>0.34236111111111112</v>
      </c>
      <c r="I112" s="274">
        <v>44885</v>
      </c>
      <c r="J112" s="275">
        <v>0.41319444444444442</v>
      </c>
      <c r="K112" s="193">
        <v>1.07</v>
      </c>
      <c r="L112" s="193">
        <v>26</v>
      </c>
      <c r="M112" s="195" t="s">
        <v>835</v>
      </c>
      <c r="N112" s="2" t="s">
        <v>635</v>
      </c>
      <c r="O112" s="2" t="s">
        <v>635</v>
      </c>
      <c r="P112" s="2" t="s">
        <v>635</v>
      </c>
      <c r="Q112" s="2" t="s">
        <v>635</v>
      </c>
      <c r="R112" s="2" t="s">
        <v>635</v>
      </c>
      <c r="S112" s="2" t="s">
        <v>635</v>
      </c>
      <c r="T112" s="2" t="s">
        <v>635</v>
      </c>
      <c r="U112" s="2" t="s">
        <v>635</v>
      </c>
      <c r="V112" s="2" t="s">
        <v>635</v>
      </c>
      <c r="W112" s="2" t="s">
        <v>635</v>
      </c>
      <c r="X112" s="2" t="s">
        <v>635</v>
      </c>
    </row>
    <row r="113" spans="1:24" x14ac:dyDescent="0.25">
      <c r="A113" s="193" t="s">
        <v>741</v>
      </c>
      <c r="B113" s="193"/>
      <c r="C113" s="193"/>
      <c r="D113" s="193"/>
      <c r="E113" s="193" t="s">
        <v>780</v>
      </c>
      <c r="F113" s="193" t="s">
        <v>743</v>
      </c>
      <c r="G113" s="274">
        <v>44884</v>
      </c>
      <c r="H113" s="275">
        <v>0.34236111111111112</v>
      </c>
      <c r="I113" s="274">
        <v>44885</v>
      </c>
      <c r="J113" s="275">
        <v>0.41319444444444442</v>
      </c>
      <c r="K113" s="193">
        <v>1.07</v>
      </c>
      <c r="L113" s="193">
        <v>26</v>
      </c>
      <c r="M113" s="195" t="s">
        <v>835</v>
      </c>
      <c r="N113" s="2" t="s">
        <v>635</v>
      </c>
      <c r="O113" s="2" t="s">
        <v>635</v>
      </c>
      <c r="P113" s="2" t="s">
        <v>635</v>
      </c>
      <c r="Q113" s="2" t="s">
        <v>635</v>
      </c>
      <c r="R113" s="2" t="s">
        <v>635</v>
      </c>
      <c r="S113" s="2" t="s">
        <v>635</v>
      </c>
      <c r="T113" s="2" t="s">
        <v>635</v>
      </c>
      <c r="U113" s="2" t="s">
        <v>635</v>
      </c>
      <c r="V113" s="2" t="s">
        <v>635</v>
      </c>
      <c r="W113" s="2" t="s">
        <v>635</v>
      </c>
      <c r="X113" s="2" t="s">
        <v>635</v>
      </c>
    </row>
    <row r="114" spans="1:24" x14ac:dyDescent="0.25">
      <c r="A114" s="193" t="s">
        <v>741</v>
      </c>
      <c r="B114" s="193"/>
      <c r="C114" s="193"/>
      <c r="D114" s="193"/>
      <c r="E114" s="193" t="s">
        <v>780</v>
      </c>
      <c r="F114" s="193" t="s">
        <v>743</v>
      </c>
      <c r="G114" s="274">
        <v>44884</v>
      </c>
      <c r="H114" s="275">
        <v>0.34236111111111112</v>
      </c>
      <c r="I114" s="274">
        <v>44885</v>
      </c>
      <c r="J114" s="275">
        <v>0.41319444444444442</v>
      </c>
      <c r="K114" s="193">
        <v>1.07</v>
      </c>
      <c r="L114" s="193">
        <v>26</v>
      </c>
      <c r="M114" s="195" t="s">
        <v>835</v>
      </c>
      <c r="N114" s="2" t="s">
        <v>635</v>
      </c>
      <c r="O114" s="2" t="s">
        <v>635</v>
      </c>
      <c r="P114" s="2" t="s">
        <v>635</v>
      </c>
      <c r="Q114" s="2" t="s">
        <v>635</v>
      </c>
      <c r="R114" s="2" t="s">
        <v>635</v>
      </c>
      <c r="S114" s="2" t="s">
        <v>635</v>
      </c>
      <c r="T114" s="2" t="s">
        <v>635</v>
      </c>
      <c r="U114" s="2" t="s">
        <v>635</v>
      </c>
      <c r="V114" s="2" t="s">
        <v>635</v>
      </c>
      <c r="W114" s="2" t="s">
        <v>635</v>
      </c>
      <c r="X114" s="2" t="s">
        <v>635</v>
      </c>
    </row>
    <row r="115" spans="1:24" x14ac:dyDescent="0.25">
      <c r="A115" s="193" t="s">
        <v>741</v>
      </c>
      <c r="B115" s="193"/>
      <c r="C115" s="193"/>
      <c r="D115" s="193"/>
      <c r="E115" s="193" t="s">
        <v>777</v>
      </c>
      <c r="F115" s="193" t="s">
        <v>744</v>
      </c>
      <c r="G115" s="274">
        <v>44884</v>
      </c>
      <c r="H115" s="275">
        <v>0.4548611111111111</v>
      </c>
      <c r="I115" s="274">
        <v>44884</v>
      </c>
      <c r="J115" s="275">
        <v>0.71319444444444446</v>
      </c>
      <c r="K115" s="193">
        <v>0.26</v>
      </c>
      <c r="L115" s="193">
        <v>6</v>
      </c>
      <c r="M115" s="195" t="s">
        <v>835</v>
      </c>
      <c r="N115" s="2" t="s">
        <v>635</v>
      </c>
      <c r="O115" s="2" t="s">
        <v>635</v>
      </c>
      <c r="P115" s="2" t="s">
        <v>635</v>
      </c>
      <c r="Q115" s="2" t="s">
        <v>635</v>
      </c>
      <c r="R115" s="2" t="s">
        <v>635</v>
      </c>
      <c r="S115" s="2" t="s">
        <v>635</v>
      </c>
      <c r="T115" s="2" t="s">
        <v>635</v>
      </c>
      <c r="U115" s="2" t="s">
        <v>635</v>
      </c>
      <c r="V115" s="2" t="s">
        <v>635</v>
      </c>
      <c r="W115" s="2" t="s">
        <v>635</v>
      </c>
      <c r="X115" s="2" t="s">
        <v>635</v>
      </c>
    </row>
    <row r="116" spans="1:24" x14ac:dyDescent="0.25">
      <c r="A116" s="193" t="s">
        <v>741</v>
      </c>
      <c r="B116" s="193"/>
      <c r="C116" s="193"/>
      <c r="D116" s="193"/>
      <c r="E116" s="193" t="s">
        <v>777</v>
      </c>
      <c r="F116" s="193" t="s">
        <v>742</v>
      </c>
      <c r="G116" s="274">
        <v>44884</v>
      </c>
      <c r="H116" s="275">
        <v>0.4548611111111111</v>
      </c>
      <c r="I116" s="274">
        <v>44884</v>
      </c>
      <c r="J116" s="275">
        <v>0.70763888888888893</v>
      </c>
      <c r="K116" s="193">
        <v>0.25</v>
      </c>
      <c r="L116" s="193">
        <v>6</v>
      </c>
      <c r="M116" s="195" t="s">
        <v>835</v>
      </c>
      <c r="N116" s="2" t="s">
        <v>635</v>
      </c>
      <c r="O116" s="2" t="s">
        <v>635</v>
      </c>
      <c r="P116" s="2" t="s">
        <v>635</v>
      </c>
      <c r="Q116" s="2" t="s">
        <v>635</v>
      </c>
      <c r="R116" s="2" t="s">
        <v>635</v>
      </c>
      <c r="S116" s="2" t="s">
        <v>635</v>
      </c>
      <c r="T116" s="2" t="s">
        <v>635</v>
      </c>
      <c r="U116" s="2" t="s">
        <v>635</v>
      </c>
      <c r="V116" s="2" t="s">
        <v>635</v>
      </c>
      <c r="W116" s="2" t="s">
        <v>635</v>
      </c>
      <c r="X116" s="2" t="s">
        <v>635</v>
      </c>
    </row>
    <row r="117" spans="1:24" x14ac:dyDescent="0.25">
      <c r="A117" s="193" t="s">
        <v>741</v>
      </c>
      <c r="B117" s="193"/>
      <c r="C117" s="193"/>
      <c r="D117" s="193"/>
      <c r="E117" s="193" t="s">
        <v>780</v>
      </c>
      <c r="F117" s="193" t="s">
        <v>743</v>
      </c>
      <c r="G117" s="274">
        <v>44884</v>
      </c>
      <c r="H117" s="275">
        <v>0.34236111111111112</v>
      </c>
      <c r="I117" s="274">
        <v>44885</v>
      </c>
      <c r="J117" s="275">
        <v>0.41319444444444442</v>
      </c>
      <c r="K117" s="193">
        <v>1.07</v>
      </c>
      <c r="L117" s="193">
        <v>26</v>
      </c>
      <c r="M117" s="195" t="s">
        <v>835</v>
      </c>
      <c r="N117" s="2" t="s">
        <v>635</v>
      </c>
      <c r="O117" s="2" t="s">
        <v>635</v>
      </c>
      <c r="P117" s="2" t="s">
        <v>635</v>
      </c>
      <c r="Q117" s="2" t="s">
        <v>635</v>
      </c>
      <c r="R117" s="2" t="s">
        <v>635</v>
      </c>
      <c r="S117" s="2" t="s">
        <v>635</v>
      </c>
      <c r="T117" s="2" t="s">
        <v>635</v>
      </c>
      <c r="U117" s="2" t="s">
        <v>635</v>
      </c>
      <c r="V117" s="2" t="s">
        <v>635</v>
      </c>
      <c r="W117" s="2" t="s">
        <v>635</v>
      </c>
      <c r="X117" s="2" t="s">
        <v>635</v>
      </c>
    </row>
    <row r="118" spans="1:24" x14ac:dyDescent="0.25">
      <c r="A118" s="193" t="s">
        <v>741</v>
      </c>
      <c r="B118" s="193"/>
      <c r="C118" s="193"/>
      <c r="D118" s="193"/>
      <c r="E118" s="193" t="s">
        <v>777</v>
      </c>
      <c r="F118" s="193" t="s">
        <v>744</v>
      </c>
      <c r="G118" s="274">
        <v>44884</v>
      </c>
      <c r="H118" s="275">
        <v>0.4548611111111111</v>
      </c>
      <c r="I118" s="274">
        <v>44884</v>
      </c>
      <c r="J118" s="275">
        <v>0.65972222222222221</v>
      </c>
      <c r="K118" s="193">
        <v>0.2</v>
      </c>
      <c r="L118" s="193">
        <v>5</v>
      </c>
      <c r="M118" s="195" t="s">
        <v>835</v>
      </c>
      <c r="N118" s="2" t="s">
        <v>635</v>
      </c>
      <c r="O118" s="2" t="s">
        <v>635</v>
      </c>
      <c r="P118" s="2" t="s">
        <v>635</v>
      </c>
      <c r="Q118" s="2" t="s">
        <v>635</v>
      </c>
      <c r="R118" s="2" t="s">
        <v>635</v>
      </c>
      <c r="S118" s="2" t="s">
        <v>635</v>
      </c>
      <c r="T118" s="2" t="s">
        <v>635</v>
      </c>
      <c r="U118" s="2" t="s">
        <v>635</v>
      </c>
      <c r="V118" s="2" t="s">
        <v>635</v>
      </c>
      <c r="W118" s="2" t="s">
        <v>635</v>
      </c>
      <c r="X118" s="2" t="s">
        <v>635</v>
      </c>
    </row>
    <row r="119" spans="1:24" x14ac:dyDescent="0.25">
      <c r="A119" s="193" t="s">
        <v>741</v>
      </c>
      <c r="B119" s="193"/>
      <c r="C119" s="193"/>
      <c r="D119" s="193"/>
      <c r="E119" s="193" t="s">
        <v>777</v>
      </c>
      <c r="F119" s="193" t="s">
        <v>744</v>
      </c>
      <c r="G119" s="274">
        <v>44884</v>
      </c>
      <c r="H119" s="275">
        <v>0.4548611111111111</v>
      </c>
      <c r="I119" s="274">
        <v>44884</v>
      </c>
      <c r="J119" s="275">
        <v>0.65138888888888891</v>
      </c>
      <c r="K119" s="193">
        <v>0.2</v>
      </c>
      <c r="L119" s="193">
        <v>5</v>
      </c>
      <c r="M119" s="195" t="s">
        <v>835</v>
      </c>
      <c r="N119" s="2" t="s">
        <v>635</v>
      </c>
      <c r="O119" s="2" t="s">
        <v>635</v>
      </c>
      <c r="P119" s="2" t="s">
        <v>635</v>
      </c>
      <c r="Q119" s="2" t="s">
        <v>635</v>
      </c>
      <c r="R119" s="2" t="s">
        <v>635</v>
      </c>
      <c r="S119" s="2" t="s">
        <v>635</v>
      </c>
      <c r="T119" s="2" t="s">
        <v>635</v>
      </c>
      <c r="U119" s="2" t="s">
        <v>635</v>
      </c>
      <c r="V119" s="2" t="s">
        <v>635</v>
      </c>
      <c r="W119" s="2" t="s">
        <v>635</v>
      </c>
      <c r="X119" s="2" t="s">
        <v>635</v>
      </c>
    </row>
    <row r="120" spans="1:24" x14ac:dyDescent="0.25">
      <c r="A120" s="193" t="s">
        <v>741</v>
      </c>
      <c r="B120" s="193"/>
      <c r="C120" s="193"/>
      <c r="D120" s="193"/>
      <c r="E120" s="193" t="s">
        <v>777</v>
      </c>
      <c r="F120" s="193" t="s">
        <v>745</v>
      </c>
      <c r="G120" s="274">
        <v>44884</v>
      </c>
      <c r="H120" s="275">
        <v>0.4597222222222222</v>
      </c>
      <c r="I120" s="274">
        <v>44884</v>
      </c>
      <c r="J120" s="275">
        <v>0.72013888888888899</v>
      </c>
      <c r="K120" s="193">
        <v>0.26</v>
      </c>
      <c r="L120" s="193">
        <v>6</v>
      </c>
      <c r="M120" s="195" t="s">
        <v>835</v>
      </c>
      <c r="N120" s="2" t="s">
        <v>635</v>
      </c>
      <c r="O120" s="2" t="s">
        <v>635</v>
      </c>
      <c r="P120" s="2" t="s">
        <v>635</v>
      </c>
      <c r="Q120" s="2" t="s">
        <v>635</v>
      </c>
      <c r="R120" s="2" t="s">
        <v>635</v>
      </c>
      <c r="S120" s="2" t="s">
        <v>635</v>
      </c>
      <c r="T120" s="2" t="s">
        <v>635</v>
      </c>
      <c r="U120" s="2" t="s">
        <v>635</v>
      </c>
      <c r="V120" s="2" t="s">
        <v>635</v>
      </c>
      <c r="W120" s="2" t="s">
        <v>635</v>
      </c>
      <c r="X120" s="2" t="s">
        <v>635</v>
      </c>
    </row>
    <row r="121" spans="1:24" x14ac:dyDescent="0.25">
      <c r="A121" s="193" t="s">
        <v>741</v>
      </c>
      <c r="B121" s="193"/>
      <c r="C121" s="193"/>
      <c r="D121" s="193"/>
      <c r="E121" s="193" t="s">
        <v>777</v>
      </c>
      <c r="F121" s="193" t="s">
        <v>745</v>
      </c>
      <c r="G121" s="274">
        <v>44884</v>
      </c>
      <c r="H121" s="275">
        <v>0.4597222222222222</v>
      </c>
      <c r="I121" s="274">
        <v>44884</v>
      </c>
      <c r="J121" s="275">
        <v>0.54027777777777775</v>
      </c>
      <c r="K121" s="193">
        <v>0.08</v>
      </c>
      <c r="L121" s="193">
        <v>2</v>
      </c>
      <c r="M121" s="195" t="s">
        <v>835</v>
      </c>
      <c r="N121" s="2" t="s">
        <v>635</v>
      </c>
      <c r="O121" s="2" t="s">
        <v>635</v>
      </c>
      <c r="P121" s="2" t="s">
        <v>635</v>
      </c>
      <c r="Q121" s="2" t="s">
        <v>635</v>
      </c>
      <c r="R121" s="2" t="s">
        <v>635</v>
      </c>
      <c r="S121" s="2" t="s">
        <v>635</v>
      </c>
      <c r="T121" s="2" t="s">
        <v>635</v>
      </c>
      <c r="U121" s="2" t="s">
        <v>635</v>
      </c>
      <c r="V121" s="2" t="s">
        <v>635</v>
      </c>
      <c r="W121" s="2" t="s">
        <v>635</v>
      </c>
      <c r="X121" s="2" t="s">
        <v>635</v>
      </c>
    </row>
    <row r="122" spans="1:24" x14ac:dyDescent="0.25">
      <c r="A122" s="193" t="s">
        <v>741</v>
      </c>
      <c r="B122" s="193"/>
      <c r="C122" s="193"/>
      <c r="D122" s="193"/>
      <c r="E122" s="193" t="s">
        <v>777</v>
      </c>
      <c r="F122" s="193" t="s">
        <v>742</v>
      </c>
      <c r="G122" s="274">
        <v>44884</v>
      </c>
      <c r="H122" s="275">
        <v>0.4548611111111111</v>
      </c>
      <c r="I122" s="274">
        <v>44884</v>
      </c>
      <c r="J122" s="275">
        <v>0.70763888888888893</v>
      </c>
      <c r="K122" s="193">
        <v>0.25</v>
      </c>
      <c r="L122" s="193">
        <v>6</v>
      </c>
      <c r="M122" s="195" t="s">
        <v>835</v>
      </c>
      <c r="N122" s="2" t="s">
        <v>635</v>
      </c>
      <c r="O122" s="2" t="s">
        <v>635</v>
      </c>
      <c r="P122" s="2" t="s">
        <v>635</v>
      </c>
      <c r="Q122" s="2" t="s">
        <v>635</v>
      </c>
      <c r="R122" s="2" t="s">
        <v>635</v>
      </c>
      <c r="S122" s="2" t="s">
        <v>635</v>
      </c>
      <c r="T122" s="2" t="s">
        <v>635</v>
      </c>
      <c r="U122" s="2" t="s">
        <v>635</v>
      </c>
      <c r="V122" s="2" t="s">
        <v>635</v>
      </c>
      <c r="W122" s="2" t="s">
        <v>635</v>
      </c>
      <c r="X122" s="2" t="s">
        <v>635</v>
      </c>
    </row>
    <row r="123" spans="1:24" x14ac:dyDescent="0.25">
      <c r="A123" s="193" t="s">
        <v>741</v>
      </c>
      <c r="B123" s="193"/>
      <c r="C123" s="193"/>
      <c r="D123" s="193"/>
      <c r="E123" s="193" t="s">
        <v>780</v>
      </c>
      <c r="F123" s="193" t="s">
        <v>743</v>
      </c>
      <c r="G123" s="274">
        <v>44884</v>
      </c>
      <c r="H123" s="275">
        <v>0.34236111111111112</v>
      </c>
      <c r="I123" s="274">
        <v>44885</v>
      </c>
      <c r="J123" s="275">
        <v>0.41319444444444442</v>
      </c>
      <c r="K123" s="193">
        <v>1.07</v>
      </c>
      <c r="L123" s="193">
        <v>26</v>
      </c>
      <c r="M123" s="195" t="s">
        <v>835</v>
      </c>
      <c r="N123" s="2" t="s">
        <v>635</v>
      </c>
      <c r="O123" s="2" t="s">
        <v>635</v>
      </c>
      <c r="P123" s="2" t="s">
        <v>635</v>
      </c>
      <c r="Q123" s="2" t="s">
        <v>635</v>
      </c>
      <c r="R123" s="2" t="s">
        <v>635</v>
      </c>
      <c r="S123" s="2" t="s">
        <v>635</v>
      </c>
      <c r="T123" s="2" t="s">
        <v>635</v>
      </c>
      <c r="U123" s="2" t="s">
        <v>635</v>
      </c>
      <c r="V123" s="2" t="s">
        <v>635</v>
      </c>
      <c r="W123" s="2" t="s">
        <v>635</v>
      </c>
      <c r="X123" s="2" t="s">
        <v>635</v>
      </c>
    </row>
    <row r="124" spans="1:24" x14ac:dyDescent="0.25">
      <c r="A124" s="193" t="s">
        <v>741</v>
      </c>
      <c r="B124" s="193"/>
      <c r="C124" s="193"/>
      <c r="D124" s="193"/>
      <c r="E124" s="193" t="s">
        <v>777</v>
      </c>
      <c r="F124" s="193" t="s">
        <v>744</v>
      </c>
      <c r="G124" s="274">
        <v>44884</v>
      </c>
      <c r="H124" s="275">
        <v>0.4548611111111111</v>
      </c>
      <c r="I124" s="274">
        <v>44884</v>
      </c>
      <c r="J124" s="275">
        <v>0.71319444444444446</v>
      </c>
      <c r="K124" s="193">
        <v>0.26</v>
      </c>
      <c r="L124" s="193">
        <v>6</v>
      </c>
      <c r="M124" s="195" t="s">
        <v>835</v>
      </c>
      <c r="N124" s="2" t="s">
        <v>635</v>
      </c>
      <c r="O124" s="2" t="s">
        <v>635</v>
      </c>
      <c r="P124" s="2" t="s">
        <v>635</v>
      </c>
      <c r="Q124" s="2" t="s">
        <v>635</v>
      </c>
      <c r="R124" s="2" t="s">
        <v>635</v>
      </c>
      <c r="S124" s="2" t="s">
        <v>635</v>
      </c>
      <c r="T124" s="2" t="s">
        <v>635</v>
      </c>
      <c r="U124" s="2" t="s">
        <v>635</v>
      </c>
      <c r="V124" s="2" t="s">
        <v>635</v>
      </c>
      <c r="W124" s="2" t="s">
        <v>635</v>
      </c>
      <c r="X124" s="2" t="s">
        <v>635</v>
      </c>
    </row>
    <row r="125" spans="1:24" x14ac:dyDescent="0.25">
      <c r="A125" s="193" t="s">
        <v>741</v>
      </c>
      <c r="B125" s="193"/>
      <c r="C125" s="193"/>
      <c r="D125" s="193"/>
      <c r="E125" s="193" t="s">
        <v>777</v>
      </c>
      <c r="F125" s="193" t="s">
        <v>744</v>
      </c>
      <c r="G125" s="274">
        <v>44884</v>
      </c>
      <c r="H125" s="275">
        <v>0.4548611111111111</v>
      </c>
      <c r="I125" s="274">
        <v>44884</v>
      </c>
      <c r="J125" s="275">
        <v>0.71319444444444446</v>
      </c>
      <c r="K125" s="193">
        <v>0.26</v>
      </c>
      <c r="L125" s="193">
        <v>6</v>
      </c>
      <c r="M125" s="195" t="s">
        <v>835</v>
      </c>
      <c r="N125" s="2" t="s">
        <v>635</v>
      </c>
      <c r="O125" s="2" t="s">
        <v>635</v>
      </c>
      <c r="P125" s="2" t="s">
        <v>635</v>
      </c>
      <c r="Q125" s="2" t="s">
        <v>635</v>
      </c>
      <c r="R125" s="2" t="s">
        <v>635</v>
      </c>
      <c r="S125" s="2" t="s">
        <v>635</v>
      </c>
      <c r="T125" s="2" t="s">
        <v>635</v>
      </c>
      <c r="U125" s="2" t="s">
        <v>635</v>
      </c>
      <c r="V125" s="2" t="s">
        <v>635</v>
      </c>
      <c r="W125" s="2" t="s">
        <v>635</v>
      </c>
      <c r="X125" s="2" t="s">
        <v>635</v>
      </c>
    </row>
    <row r="126" spans="1:24" x14ac:dyDescent="0.25">
      <c r="A126" s="193" t="s">
        <v>741</v>
      </c>
      <c r="B126" s="193"/>
      <c r="C126" s="193"/>
      <c r="D126" s="193"/>
      <c r="E126" s="193" t="s">
        <v>780</v>
      </c>
      <c r="F126" s="193" t="s">
        <v>743</v>
      </c>
      <c r="G126" s="274">
        <v>44884</v>
      </c>
      <c r="H126" s="275">
        <v>0.34236111111111112</v>
      </c>
      <c r="I126" s="274">
        <v>44885</v>
      </c>
      <c r="J126" s="275">
        <v>0.41319444444444442</v>
      </c>
      <c r="K126" s="193">
        <v>1.07</v>
      </c>
      <c r="L126" s="193">
        <v>26</v>
      </c>
      <c r="M126" s="195" t="s">
        <v>835</v>
      </c>
      <c r="N126" s="2" t="s">
        <v>635</v>
      </c>
      <c r="O126" s="2" t="s">
        <v>635</v>
      </c>
      <c r="P126" s="2" t="s">
        <v>635</v>
      </c>
      <c r="Q126" s="2" t="s">
        <v>635</v>
      </c>
      <c r="R126" s="2" t="s">
        <v>635</v>
      </c>
      <c r="S126" s="2" t="s">
        <v>635</v>
      </c>
      <c r="T126" s="2" t="s">
        <v>635</v>
      </c>
      <c r="U126" s="2" t="s">
        <v>635</v>
      </c>
      <c r="V126" s="2" t="s">
        <v>635</v>
      </c>
      <c r="W126" s="2" t="s">
        <v>635</v>
      </c>
      <c r="X126" s="2" t="s">
        <v>635</v>
      </c>
    </row>
    <row r="127" spans="1:24" x14ac:dyDescent="0.25">
      <c r="A127" s="193" t="s">
        <v>741</v>
      </c>
      <c r="B127" s="193"/>
      <c r="C127" s="193"/>
      <c r="D127" s="193"/>
      <c r="E127" s="193" t="s">
        <v>780</v>
      </c>
      <c r="F127" s="193" t="s">
        <v>743</v>
      </c>
      <c r="G127" s="274">
        <v>44884</v>
      </c>
      <c r="H127" s="275">
        <v>0.34236111111111112</v>
      </c>
      <c r="I127" s="274">
        <v>44885</v>
      </c>
      <c r="J127" s="275">
        <v>0.41319444444444442</v>
      </c>
      <c r="K127" s="193">
        <v>1.07</v>
      </c>
      <c r="L127" s="193">
        <v>26</v>
      </c>
      <c r="M127" s="195" t="s">
        <v>835</v>
      </c>
      <c r="N127" s="2" t="s">
        <v>635</v>
      </c>
      <c r="O127" s="2" t="s">
        <v>635</v>
      </c>
      <c r="P127" s="2" t="s">
        <v>635</v>
      </c>
      <c r="Q127" s="2" t="s">
        <v>635</v>
      </c>
      <c r="R127" s="2" t="s">
        <v>635</v>
      </c>
      <c r="S127" s="2" t="s">
        <v>635</v>
      </c>
      <c r="T127" s="2" t="s">
        <v>635</v>
      </c>
      <c r="U127" s="2" t="s">
        <v>635</v>
      </c>
      <c r="V127" s="2" t="s">
        <v>635</v>
      </c>
      <c r="W127" s="2" t="s">
        <v>635</v>
      </c>
      <c r="X127" s="2" t="s">
        <v>635</v>
      </c>
    </row>
    <row r="128" spans="1:24" x14ac:dyDescent="0.25">
      <c r="A128" s="193" t="s">
        <v>741</v>
      </c>
      <c r="B128" s="193"/>
      <c r="C128" s="193"/>
      <c r="D128" s="193"/>
      <c r="E128" s="193" t="s">
        <v>777</v>
      </c>
      <c r="F128" s="193" t="s">
        <v>742</v>
      </c>
      <c r="G128" s="274">
        <v>44884</v>
      </c>
      <c r="H128" s="275">
        <v>0.4548611111111111</v>
      </c>
      <c r="I128" s="274">
        <v>44884</v>
      </c>
      <c r="J128" s="275">
        <v>0.48194444444444445</v>
      </c>
      <c r="K128" s="193">
        <v>0.03</v>
      </c>
      <c r="L128" s="193">
        <v>1</v>
      </c>
      <c r="M128" s="195" t="s">
        <v>835</v>
      </c>
      <c r="N128" s="2" t="s">
        <v>635</v>
      </c>
      <c r="O128" s="2" t="s">
        <v>635</v>
      </c>
      <c r="P128" s="2" t="s">
        <v>635</v>
      </c>
      <c r="Q128" s="2" t="s">
        <v>635</v>
      </c>
      <c r="R128" s="2" t="s">
        <v>635</v>
      </c>
      <c r="S128" s="2" t="s">
        <v>635</v>
      </c>
      <c r="T128" s="2" t="s">
        <v>635</v>
      </c>
      <c r="U128" s="2" t="s">
        <v>635</v>
      </c>
      <c r="V128" s="2" t="s">
        <v>635</v>
      </c>
      <c r="W128" s="2" t="s">
        <v>635</v>
      </c>
      <c r="X128" s="2" t="s">
        <v>635</v>
      </c>
    </row>
    <row r="129" spans="1:24" x14ac:dyDescent="0.25">
      <c r="A129" s="193" t="s">
        <v>741</v>
      </c>
      <c r="B129" s="193"/>
      <c r="C129" s="193"/>
      <c r="D129" s="193"/>
      <c r="E129" s="193" t="s">
        <v>777</v>
      </c>
      <c r="F129" s="193" t="s">
        <v>744</v>
      </c>
      <c r="G129" s="274">
        <v>44884</v>
      </c>
      <c r="H129" s="275">
        <v>0.4548611111111111</v>
      </c>
      <c r="I129" s="274">
        <v>44884</v>
      </c>
      <c r="J129" s="275">
        <v>0.71319444444444446</v>
      </c>
      <c r="K129" s="193">
        <v>0.26</v>
      </c>
      <c r="L129" s="193">
        <v>6</v>
      </c>
      <c r="M129" s="195" t="s">
        <v>835</v>
      </c>
      <c r="N129" s="2" t="s">
        <v>635</v>
      </c>
      <c r="O129" s="2" t="s">
        <v>635</v>
      </c>
      <c r="P129" s="2" t="s">
        <v>635</v>
      </c>
      <c r="Q129" s="2" t="s">
        <v>635</v>
      </c>
      <c r="R129" s="2" t="s">
        <v>635</v>
      </c>
      <c r="S129" s="2" t="s">
        <v>635</v>
      </c>
      <c r="T129" s="2" t="s">
        <v>635</v>
      </c>
      <c r="U129" s="2" t="s">
        <v>635</v>
      </c>
      <c r="V129" s="2" t="s">
        <v>635</v>
      </c>
      <c r="W129" s="2" t="s">
        <v>635</v>
      </c>
      <c r="X129" s="2" t="s">
        <v>635</v>
      </c>
    </row>
    <row r="130" spans="1:24" x14ac:dyDescent="0.25">
      <c r="A130" s="193" t="s">
        <v>741</v>
      </c>
      <c r="B130" s="193"/>
      <c r="C130" s="193"/>
      <c r="D130" s="193"/>
      <c r="E130" s="193" t="s">
        <v>777</v>
      </c>
      <c r="F130" s="193" t="s">
        <v>744</v>
      </c>
      <c r="G130" s="274">
        <v>44884</v>
      </c>
      <c r="H130" s="275">
        <v>0.4548611111111111</v>
      </c>
      <c r="I130" s="274">
        <v>44884</v>
      </c>
      <c r="J130" s="275">
        <v>0.71319444444444446</v>
      </c>
      <c r="K130" s="193">
        <v>0.26</v>
      </c>
      <c r="L130" s="193">
        <v>6</v>
      </c>
      <c r="M130" s="195" t="s">
        <v>835</v>
      </c>
      <c r="N130" s="2" t="s">
        <v>635</v>
      </c>
      <c r="O130" s="2" t="s">
        <v>635</v>
      </c>
      <c r="P130" s="2" t="s">
        <v>635</v>
      </c>
      <c r="Q130" s="2" t="s">
        <v>635</v>
      </c>
      <c r="R130" s="2" t="s">
        <v>635</v>
      </c>
      <c r="S130" s="2" t="s">
        <v>635</v>
      </c>
      <c r="T130" s="2" t="s">
        <v>635</v>
      </c>
      <c r="U130" s="2" t="s">
        <v>635</v>
      </c>
      <c r="V130" s="2" t="s">
        <v>635</v>
      </c>
      <c r="W130" s="2" t="s">
        <v>635</v>
      </c>
      <c r="X130" s="2" t="s">
        <v>635</v>
      </c>
    </row>
    <row r="131" spans="1:24" x14ac:dyDescent="0.25">
      <c r="A131" s="193" t="s">
        <v>741</v>
      </c>
      <c r="B131" s="193"/>
      <c r="C131" s="193"/>
      <c r="D131" s="193"/>
      <c r="E131" s="193" t="s">
        <v>777</v>
      </c>
      <c r="F131" s="193" t="s">
        <v>744</v>
      </c>
      <c r="G131" s="274">
        <v>44884</v>
      </c>
      <c r="H131" s="275">
        <v>0.4548611111111111</v>
      </c>
      <c r="I131" s="274">
        <v>44884</v>
      </c>
      <c r="J131" s="275">
        <v>0.71319444444444446</v>
      </c>
      <c r="K131" s="193">
        <v>0.26</v>
      </c>
      <c r="L131" s="193">
        <v>6</v>
      </c>
      <c r="M131" s="195" t="s">
        <v>835</v>
      </c>
      <c r="N131" s="2" t="s">
        <v>635</v>
      </c>
      <c r="O131" s="2" t="s">
        <v>635</v>
      </c>
      <c r="P131" s="2" t="s">
        <v>635</v>
      </c>
      <c r="Q131" s="2" t="s">
        <v>635</v>
      </c>
      <c r="R131" s="2" t="s">
        <v>635</v>
      </c>
      <c r="S131" s="2" t="s">
        <v>635</v>
      </c>
      <c r="T131" s="2" t="s">
        <v>635</v>
      </c>
      <c r="U131" s="2" t="s">
        <v>635</v>
      </c>
      <c r="V131" s="2" t="s">
        <v>635</v>
      </c>
      <c r="W131" s="2" t="s">
        <v>635</v>
      </c>
      <c r="X131" s="2" t="s">
        <v>635</v>
      </c>
    </row>
    <row r="132" spans="1:24" x14ac:dyDescent="0.25">
      <c r="A132" s="193" t="s">
        <v>741</v>
      </c>
      <c r="B132" s="193"/>
      <c r="C132" s="193"/>
      <c r="D132" s="193"/>
      <c r="E132" s="193" t="s">
        <v>780</v>
      </c>
      <c r="F132" s="193" t="s">
        <v>743</v>
      </c>
      <c r="G132" s="274">
        <v>44884</v>
      </c>
      <c r="H132" s="275">
        <v>0.34236111111111112</v>
      </c>
      <c r="I132" s="274">
        <v>44885</v>
      </c>
      <c r="J132" s="275">
        <v>0.41319444444444442</v>
      </c>
      <c r="K132" s="193">
        <v>1.07</v>
      </c>
      <c r="L132" s="193">
        <v>26</v>
      </c>
      <c r="M132" s="195" t="s">
        <v>835</v>
      </c>
      <c r="N132" s="2" t="s">
        <v>635</v>
      </c>
      <c r="O132" s="2" t="s">
        <v>635</v>
      </c>
      <c r="P132" s="2" t="s">
        <v>635</v>
      </c>
      <c r="Q132" s="2" t="s">
        <v>635</v>
      </c>
      <c r="R132" s="2" t="s">
        <v>635</v>
      </c>
      <c r="S132" s="2" t="s">
        <v>635</v>
      </c>
      <c r="T132" s="2" t="s">
        <v>635</v>
      </c>
      <c r="U132" s="2" t="s">
        <v>635</v>
      </c>
      <c r="V132" s="2" t="s">
        <v>635</v>
      </c>
      <c r="W132" s="2" t="s">
        <v>635</v>
      </c>
      <c r="X132" s="2" t="s">
        <v>635</v>
      </c>
    </row>
    <row r="133" spans="1:24" x14ac:dyDescent="0.25">
      <c r="A133" s="193" t="s">
        <v>741</v>
      </c>
      <c r="B133" s="193"/>
      <c r="C133" s="193"/>
      <c r="D133" s="193"/>
      <c r="E133" s="193" t="s">
        <v>777</v>
      </c>
      <c r="F133" s="193" t="s">
        <v>745</v>
      </c>
      <c r="G133" s="274">
        <v>44884</v>
      </c>
      <c r="H133" s="275">
        <v>0.4597222222222222</v>
      </c>
      <c r="I133" s="274">
        <v>44884</v>
      </c>
      <c r="J133" s="275">
        <v>0.54027777777777775</v>
      </c>
      <c r="K133" s="193">
        <v>0.08</v>
      </c>
      <c r="L133" s="193">
        <v>2</v>
      </c>
      <c r="M133" s="195" t="s">
        <v>835</v>
      </c>
      <c r="N133" s="2" t="s">
        <v>635</v>
      </c>
      <c r="O133" s="2" t="s">
        <v>635</v>
      </c>
      <c r="P133" s="2" t="s">
        <v>635</v>
      </c>
      <c r="Q133" s="2" t="s">
        <v>635</v>
      </c>
      <c r="R133" s="2" t="s">
        <v>635</v>
      </c>
      <c r="S133" s="2" t="s">
        <v>635</v>
      </c>
      <c r="T133" s="2" t="s">
        <v>635</v>
      </c>
      <c r="U133" s="2" t="s">
        <v>635</v>
      </c>
      <c r="V133" s="2" t="s">
        <v>635</v>
      </c>
      <c r="W133" s="2" t="s">
        <v>635</v>
      </c>
      <c r="X133" s="2" t="s">
        <v>635</v>
      </c>
    </row>
    <row r="134" spans="1:24" x14ac:dyDescent="0.25">
      <c r="A134" s="193" t="s">
        <v>741</v>
      </c>
      <c r="B134" s="193"/>
      <c r="C134" s="193"/>
      <c r="D134" s="193"/>
      <c r="E134" s="193" t="s">
        <v>777</v>
      </c>
      <c r="F134" s="193" t="s">
        <v>742</v>
      </c>
      <c r="G134" s="274">
        <v>44884</v>
      </c>
      <c r="H134" s="275">
        <v>0.4548611111111111</v>
      </c>
      <c r="I134" s="274">
        <v>44884</v>
      </c>
      <c r="J134" s="275">
        <v>0.70763888888888893</v>
      </c>
      <c r="K134" s="193">
        <v>0.25</v>
      </c>
      <c r="L134" s="193">
        <v>6</v>
      </c>
      <c r="M134" s="195" t="s">
        <v>835</v>
      </c>
      <c r="N134" s="2" t="s">
        <v>635</v>
      </c>
      <c r="O134" s="2" t="s">
        <v>635</v>
      </c>
      <c r="P134" s="2" t="s">
        <v>635</v>
      </c>
      <c r="Q134" s="2" t="s">
        <v>635</v>
      </c>
      <c r="R134" s="2" t="s">
        <v>635</v>
      </c>
      <c r="S134" s="2" t="s">
        <v>635</v>
      </c>
      <c r="T134" s="2" t="s">
        <v>635</v>
      </c>
      <c r="U134" s="2" t="s">
        <v>635</v>
      </c>
      <c r="V134" s="2" t="s">
        <v>635</v>
      </c>
      <c r="W134" s="2" t="s">
        <v>635</v>
      </c>
      <c r="X134" s="2" t="s">
        <v>635</v>
      </c>
    </row>
    <row r="135" spans="1:24" x14ac:dyDescent="0.25">
      <c r="A135" s="193" t="s">
        <v>741</v>
      </c>
      <c r="B135" s="193"/>
      <c r="C135" s="193"/>
      <c r="D135" s="193"/>
      <c r="E135" s="193" t="s">
        <v>777</v>
      </c>
      <c r="F135" s="193" t="s">
        <v>742</v>
      </c>
      <c r="G135" s="274">
        <v>44884</v>
      </c>
      <c r="H135" s="275">
        <v>0.4548611111111111</v>
      </c>
      <c r="I135" s="274">
        <v>44884</v>
      </c>
      <c r="J135" s="275">
        <v>0.47986111111111113</v>
      </c>
      <c r="K135" s="193">
        <v>0.03</v>
      </c>
      <c r="L135" s="193">
        <v>1</v>
      </c>
      <c r="M135" s="195" t="s">
        <v>835</v>
      </c>
      <c r="N135" s="2" t="s">
        <v>635</v>
      </c>
      <c r="O135" s="2" t="s">
        <v>635</v>
      </c>
      <c r="P135" s="2" t="s">
        <v>635</v>
      </c>
      <c r="Q135" s="2" t="s">
        <v>635</v>
      </c>
      <c r="R135" s="2" t="s">
        <v>635</v>
      </c>
      <c r="S135" s="2" t="s">
        <v>635</v>
      </c>
      <c r="T135" s="2" t="s">
        <v>635</v>
      </c>
      <c r="U135" s="2" t="s">
        <v>635</v>
      </c>
      <c r="V135" s="2" t="s">
        <v>635</v>
      </c>
      <c r="W135" s="2" t="s">
        <v>635</v>
      </c>
      <c r="X135" s="2" t="s">
        <v>635</v>
      </c>
    </row>
    <row r="136" spans="1:24" x14ac:dyDescent="0.25">
      <c r="A136" s="193" t="s">
        <v>741</v>
      </c>
      <c r="B136" s="193"/>
      <c r="C136" s="193"/>
      <c r="D136" s="193"/>
      <c r="E136" s="193" t="s">
        <v>777</v>
      </c>
      <c r="F136" s="193" t="s">
        <v>745</v>
      </c>
      <c r="G136" s="274">
        <v>44884</v>
      </c>
      <c r="H136" s="275">
        <v>0.4597222222222222</v>
      </c>
      <c r="I136" s="274">
        <v>44884</v>
      </c>
      <c r="J136" s="275">
        <v>0.72013888888888899</v>
      </c>
      <c r="K136" s="193">
        <v>0.26</v>
      </c>
      <c r="L136" s="193">
        <v>6</v>
      </c>
      <c r="M136" s="195" t="s">
        <v>835</v>
      </c>
      <c r="N136" s="2" t="s">
        <v>635</v>
      </c>
      <c r="O136" s="2" t="s">
        <v>635</v>
      </c>
      <c r="P136" s="2" t="s">
        <v>635</v>
      </c>
      <c r="Q136" s="2" t="s">
        <v>635</v>
      </c>
      <c r="R136" s="2" t="s">
        <v>635</v>
      </c>
      <c r="S136" s="2" t="s">
        <v>635</v>
      </c>
      <c r="T136" s="2" t="s">
        <v>635</v>
      </c>
      <c r="U136" s="2" t="s">
        <v>635</v>
      </c>
      <c r="V136" s="2" t="s">
        <v>635</v>
      </c>
      <c r="W136" s="2" t="s">
        <v>635</v>
      </c>
      <c r="X136" s="2" t="s">
        <v>635</v>
      </c>
    </row>
    <row r="137" spans="1:24" x14ac:dyDescent="0.25">
      <c r="A137" s="193" t="s">
        <v>741</v>
      </c>
      <c r="B137" s="193"/>
      <c r="C137" s="193"/>
      <c r="D137" s="193"/>
      <c r="E137" s="193" t="s">
        <v>777</v>
      </c>
      <c r="F137" s="193" t="s">
        <v>744</v>
      </c>
      <c r="G137" s="274">
        <v>44884</v>
      </c>
      <c r="H137" s="275">
        <v>0.4548611111111111</v>
      </c>
      <c r="I137" s="274">
        <v>44884</v>
      </c>
      <c r="J137" s="275">
        <v>0.71319444444444446</v>
      </c>
      <c r="K137" s="193">
        <v>0.26</v>
      </c>
      <c r="L137" s="193">
        <v>6</v>
      </c>
      <c r="M137" s="195" t="s">
        <v>835</v>
      </c>
      <c r="N137" s="2" t="s">
        <v>635</v>
      </c>
      <c r="O137" s="2" t="s">
        <v>635</v>
      </c>
      <c r="P137" s="2" t="s">
        <v>635</v>
      </c>
      <c r="Q137" s="2" t="s">
        <v>635</v>
      </c>
      <c r="R137" s="2" t="s">
        <v>635</v>
      </c>
      <c r="S137" s="2" t="s">
        <v>635</v>
      </c>
      <c r="T137" s="2" t="s">
        <v>635</v>
      </c>
      <c r="U137" s="2" t="s">
        <v>635</v>
      </c>
      <c r="V137" s="2" t="s">
        <v>635</v>
      </c>
      <c r="W137" s="2" t="s">
        <v>635</v>
      </c>
      <c r="X137" s="2" t="s">
        <v>635</v>
      </c>
    </row>
    <row r="138" spans="1:24" x14ac:dyDescent="0.25">
      <c r="A138" s="193" t="s">
        <v>741</v>
      </c>
      <c r="B138" s="193"/>
      <c r="C138" s="193"/>
      <c r="D138" s="193"/>
      <c r="E138" s="193" t="s">
        <v>777</v>
      </c>
      <c r="F138" s="193" t="s">
        <v>742</v>
      </c>
      <c r="G138" s="274">
        <v>44884</v>
      </c>
      <c r="H138" s="275">
        <v>0.4548611111111111</v>
      </c>
      <c r="I138" s="274">
        <v>44884</v>
      </c>
      <c r="J138" s="275">
        <v>0.67638888888888893</v>
      </c>
      <c r="K138" s="193">
        <v>0.22</v>
      </c>
      <c r="L138" s="193">
        <v>5</v>
      </c>
      <c r="M138" s="195" t="s">
        <v>835</v>
      </c>
      <c r="N138" s="2" t="s">
        <v>635</v>
      </c>
      <c r="O138" s="2" t="s">
        <v>635</v>
      </c>
      <c r="P138" s="2" t="s">
        <v>635</v>
      </c>
      <c r="Q138" s="2" t="s">
        <v>635</v>
      </c>
      <c r="R138" s="2" t="s">
        <v>635</v>
      </c>
      <c r="S138" s="2" t="s">
        <v>635</v>
      </c>
      <c r="T138" s="2" t="s">
        <v>635</v>
      </c>
      <c r="U138" s="2" t="s">
        <v>635</v>
      </c>
      <c r="V138" s="2" t="s">
        <v>635</v>
      </c>
      <c r="W138" s="2" t="s">
        <v>635</v>
      </c>
      <c r="X138" s="2" t="s">
        <v>635</v>
      </c>
    </row>
    <row r="139" spans="1:24" x14ac:dyDescent="0.25">
      <c r="A139" s="193" t="s">
        <v>741</v>
      </c>
      <c r="B139" s="193"/>
      <c r="C139" s="193"/>
      <c r="D139" s="193"/>
      <c r="E139" s="193" t="s">
        <v>777</v>
      </c>
      <c r="F139" s="193" t="s">
        <v>742</v>
      </c>
      <c r="G139" s="274">
        <v>44884</v>
      </c>
      <c r="H139" s="275">
        <v>0.4548611111111111</v>
      </c>
      <c r="I139" s="274">
        <v>44884</v>
      </c>
      <c r="J139" s="275">
        <v>0.67638888888888893</v>
      </c>
      <c r="K139" s="193">
        <v>0.22</v>
      </c>
      <c r="L139" s="193">
        <v>5</v>
      </c>
      <c r="M139" s="195" t="s">
        <v>835</v>
      </c>
      <c r="N139" s="2" t="s">
        <v>635</v>
      </c>
      <c r="O139" s="2" t="s">
        <v>635</v>
      </c>
      <c r="P139" s="2" t="s">
        <v>635</v>
      </c>
      <c r="Q139" s="2" t="s">
        <v>635</v>
      </c>
      <c r="R139" s="2" t="s">
        <v>635</v>
      </c>
      <c r="S139" s="2" t="s">
        <v>635</v>
      </c>
      <c r="T139" s="2" t="s">
        <v>635</v>
      </c>
      <c r="U139" s="2" t="s">
        <v>635</v>
      </c>
      <c r="V139" s="2" t="s">
        <v>635</v>
      </c>
      <c r="W139" s="2" t="s">
        <v>635</v>
      </c>
      <c r="X139" s="2" t="s">
        <v>635</v>
      </c>
    </row>
    <row r="140" spans="1:24" x14ac:dyDescent="0.25">
      <c r="A140" s="193" t="s">
        <v>741</v>
      </c>
      <c r="B140" s="193"/>
      <c r="C140" s="193"/>
      <c r="D140" s="193"/>
      <c r="E140" s="193" t="s">
        <v>777</v>
      </c>
      <c r="F140" s="193" t="s">
        <v>744</v>
      </c>
      <c r="G140" s="274">
        <v>44884</v>
      </c>
      <c r="H140" s="275">
        <v>0.4548611111111111</v>
      </c>
      <c r="I140" s="274">
        <v>44884</v>
      </c>
      <c r="J140" s="275">
        <v>0.71319444444444446</v>
      </c>
      <c r="K140" s="193">
        <v>0.26</v>
      </c>
      <c r="L140" s="193">
        <v>6</v>
      </c>
      <c r="M140" s="195" t="s">
        <v>835</v>
      </c>
      <c r="N140" s="2" t="s">
        <v>635</v>
      </c>
      <c r="O140" s="2" t="s">
        <v>635</v>
      </c>
      <c r="P140" s="2" t="s">
        <v>635</v>
      </c>
      <c r="Q140" s="2" t="s">
        <v>635</v>
      </c>
      <c r="R140" s="2" t="s">
        <v>635</v>
      </c>
      <c r="S140" s="2" t="s">
        <v>635</v>
      </c>
      <c r="T140" s="2" t="s">
        <v>635</v>
      </c>
      <c r="U140" s="2" t="s">
        <v>635</v>
      </c>
      <c r="V140" s="2" t="s">
        <v>635</v>
      </c>
      <c r="W140" s="2" t="s">
        <v>635</v>
      </c>
      <c r="X140" s="2" t="s">
        <v>635</v>
      </c>
    </row>
    <row r="141" spans="1:24" x14ac:dyDescent="0.25">
      <c r="A141" s="193" t="s">
        <v>741</v>
      </c>
      <c r="B141" s="193"/>
      <c r="C141" s="193"/>
      <c r="D141" s="193"/>
      <c r="E141" s="193" t="s">
        <v>777</v>
      </c>
      <c r="F141" s="193" t="s">
        <v>744</v>
      </c>
      <c r="G141" s="274">
        <v>44884</v>
      </c>
      <c r="H141" s="275">
        <v>0.4548611111111111</v>
      </c>
      <c r="I141" s="274">
        <v>44884</v>
      </c>
      <c r="J141" s="275">
        <v>0.71319444444444446</v>
      </c>
      <c r="K141" s="193">
        <v>0.26</v>
      </c>
      <c r="L141" s="193">
        <v>6</v>
      </c>
      <c r="M141" s="195" t="s">
        <v>835</v>
      </c>
      <c r="N141" s="2" t="s">
        <v>635</v>
      </c>
      <c r="O141" s="2" t="s">
        <v>635</v>
      </c>
      <c r="P141" s="2" t="s">
        <v>635</v>
      </c>
      <c r="Q141" s="2" t="s">
        <v>635</v>
      </c>
      <c r="R141" s="2" t="s">
        <v>635</v>
      </c>
      <c r="S141" s="2" t="s">
        <v>635</v>
      </c>
      <c r="T141" s="2" t="s">
        <v>635</v>
      </c>
      <c r="U141" s="2" t="s">
        <v>635</v>
      </c>
      <c r="V141" s="2" t="s">
        <v>635</v>
      </c>
      <c r="W141" s="2" t="s">
        <v>635</v>
      </c>
      <c r="X141" s="2" t="s">
        <v>635</v>
      </c>
    </row>
    <row r="142" spans="1:24" x14ac:dyDescent="0.25">
      <c r="A142" s="193" t="s">
        <v>741</v>
      </c>
      <c r="B142" s="193"/>
      <c r="C142" s="193"/>
      <c r="D142" s="193"/>
      <c r="E142" s="193" t="s">
        <v>777</v>
      </c>
      <c r="F142" s="193" t="s">
        <v>742</v>
      </c>
      <c r="G142" s="274">
        <v>44884</v>
      </c>
      <c r="H142" s="275">
        <v>0.4548611111111111</v>
      </c>
      <c r="I142" s="274">
        <v>44884</v>
      </c>
      <c r="J142" s="275">
        <v>0.70763888888888893</v>
      </c>
      <c r="K142" s="193">
        <v>0.25</v>
      </c>
      <c r="L142" s="193">
        <v>6</v>
      </c>
      <c r="M142" s="195" t="s">
        <v>835</v>
      </c>
      <c r="N142" s="2" t="s">
        <v>635</v>
      </c>
      <c r="O142" s="2" t="s">
        <v>635</v>
      </c>
      <c r="P142" s="2" t="s">
        <v>635</v>
      </c>
      <c r="Q142" s="2" t="s">
        <v>635</v>
      </c>
      <c r="R142" s="2" t="s">
        <v>635</v>
      </c>
      <c r="S142" s="2" t="s">
        <v>635</v>
      </c>
      <c r="T142" s="2" t="s">
        <v>635</v>
      </c>
      <c r="U142" s="2" t="s">
        <v>635</v>
      </c>
      <c r="V142" s="2" t="s">
        <v>635</v>
      </c>
      <c r="W142" s="2" t="s">
        <v>635</v>
      </c>
      <c r="X142" s="2" t="s">
        <v>635</v>
      </c>
    </row>
    <row r="143" spans="1:24" x14ac:dyDescent="0.25">
      <c r="A143" s="193" t="s">
        <v>741</v>
      </c>
      <c r="B143" s="193"/>
      <c r="C143" s="193"/>
      <c r="D143" s="193"/>
      <c r="E143" s="193" t="s">
        <v>777</v>
      </c>
      <c r="F143" s="193" t="s">
        <v>742</v>
      </c>
      <c r="G143" s="274">
        <v>44884</v>
      </c>
      <c r="H143" s="275">
        <v>0.4548611111111111</v>
      </c>
      <c r="I143" s="274">
        <v>44884</v>
      </c>
      <c r="J143" s="275">
        <v>0.48194444444444445</v>
      </c>
      <c r="K143" s="193">
        <v>0.03</v>
      </c>
      <c r="L143" s="193">
        <v>1</v>
      </c>
      <c r="M143" s="195" t="s">
        <v>835</v>
      </c>
      <c r="N143" s="2" t="s">
        <v>635</v>
      </c>
      <c r="O143" s="2" t="s">
        <v>635</v>
      </c>
      <c r="P143" s="2" t="s">
        <v>635</v>
      </c>
      <c r="Q143" s="2" t="s">
        <v>635</v>
      </c>
      <c r="R143" s="2" t="s">
        <v>635</v>
      </c>
      <c r="S143" s="2" t="s">
        <v>635</v>
      </c>
      <c r="T143" s="2" t="s">
        <v>635</v>
      </c>
      <c r="U143" s="2" t="s">
        <v>635</v>
      </c>
      <c r="V143" s="2" t="s">
        <v>635</v>
      </c>
      <c r="W143" s="2" t="s">
        <v>635</v>
      </c>
      <c r="X143" s="2" t="s">
        <v>635</v>
      </c>
    </row>
    <row r="144" spans="1:24" x14ac:dyDescent="0.25">
      <c r="A144" s="193" t="s">
        <v>741</v>
      </c>
      <c r="B144" s="193"/>
      <c r="C144" s="193"/>
      <c r="D144" s="193"/>
      <c r="E144" s="193" t="s">
        <v>777</v>
      </c>
      <c r="F144" s="193" t="s">
        <v>742</v>
      </c>
      <c r="G144" s="274">
        <v>44884</v>
      </c>
      <c r="H144" s="275">
        <v>0.4548611111111111</v>
      </c>
      <c r="I144" s="274">
        <v>44884</v>
      </c>
      <c r="J144" s="275">
        <v>0.70763888888888893</v>
      </c>
      <c r="K144" s="193">
        <v>0.25</v>
      </c>
      <c r="L144" s="193">
        <v>6</v>
      </c>
      <c r="M144" s="195" t="s">
        <v>835</v>
      </c>
      <c r="N144" s="2" t="s">
        <v>635</v>
      </c>
      <c r="O144" s="2" t="s">
        <v>635</v>
      </c>
      <c r="P144" s="2" t="s">
        <v>635</v>
      </c>
      <c r="Q144" s="2" t="s">
        <v>635</v>
      </c>
      <c r="R144" s="2" t="s">
        <v>635</v>
      </c>
      <c r="S144" s="2" t="s">
        <v>635</v>
      </c>
      <c r="T144" s="2" t="s">
        <v>635</v>
      </c>
      <c r="U144" s="2" t="s">
        <v>635</v>
      </c>
      <c r="V144" s="2" t="s">
        <v>635</v>
      </c>
      <c r="W144" s="2" t="s">
        <v>635</v>
      </c>
      <c r="X144" s="2" t="s">
        <v>635</v>
      </c>
    </row>
    <row r="145" spans="1:24" x14ac:dyDescent="0.25">
      <c r="A145" s="193" t="s">
        <v>741</v>
      </c>
      <c r="B145" s="193"/>
      <c r="C145" s="193"/>
      <c r="D145" s="193"/>
      <c r="E145" s="193" t="s">
        <v>780</v>
      </c>
      <c r="F145" s="193" t="s">
        <v>743</v>
      </c>
      <c r="G145" s="274">
        <v>44884</v>
      </c>
      <c r="H145" s="275">
        <v>0.34236111111111112</v>
      </c>
      <c r="I145" s="274">
        <v>44885</v>
      </c>
      <c r="J145" s="275">
        <v>0.41319444444444442</v>
      </c>
      <c r="K145" s="193">
        <v>1.07</v>
      </c>
      <c r="L145" s="193">
        <v>26</v>
      </c>
      <c r="M145" s="195" t="s">
        <v>835</v>
      </c>
      <c r="N145" s="2" t="s">
        <v>635</v>
      </c>
      <c r="O145" s="2" t="s">
        <v>635</v>
      </c>
      <c r="P145" s="2" t="s">
        <v>635</v>
      </c>
      <c r="Q145" s="2" t="s">
        <v>635</v>
      </c>
      <c r="R145" s="2" t="s">
        <v>635</v>
      </c>
      <c r="S145" s="2" t="s">
        <v>635</v>
      </c>
      <c r="T145" s="2" t="s">
        <v>635</v>
      </c>
      <c r="U145" s="2" t="s">
        <v>635</v>
      </c>
      <c r="V145" s="2" t="s">
        <v>635</v>
      </c>
      <c r="W145" s="2" t="s">
        <v>635</v>
      </c>
      <c r="X145" s="2" t="s">
        <v>635</v>
      </c>
    </row>
    <row r="146" spans="1:24" x14ac:dyDescent="0.25">
      <c r="A146" s="193" t="s">
        <v>741</v>
      </c>
      <c r="B146" s="193"/>
      <c r="C146" s="193"/>
      <c r="D146" s="193"/>
      <c r="E146" s="193" t="s">
        <v>780</v>
      </c>
      <c r="F146" s="193" t="s">
        <v>743</v>
      </c>
      <c r="G146" s="274">
        <v>44884</v>
      </c>
      <c r="H146" s="275">
        <v>0.34236111111111112</v>
      </c>
      <c r="I146" s="274">
        <v>44885</v>
      </c>
      <c r="J146" s="275">
        <v>0.41319444444444442</v>
      </c>
      <c r="K146" s="193">
        <v>1.07</v>
      </c>
      <c r="L146" s="193">
        <v>26</v>
      </c>
      <c r="M146" s="195" t="s">
        <v>835</v>
      </c>
      <c r="N146" s="2" t="s">
        <v>635</v>
      </c>
      <c r="O146" s="2" t="s">
        <v>635</v>
      </c>
      <c r="P146" s="2" t="s">
        <v>635</v>
      </c>
      <c r="Q146" s="2" t="s">
        <v>635</v>
      </c>
      <c r="R146" s="2" t="s">
        <v>635</v>
      </c>
      <c r="S146" s="2" t="s">
        <v>635</v>
      </c>
      <c r="T146" s="2" t="s">
        <v>635</v>
      </c>
      <c r="U146" s="2" t="s">
        <v>635</v>
      </c>
      <c r="V146" s="2" t="s">
        <v>635</v>
      </c>
      <c r="W146" s="2" t="s">
        <v>635</v>
      </c>
      <c r="X146" s="2" t="s">
        <v>635</v>
      </c>
    </row>
    <row r="147" spans="1:24" x14ac:dyDescent="0.25">
      <c r="A147" s="193" t="s">
        <v>741</v>
      </c>
      <c r="B147" s="193"/>
      <c r="C147" s="193"/>
      <c r="D147" s="193"/>
      <c r="E147" s="193" t="s">
        <v>777</v>
      </c>
      <c r="F147" s="193" t="s">
        <v>745</v>
      </c>
      <c r="G147" s="274">
        <v>44884</v>
      </c>
      <c r="H147" s="275">
        <v>0.4597222222222222</v>
      </c>
      <c r="I147" s="274">
        <v>44884</v>
      </c>
      <c r="J147" s="275">
        <v>0.54027777777777775</v>
      </c>
      <c r="K147" s="193">
        <v>0.08</v>
      </c>
      <c r="L147" s="193">
        <v>2</v>
      </c>
      <c r="M147" s="195" t="s">
        <v>835</v>
      </c>
      <c r="N147" s="2" t="s">
        <v>635</v>
      </c>
      <c r="O147" s="2" t="s">
        <v>635</v>
      </c>
      <c r="P147" s="2" t="s">
        <v>635</v>
      </c>
      <c r="Q147" s="2" t="s">
        <v>635</v>
      </c>
      <c r="R147" s="2" t="s">
        <v>635</v>
      </c>
      <c r="S147" s="2" t="s">
        <v>635</v>
      </c>
      <c r="T147" s="2" t="s">
        <v>635</v>
      </c>
      <c r="U147" s="2" t="s">
        <v>635</v>
      </c>
      <c r="V147" s="2" t="s">
        <v>635</v>
      </c>
      <c r="W147" s="2" t="s">
        <v>635</v>
      </c>
      <c r="X147" s="2" t="s">
        <v>635</v>
      </c>
    </row>
    <row r="148" spans="1:24" x14ac:dyDescent="0.25">
      <c r="A148" s="193" t="s">
        <v>741</v>
      </c>
      <c r="B148" s="193"/>
      <c r="C148" s="193"/>
      <c r="D148" s="193"/>
      <c r="E148" s="193" t="s">
        <v>777</v>
      </c>
      <c r="F148" s="193" t="s">
        <v>744</v>
      </c>
      <c r="G148" s="274">
        <v>44884</v>
      </c>
      <c r="H148" s="275">
        <v>0.4548611111111111</v>
      </c>
      <c r="I148" s="274">
        <v>44884</v>
      </c>
      <c r="J148" s="275">
        <v>0.71319444444444446</v>
      </c>
      <c r="K148" s="193">
        <v>0.26</v>
      </c>
      <c r="L148" s="193">
        <v>6</v>
      </c>
      <c r="M148" s="195" t="s">
        <v>835</v>
      </c>
      <c r="N148" s="2" t="s">
        <v>635</v>
      </c>
      <c r="O148" s="2" t="s">
        <v>635</v>
      </c>
      <c r="P148" s="2" t="s">
        <v>635</v>
      </c>
      <c r="Q148" s="2" t="s">
        <v>635</v>
      </c>
      <c r="R148" s="2" t="s">
        <v>635</v>
      </c>
      <c r="S148" s="2" t="s">
        <v>635</v>
      </c>
      <c r="T148" s="2" t="s">
        <v>635</v>
      </c>
      <c r="U148" s="2" t="s">
        <v>635</v>
      </c>
      <c r="V148" s="2" t="s">
        <v>635</v>
      </c>
      <c r="W148" s="2" t="s">
        <v>635</v>
      </c>
      <c r="X148" s="2" t="s">
        <v>635</v>
      </c>
    </row>
    <row r="149" spans="1:24" x14ac:dyDescent="0.25">
      <c r="A149" s="193" t="s">
        <v>741</v>
      </c>
      <c r="B149" s="193"/>
      <c r="C149" s="193"/>
      <c r="D149" s="193"/>
      <c r="E149" s="193" t="s">
        <v>777</v>
      </c>
      <c r="F149" s="193" t="s">
        <v>744</v>
      </c>
      <c r="G149" s="274">
        <v>44884</v>
      </c>
      <c r="H149" s="275">
        <v>0.4548611111111111</v>
      </c>
      <c r="I149" s="274">
        <v>44884</v>
      </c>
      <c r="J149" s="275">
        <v>0.67569444444444438</v>
      </c>
      <c r="K149" s="193">
        <v>0.22</v>
      </c>
      <c r="L149" s="193">
        <v>5</v>
      </c>
      <c r="M149" s="195" t="s">
        <v>835</v>
      </c>
      <c r="N149" s="2" t="s">
        <v>635</v>
      </c>
      <c r="O149" s="2" t="s">
        <v>635</v>
      </c>
      <c r="P149" s="2" t="s">
        <v>635</v>
      </c>
      <c r="Q149" s="2" t="s">
        <v>635</v>
      </c>
      <c r="R149" s="2" t="s">
        <v>635</v>
      </c>
      <c r="S149" s="2" t="s">
        <v>635</v>
      </c>
      <c r="T149" s="2" t="s">
        <v>635</v>
      </c>
      <c r="U149" s="2" t="s">
        <v>635</v>
      </c>
      <c r="V149" s="2" t="s">
        <v>635</v>
      </c>
      <c r="W149" s="2" t="s">
        <v>635</v>
      </c>
      <c r="X149" s="2" t="s">
        <v>635</v>
      </c>
    </row>
    <row r="150" spans="1:24" x14ac:dyDescent="0.25">
      <c r="A150" s="193" t="s">
        <v>741</v>
      </c>
      <c r="B150" s="193"/>
      <c r="C150" s="193"/>
      <c r="D150" s="193"/>
      <c r="E150" s="193" t="s">
        <v>777</v>
      </c>
      <c r="F150" s="193" t="s">
        <v>742</v>
      </c>
      <c r="G150" s="274">
        <v>44884</v>
      </c>
      <c r="H150" s="275">
        <v>0.4548611111111111</v>
      </c>
      <c r="I150" s="274">
        <v>44884</v>
      </c>
      <c r="J150" s="275">
        <v>0.70763888888888893</v>
      </c>
      <c r="K150" s="193">
        <v>0.25</v>
      </c>
      <c r="L150" s="193">
        <v>6</v>
      </c>
      <c r="M150" s="195" t="s">
        <v>835</v>
      </c>
      <c r="N150" s="2" t="s">
        <v>635</v>
      </c>
      <c r="O150" s="2" t="s">
        <v>635</v>
      </c>
      <c r="P150" s="2" t="s">
        <v>635</v>
      </c>
      <c r="Q150" s="2" t="s">
        <v>635</v>
      </c>
      <c r="R150" s="2" t="s">
        <v>635</v>
      </c>
      <c r="S150" s="2" t="s">
        <v>635</v>
      </c>
      <c r="T150" s="2" t="s">
        <v>635</v>
      </c>
      <c r="U150" s="2" t="s">
        <v>635</v>
      </c>
      <c r="V150" s="2" t="s">
        <v>635</v>
      </c>
      <c r="W150" s="2" t="s">
        <v>635</v>
      </c>
      <c r="X150" s="2" t="s">
        <v>635</v>
      </c>
    </row>
    <row r="151" spans="1:24" x14ac:dyDescent="0.25">
      <c r="A151" s="193" t="s">
        <v>741</v>
      </c>
      <c r="B151" s="193"/>
      <c r="C151" s="193"/>
      <c r="D151" s="193"/>
      <c r="E151" s="193" t="s">
        <v>777</v>
      </c>
      <c r="F151" s="193" t="s">
        <v>744</v>
      </c>
      <c r="G151" s="274">
        <v>44884</v>
      </c>
      <c r="H151" s="275">
        <v>0.4548611111111111</v>
      </c>
      <c r="I151" s="274">
        <v>44884</v>
      </c>
      <c r="J151" s="275">
        <v>0.71319444444444446</v>
      </c>
      <c r="K151" s="193">
        <v>0.26</v>
      </c>
      <c r="L151" s="193">
        <v>6</v>
      </c>
      <c r="M151" s="195" t="s">
        <v>835</v>
      </c>
      <c r="N151" s="2" t="s">
        <v>635</v>
      </c>
      <c r="O151" s="2" t="s">
        <v>635</v>
      </c>
      <c r="P151" s="2" t="s">
        <v>635</v>
      </c>
      <c r="Q151" s="2" t="s">
        <v>635</v>
      </c>
      <c r="R151" s="2" t="s">
        <v>635</v>
      </c>
      <c r="S151" s="2" t="s">
        <v>635</v>
      </c>
      <c r="T151" s="2" t="s">
        <v>635</v>
      </c>
      <c r="U151" s="2" t="s">
        <v>635</v>
      </c>
      <c r="V151" s="2" t="s">
        <v>635</v>
      </c>
      <c r="W151" s="2" t="s">
        <v>635</v>
      </c>
      <c r="X151" s="2" t="s">
        <v>635</v>
      </c>
    </row>
    <row r="152" spans="1:24" x14ac:dyDescent="0.25">
      <c r="A152" s="193" t="s">
        <v>741</v>
      </c>
      <c r="B152" s="193"/>
      <c r="C152" s="193"/>
      <c r="D152" s="193"/>
      <c r="E152" s="193" t="s">
        <v>777</v>
      </c>
      <c r="F152" s="193" t="s">
        <v>744</v>
      </c>
      <c r="G152" s="274">
        <v>44884</v>
      </c>
      <c r="H152" s="275">
        <v>0.4548611111111111</v>
      </c>
      <c r="I152" s="274">
        <v>44884</v>
      </c>
      <c r="J152" s="275">
        <v>0.67569444444444438</v>
      </c>
      <c r="K152" s="193">
        <v>0.22</v>
      </c>
      <c r="L152" s="193">
        <v>5</v>
      </c>
      <c r="M152" s="195" t="s">
        <v>835</v>
      </c>
      <c r="N152" s="2" t="s">
        <v>635</v>
      </c>
      <c r="O152" s="2" t="s">
        <v>635</v>
      </c>
      <c r="P152" s="2" t="s">
        <v>635</v>
      </c>
      <c r="Q152" s="2" t="s">
        <v>635</v>
      </c>
      <c r="R152" s="2" t="s">
        <v>635</v>
      </c>
      <c r="S152" s="2" t="s">
        <v>635</v>
      </c>
      <c r="T152" s="2" t="s">
        <v>635</v>
      </c>
      <c r="U152" s="2" t="s">
        <v>635</v>
      </c>
      <c r="V152" s="2" t="s">
        <v>635</v>
      </c>
      <c r="W152" s="2" t="s">
        <v>635</v>
      </c>
      <c r="X152" s="2" t="s">
        <v>635</v>
      </c>
    </row>
    <row r="153" spans="1:24" x14ac:dyDescent="0.25">
      <c r="A153" s="193" t="s">
        <v>741</v>
      </c>
      <c r="B153" s="193"/>
      <c r="C153" s="193"/>
      <c r="D153" s="193"/>
      <c r="E153" s="193" t="s">
        <v>777</v>
      </c>
      <c r="F153" s="193" t="s">
        <v>744</v>
      </c>
      <c r="G153" s="274">
        <v>44884</v>
      </c>
      <c r="H153" s="275">
        <v>0.4548611111111111</v>
      </c>
      <c r="I153" s="274">
        <v>44884</v>
      </c>
      <c r="J153" s="275">
        <v>0.71319444444444446</v>
      </c>
      <c r="K153" s="193">
        <v>0.26</v>
      </c>
      <c r="L153" s="193">
        <v>6</v>
      </c>
      <c r="M153" s="195" t="s">
        <v>835</v>
      </c>
      <c r="N153" s="2" t="s">
        <v>635</v>
      </c>
      <c r="O153" s="2" t="s">
        <v>635</v>
      </c>
      <c r="P153" s="2" t="s">
        <v>635</v>
      </c>
      <c r="Q153" s="2" t="s">
        <v>635</v>
      </c>
      <c r="R153" s="2" t="s">
        <v>635</v>
      </c>
      <c r="S153" s="2" t="s">
        <v>635</v>
      </c>
      <c r="T153" s="2" t="s">
        <v>635</v>
      </c>
      <c r="U153" s="2" t="s">
        <v>635</v>
      </c>
      <c r="V153" s="2" t="s">
        <v>635</v>
      </c>
      <c r="W153" s="2" t="s">
        <v>635</v>
      </c>
      <c r="X153" s="2" t="s">
        <v>635</v>
      </c>
    </row>
    <row r="154" spans="1:24" x14ac:dyDescent="0.25">
      <c r="A154" s="193" t="s">
        <v>741</v>
      </c>
      <c r="B154" s="193"/>
      <c r="C154" s="193"/>
      <c r="D154" s="193"/>
      <c r="E154" s="193" t="s">
        <v>777</v>
      </c>
      <c r="F154" s="193" t="s">
        <v>744</v>
      </c>
      <c r="G154" s="274">
        <v>44884</v>
      </c>
      <c r="H154" s="275">
        <v>0.4548611111111111</v>
      </c>
      <c r="I154" s="274">
        <v>44884</v>
      </c>
      <c r="J154" s="275">
        <v>0.71319444444444446</v>
      </c>
      <c r="K154" s="193">
        <v>0.26</v>
      </c>
      <c r="L154" s="193">
        <v>6</v>
      </c>
      <c r="M154" s="195" t="s">
        <v>835</v>
      </c>
      <c r="N154" s="2" t="s">
        <v>635</v>
      </c>
      <c r="O154" s="2" t="s">
        <v>635</v>
      </c>
      <c r="P154" s="2" t="s">
        <v>635</v>
      </c>
      <c r="Q154" s="2" t="s">
        <v>635</v>
      </c>
      <c r="R154" s="2" t="s">
        <v>635</v>
      </c>
      <c r="S154" s="2" t="s">
        <v>635</v>
      </c>
      <c r="T154" s="2" t="s">
        <v>635</v>
      </c>
      <c r="U154" s="2" t="s">
        <v>635</v>
      </c>
      <c r="V154" s="2" t="s">
        <v>635</v>
      </c>
      <c r="W154" s="2" t="s">
        <v>635</v>
      </c>
      <c r="X154" s="2" t="s">
        <v>635</v>
      </c>
    </row>
    <row r="155" spans="1:24" x14ac:dyDescent="0.25">
      <c r="A155" s="193" t="s">
        <v>741</v>
      </c>
      <c r="B155" s="193"/>
      <c r="C155" s="193"/>
      <c r="D155" s="193"/>
      <c r="E155" s="193" t="s">
        <v>777</v>
      </c>
      <c r="F155" s="193" t="s">
        <v>742</v>
      </c>
      <c r="G155" s="274">
        <v>44884</v>
      </c>
      <c r="H155" s="275">
        <v>0.4548611111111111</v>
      </c>
      <c r="I155" s="274">
        <v>44884</v>
      </c>
      <c r="J155" s="275">
        <v>0.70763888888888893</v>
      </c>
      <c r="K155" s="193">
        <v>0.25</v>
      </c>
      <c r="L155" s="193">
        <v>6</v>
      </c>
      <c r="M155" s="195" t="s">
        <v>835</v>
      </c>
      <c r="N155" s="2" t="s">
        <v>635</v>
      </c>
      <c r="O155" s="2" t="s">
        <v>635</v>
      </c>
      <c r="P155" s="2" t="s">
        <v>635</v>
      </c>
      <c r="Q155" s="2" t="s">
        <v>635</v>
      </c>
      <c r="R155" s="2" t="s">
        <v>635</v>
      </c>
      <c r="S155" s="2" t="s">
        <v>635</v>
      </c>
      <c r="T155" s="2" t="s">
        <v>635</v>
      </c>
      <c r="U155" s="2" t="s">
        <v>635</v>
      </c>
      <c r="V155" s="2" t="s">
        <v>635</v>
      </c>
      <c r="W155" s="2" t="s">
        <v>635</v>
      </c>
      <c r="X155" s="2" t="s">
        <v>635</v>
      </c>
    </row>
    <row r="156" spans="1:24" x14ac:dyDescent="0.25">
      <c r="A156" s="193" t="s">
        <v>741</v>
      </c>
      <c r="B156" s="193"/>
      <c r="C156" s="193"/>
      <c r="D156" s="193"/>
      <c r="E156" s="193" t="s">
        <v>777</v>
      </c>
      <c r="F156" s="193" t="s">
        <v>742</v>
      </c>
      <c r="G156" s="274">
        <v>44884</v>
      </c>
      <c r="H156" s="275">
        <v>0.4548611111111111</v>
      </c>
      <c r="I156" s="274">
        <v>44884</v>
      </c>
      <c r="J156" s="275">
        <v>0.67638888888888893</v>
      </c>
      <c r="K156" s="193">
        <v>0.22</v>
      </c>
      <c r="L156" s="193">
        <v>5</v>
      </c>
      <c r="M156" s="195" t="s">
        <v>835</v>
      </c>
      <c r="N156" s="2" t="s">
        <v>635</v>
      </c>
      <c r="O156" s="2" t="s">
        <v>635</v>
      </c>
      <c r="P156" s="2" t="s">
        <v>635</v>
      </c>
      <c r="Q156" s="2" t="s">
        <v>635</v>
      </c>
      <c r="R156" s="2" t="s">
        <v>635</v>
      </c>
      <c r="S156" s="2" t="s">
        <v>635</v>
      </c>
      <c r="T156" s="2" t="s">
        <v>635</v>
      </c>
      <c r="U156" s="2" t="s">
        <v>635</v>
      </c>
      <c r="V156" s="2" t="s">
        <v>635</v>
      </c>
      <c r="W156" s="2" t="s">
        <v>635</v>
      </c>
      <c r="X156" s="2" t="s">
        <v>635</v>
      </c>
    </row>
    <row r="157" spans="1:24" x14ac:dyDescent="0.25">
      <c r="A157" s="193" t="s">
        <v>741</v>
      </c>
      <c r="B157" s="193"/>
      <c r="C157" s="193"/>
      <c r="D157" s="193"/>
      <c r="E157" s="193" t="s">
        <v>777</v>
      </c>
      <c r="F157" s="193" t="s">
        <v>742</v>
      </c>
      <c r="G157" s="274">
        <v>44884</v>
      </c>
      <c r="H157" s="275">
        <v>0.4548611111111111</v>
      </c>
      <c r="I157" s="274">
        <v>44884</v>
      </c>
      <c r="J157" s="275">
        <v>0.70763888888888893</v>
      </c>
      <c r="K157" s="193">
        <v>0.25</v>
      </c>
      <c r="L157" s="193">
        <v>6</v>
      </c>
      <c r="M157" s="195" t="s">
        <v>835</v>
      </c>
      <c r="N157" s="2" t="s">
        <v>635</v>
      </c>
      <c r="O157" s="2" t="s">
        <v>635</v>
      </c>
      <c r="P157" s="2" t="s">
        <v>635</v>
      </c>
      <c r="Q157" s="2" t="s">
        <v>635</v>
      </c>
      <c r="R157" s="2" t="s">
        <v>635</v>
      </c>
      <c r="S157" s="2" t="s">
        <v>635</v>
      </c>
      <c r="T157" s="2" t="s">
        <v>635</v>
      </c>
      <c r="U157" s="2" t="s">
        <v>635</v>
      </c>
      <c r="V157" s="2" t="s">
        <v>635</v>
      </c>
      <c r="W157" s="2" t="s">
        <v>635</v>
      </c>
      <c r="X157" s="2" t="s">
        <v>635</v>
      </c>
    </row>
    <row r="158" spans="1:24" x14ac:dyDescent="0.25">
      <c r="A158" s="193" t="s">
        <v>741</v>
      </c>
      <c r="B158" s="193"/>
      <c r="C158" s="193"/>
      <c r="D158" s="193"/>
      <c r="E158" s="193" t="s">
        <v>777</v>
      </c>
      <c r="F158" s="193" t="s">
        <v>744</v>
      </c>
      <c r="G158" s="274">
        <v>44884</v>
      </c>
      <c r="H158" s="275">
        <v>0.4548611111111111</v>
      </c>
      <c r="I158" s="274">
        <v>44884</v>
      </c>
      <c r="J158" s="275">
        <v>0.56458333333333333</v>
      </c>
      <c r="K158" s="193">
        <v>0.11</v>
      </c>
      <c r="L158" s="193">
        <v>3</v>
      </c>
      <c r="M158" s="195" t="s">
        <v>835</v>
      </c>
      <c r="N158" s="2" t="s">
        <v>635</v>
      </c>
      <c r="O158" s="2" t="s">
        <v>635</v>
      </c>
      <c r="P158" s="2" t="s">
        <v>635</v>
      </c>
      <c r="Q158" s="2" t="s">
        <v>635</v>
      </c>
      <c r="R158" s="2" t="s">
        <v>635</v>
      </c>
      <c r="S158" s="2" t="s">
        <v>635</v>
      </c>
      <c r="T158" s="2" t="s">
        <v>635</v>
      </c>
      <c r="U158" s="2" t="s">
        <v>635</v>
      </c>
      <c r="V158" s="2" t="s">
        <v>635</v>
      </c>
      <c r="W158" s="2" t="s">
        <v>635</v>
      </c>
      <c r="X158" s="2" t="s">
        <v>635</v>
      </c>
    </row>
    <row r="159" spans="1:24" x14ac:dyDescent="0.25">
      <c r="A159" s="193" t="s">
        <v>741</v>
      </c>
      <c r="B159" s="193"/>
      <c r="C159" s="193"/>
      <c r="D159" s="193"/>
      <c r="E159" s="193" t="s">
        <v>777</v>
      </c>
      <c r="F159" s="193" t="s">
        <v>742</v>
      </c>
      <c r="G159" s="274">
        <v>44884</v>
      </c>
      <c r="H159" s="275">
        <v>0.4548611111111111</v>
      </c>
      <c r="I159" s="274">
        <v>44884</v>
      </c>
      <c r="J159" s="275">
        <v>0.67638888888888893</v>
      </c>
      <c r="K159" s="193">
        <v>0.22</v>
      </c>
      <c r="L159" s="193">
        <v>5</v>
      </c>
      <c r="M159" s="195" t="s">
        <v>835</v>
      </c>
      <c r="N159" s="2" t="s">
        <v>635</v>
      </c>
      <c r="O159" s="2" t="s">
        <v>635</v>
      </c>
      <c r="P159" s="2" t="s">
        <v>635</v>
      </c>
      <c r="Q159" s="2" t="s">
        <v>635</v>
      </c>
      <c r="R159" s="2" t="s">
        <v>635</v>
      </c>
      <c r="S159" s="2" t="s">
        <v>635</v>
      </c>
      <c r="T159" s="2" t="s">
        <v>635</v>
      </c>
      <c r="U159" s="2" t="s">
        <v>635</v>
      </c>
      <c r="V159" s="2" t="s">
        <v>635</v>
      </c>
      <c r="W159" s="2" t="s">
        <v>635</v>
      </c>
      <c r="X159" s="2" t="s">
        <v>635</v>
      </c>
    </row>
    <row r="160" spans="1:24" x14ac:dyDescent="0.25">
      <c r="A160" s="193" t="s">
        <v>741</v>
      </c>
      <c r="B160" s="193"/>
      <c r="C160" s="193"/>
      <c r="D160" s="193"/>
      <c r="E160" s="193" t="s">
        <v>777</v>
      </c>
      <c r="F160" s="193" t="s">
        <v>742</v>
      </c>
      <c r="G160" s="274">
        <v>44884</v>
      </c>
      <c r="H160" s="275">
        <v>0.4548611111111111</v>
      </c>
      <c r="I160" s="274">
        <v>44884</v>
      </c>
      <c r="J160" s="275">
        <v>0.70763888888888893</v>
      </c>
      <c r="K160" s="193">
        <v>0.25</v>
      </c>
      <c r="L160" s="193">
        <v>6</v>
      </c>
      <c r="M160" s="195" t="s">
        <v>835</v>
      </c>
      <c r="N160" s="2" t="s">
        <v>635</v>
      </c>
      <c r="O160" s="2" t="s">
        <v>635</v>
      </c>
      <c r="P160" s="2" t="s">
        <v>635</v>
      </c>
      <c r="Q160" s="2" t="s">
        <v>635</v>
      </c>
      <c r="R160" s="2" t="s">
        <v>635</v>
      </c>
      <c r="S160" s="2" t="s">
        <v>635</v>
      </c>
      <c r="T160" s="2" t="s">
        <v>635</v>
      </c>
      <c r="U160" s="2" t="s">
        <v>635</v>
      </c>
      <c r="V160" s="2" t="s">
        <v>635</v>
      </c>
      <c r="W160" s="2" t="s">
        <v>635</v>
      </c>
      <c r="X160" s="2" t="s">
        <v>635</v>
      </c>
    </row>
    <row r="161" spans="1:24" x14ac:dyDescent="0.25">
      <c r="A161" s="193" t="s">
        <v>741</v>
      </c>
      <c r="B161" s="193"/>
      <c r="C161" s="193"/>
      <c r="D161" s="193"/>
      <c r="E161" s="193" t="s">
        <v>777</v>
      </c>
      <c r="F161" s="193" t="s">
        <v>744</v>
      </c>
      <c r="G161" s="274">
        <v>44884</v>
      </c>
      <c r="H161" s="275">
        <v>0.4548611111111111</v>
      </c>
      <c r="I161" s="274">
        <v>44884</v>
      </c>
      <c r="J161" s="275">
        <v>0.71319444444444446</v>
      </c>
      <c r="K161" s="193">
        <v>0.26</v>
      </c>
      <c r="L161" s="193">
        <v>6</v>
      </c>
      <c r="M161" s="195" t="s">
        <v>835</v>
      </c>
      <c r="N161" s="2" t="s">
        <v>635</v>
      </c>
      <c r="O161" s="2" t="s">
        <v>635</v>
      </c>
      <c r="P161" s="2" t="s">
        <v>635</v>
      </c>
      <c r="Q161" s="2" t="s">
        <v>635</v>
      </c>
      <c r="R161" s="2" t="s">
        <v>635</v>
      </c>
      <c r="S161" s="2" t="s">
        <v>635</v>
      </c>
      <c r="T161" s="2" t="s">
        <v>635</v>
      </c>
      <c r="U161" s="2" t="s">
        <v>635</v>
      </c>
      <c r="V161" s="2" t="s">
        <v>635</v>
      </c>
      <c r="W161" s="2" t="s">
        <v>635</v>
      </c>
      <c r="X161" s="2" t="s">
        <v>635</v>
      </c>
    </row>
    <row r="162" spans="1:24" x14ac:dyDescent="0.25">
      <c r="A162" s="193" t="s">
        <v>741</v>
      </c>
      <c r="B162" s="193"/>
      <c r="C162" s="193"/>
      <c r="D162" s="193"/>
      <c r="E162" s="193" t="s">
        <v>780</v>
      </c>
      <c r="F162" s="193" t="s">
        <v>743</v>
      </c>
      <c r="G162" s="274">
        <v>44884</v>
      </c>
      <c r="H162" s="275">
        <v>0.34236111111111112</v>
      </c>
      <c r="I162" s="274">
        <v>44885</v>
      </c>
      <c r="J162" s="275">
        <v>0.41319444444444442</v>
      </c>
      <c r="K162" s="193">
        <v>1.07</v>
      </c>
      <c r="L162" s="193">
        <v>26</v>
      </c>
      <c r="M162" s="195" t="s">
        <v>835</v>
      </c>
      <c r="N162" s="2" t="s">
        <v>635</v>
      </c>
      <c r="O162" s="2" t="s">
        <v>635</v>
      </c>
      <c r="P162" s="2" t="s">
        <v>635</v>
      </c>
      <c r="Q162" s="2" t="s">
        <v>635</v>
      </c>
      <c r="R162" s="2" t="s">
        <v>635</v>
      </c>
      <c r="S162" s="2" t="s">
        <v>635</v>
      </c>
      <c r="T162" s="2" t="s">
        <v>635</v>
      </c>
      <c r="U162" s="2" t="s">
        <v>635</v>
      </c>
      <c r="V162" s="2" t="s">
        <v>635</v>
      </c>
      <c r="W162" s="2" t="s">
        <v>635</v>
      </c>
      <c r="X162" s="2" t="s">
        <v>635</v>
      </c>
    </row>
    <row r="163" spans="1:24" x14ac:dyDescent="0.25">
      <c r="A163" s="193" t="s">
        <v>741</v>
      </c>
      <c r="B163" s="193"/>
      <c r="C163" s="193"/>
      <c r="D163" s="193"/>
      <c r="E163" s="193" t="s">
        <v>777</v>
      </c>
      <c r="F163" s="193" t="s">
        <v>744</v>
      </c>
      <c r="G163" s="274">
        <v>44884</v>
      </c>
      <c r="H163" s="275">
        <v>0.4548611111111111</v>
      </c>
      <c r="I163" s="274">
        <v>44884</v>
      </c>
      <c r="J163" s="275">
        <v>0.67569444444444438</v>
      </c>
      <c r="K163" s="193">
        <v>0.22</v>
      </c>
      <c r="L163" s="193">
        <v>5</v>
      </c>
      <c r="M163" s="195" t="s">
        <v>835</v>
      </c>
      <c r="N163" s="2" t="s">
        <v>635</v>
      </c>
      <c r="O163" s="2" t="s">
        <v>635</v>
      </c>
      <c r="P163" s="2" t="s">
        <v>635</v>
      </c>
      <c r="Q163" s="2" t="s">
        <v>635</v>
      </c>
      <c r="R163" s="2" t="s">
        <v>635</v>
      </c>
      <c r="S163" s="2" t="s">
        <v>635</v>
      </c>
      <c r="T163" s="2" t="s">
        <v>635</v>
      </c>
      <c r="U163" s="2" t="s">
        <v>635</v>
      </c>
      <c r="V163" s="2" t="s">
        <v>635</v>
      </c>
      <c r="W163" s="2" t="s">
        <v>635</v>
      </c>
      <c r="X163" s="2" t="s">
        <v>635</v>
      </c>
    </row>
    <row r="164" spans="1:24" x14ac:dyDescent="0.25">
      <c r="A164" s="193" t="s">
        <v>741</v>
      </c>
      <c r="B164" s="193"/>
      <c r="C164" s="193"/>
      <c r="D164" s="193"/>
      <c r="E164" s="193" t="s">
        <v>777</v>
      </c>
      <c r="F164" s="193" t="s">
        <v>744</v>
      </c>
      <c r="G164" s="274">
        <v>44884</v>
      </c>
      <c r="H164" s="275">
        <v>0.4548611111111111</v>
      </c>
      <c r="I164" s="274">
        <v>44884</v>
      </c>
      <c r="J164" s="275">
        <v>0.71319444444444446</v>
      </c>
      <c r="K164" s="193">
        <v>0.26</v>
      </c>
      <c r="L164" s="193">
        <v>6</v>
      </c>
      <c r="M164" s="195" t="s">
        <v>835</v>
      </c>
      <c r="N164" s="2" t="s">
        <v>635</v>
      </c>
      <c r="O164" s="2" t="s">
        <v>635</v>
      </c>
      <c r="P164" s="2" t="s">
        <v>635</v>
      </c>
      <c r="Q164" s="2" t="s">
        <v>635</v>
      </c>
      <c r="R164" s="2" t="s">
        <v>635</v>
      </c>
      <c r="S164" s="2" t="s">
        <v>635</v>
      </c>
      <c r="T164" s="2" t="s">
        <v>635</v>
      </c>
      <c r="U164" s="2" t="s">
        <v>635</v>
      </c>
      <c r="V164" s="2" t="s">
        <v>635</v>
      </c>
      <c r="W164" s="2" t="s">
        <v>635</v>
      </c>
      <c r="X164" s="2" t="s">
        <v>635</v>
      </c>
    </row>
    <row r="165" spans="1:24" x14ac:dyDescent="0.25">
      <c r="A165" s="193" t="s">
        <v>746</v>
      </c>
      <c r="B165" s="193"/>
      <c r="C165" s="193"/>
      <c r="D165" s="193"/>
      <c r="E165" s="193" t="s">
        <v>787</v>
      </c>
      <c r="F165" s="193" t="s">
        <v>751</v>
      </c>
      <c r="G165" s="274">
        <v>44889</v>
      </c>
      <c r="H165" s="275">
        <v>0.6875</v>
      </c>
      <c r="I165" s="274">
        <v>44889</v>
      </c>
      <c r="J165" s="275">
        <v>0.95486111111111116</v>
      </c>
      <c r="K165" s="193">
        <v>0.27</v>
      </c>
      <c r="L165" s="193">
        <v>6</v>
      </c>
      <c r="M165" s="195" t="s">
        <v>835</v>
      </c>
      <c r="N165" s="2" t="s">
        <v>635</v>
      </c>
      <c r="O165" s="2" t="s">
        <v>635</v>
      </c>
      <c r="P165" s="2" t="s">
        <v>635</v>
      </c>
      <c r="Q165" s="2" t="s">
        <v>635</v>
      </c>
      <c r="R165" s="2" t="s">
        <v>635</v>
      </c>
      <c r="S165" s="2" t="s">
        <v>635</v>
      </c>
      <c r="T165" s="2" t="s">
        <v>635</v>
      </c>
      <c r="U165" s="2" t="s">
        <v>635</v>
      </c>
      <c r="V165" s="2" t="s">
        <v>635</v>
      </c>
      <c r="W165" s="2" t="s">
        <v>635</v>
      </c>
      <c r="X165" s="2" t="s">
        <v>635</v>
      </c>
    </row>
    <row r="166" spans="1:24" x14ac:dyDescent="0.25">
      <c r="A166" s="193" t="s">
        <v>746</v>
      </c>
      <c r="B166" s="193"/>
      <c r="C166" s="193"/>
      <c r="D166" s="193"/>
      <c r="E166" s="193" t="s">
        <v>787</v>
      </c>
      <c r="F166" s="193" t="s">
        <v>751</v>
      </c>
      <c r="G166" s="274">
        <v>44889</v>
      </c>
      <c r="H166" s="275">
        <v>0.6875</v>
      </c>
      <c r="I166" s="274">
        <v>44889</v>
      </c>
      <c r="J166" s="275">
        <v>0.94097222222222221</v>
      </c>
      <c r="K166" s="193">
        <v>0.25</v>
      </c>
      <c r="L166" s="193">
        <v>6</v>
      </c>
      <c r="M166" s="195" t="s">
        <v>835</v>
      </c>
      <c r="N166" s="2" t="s">
        <v>635</v>
      </c>
      <c r="O166" s="2" t="s">
        <v>635</v>
      </c>
      <c r="P166" s="2" t="s">
        <v>635</v>
      </c>
      <c r="Q166" s="2" t="s">
        <v>635</v>
      </c>
      <c r="R166" s="2" t="s">
        <v>635</v>
      </c>
      <c r="S166" s="2" t="s">
        <v>635</v>
      </c>
      <c r="T166" s="2" t="s">
        <v>635</v>
      </c>
      <c r="U166" s="2" t="s">
        <v>635</v>
      </c>
      <c r="V166" s="2" t="s">
        <v>635</v>
      </c>
      <c r="W166" s="2" t="s">
        <v>635</v>
      </c>
      <c r="X166" s="2" t="s">
        <v>635</v>
      </c>
    </row>
    <row r="167" spans="1:24" x14ac:dyDescent="0.25">
      <c r="A167" s="193" t="s">
        <v>746</v>
      </c>
      <c r="B167" s="193"/>
      <c r="C167" s="193"/>
      <c r="D167" s="193"/>
      <c r="E167" s="193" t="s">
        <v>777</v>
      </c>
      <c r="F167" s="193" t="s">
        <v>744</v>
      </c>
      <c r="G167" s="274">
        <v>44889</v>
      </c>
      <c r="H167" s="275">
        <v>0.27083333333333331</v>
      </c>
      <c r="I167" s="274">
        <v>44889</v>
      </c>
      <c r="J167" s="275">
        <v>0.68194444444444446</v>
      </c>
      <c r="K167" s="193">
        <v>0.41</v>
      </c>
      <c r="L167" s="193">
        <v>10</v>
      </c>
      <c r="M167" s="195" t="s">
        <v>835</v>
      </c>
      <c r="N167" s="2" t="s">
        <v>635</v>
      </c>
      <c r="O167" s="2" t="s">
        <v>635</v>
      </c>
      <c r="P167" s="2" t="s">
        <v>635</v>
      </c>
      <c r="Q167" s="2" t="s">
        <v>635</v>
      </c>
      <c r="R167" s="2" t="s">
        <v>635</v>
      </c>
      <c r="S167" s="2" t="s">
        <v>635</v>
      </c>
      <c r="T167" s="2" t="s">
        <v>635</v>
      </c>
      <c r="U167" s="2" t="s">
        <v>635</v>
      </c>
      <c r="V167" s="2" t="s">
        <v>635</v>
      </c>
      <c r="W167" s="2" t="s">
        <v>635</v>
      </c>
      <c r="X167" s="2" t="s">
        <v>635</v>
      </c>
    </row>
    <row r="168" spans="1:24" x14ac:dyDescent="0.25">
      <c r="A168" s="193" t="s">
        <v>746</v>
      </c>
      <c r="B168" s="193"/>
      <c r="C168" s="193"/>
      <c r="D168" s="193"/>
      <c r="E168" s="193" t="s">
        <v>777</v>
      </c>
      <c r="F168" s="193" t="s">
        <v>747</v>
      </c>
      <c r="G168" s="274">
        <v>44889</v>
      </c>
      <c r="H168" s="275">
        <v>0.28263888888888888</v>
      </c>
      <c r="I168" s="274">
        <v>44889</v>
      </c>
      <c r="J168" s="275">
        <v>0.58124999999999993</v>
      </c>
      <c r="K168" s="193">
        <v>0.3</v>
      </c>
      <c r="L168" s="193">
        <v>7</v>
      </c>
      <c r="M168" s="195" t="s">
        <v>835</v>
      </c>
      <c r="N168" s="2" t="s">
        <v>635</v>
      </c>
      <c r="O168" s="2" t="s">
        <v>635</v>
      </c>
      <c r="P168" s="2" t="s">
        <v>635</v>
      </c>
      <c r="Q168" s="2" t="s">
        <v>635</v>
      </c>
      <c r="R168" s="2" t="s">
        <v>635</v>
      </c>
      <c r="S168" s="2" t="s">
        <v>635</v>
      </c>
      <c r="T168" s="2" t="s">
        <v>635</v>
      </c>
      <c r="U168" s="2" t="s">
        <v>635</v>
      </c>
      <c r="V168" s="2" t="s">
        <v>635</v>
      </c>
      <c r="W168" s="2" t="s">
        <v>635</v>
      </c>
      <c r="X168" s="2" t="s">
        <v>635</v>
      </c>
    </row>
    <row r="169" spans="1:24" x14ac:dyDescent="0.25">
      <c r="A169" s="193" t="s">
        <v>746</v>
      </c>
      <c r="B169" s="193"/>
      <c r="C169" s="193"/>
      <c r="D169" s="193"/>
      <c r="E169" s="193" t="s">
        <v>777</v>
      </c>
      <c r="F169" s="193" t="s">
        <v>744</v>
      </c>
      <c r="G169" s="274">
        <v>44889</v>
      </c>
      <c r="H169" s="275">
        <v>0.27083333333333331</v>
      </c>
      <c r="I169" s="274">
        <v>44889</v>
      </c>
      <c r="J169" s="275">
        <v>0.68194444444444446</v>
      </c>
      <c r="K169" s="193">
        <v>0.41</v>
      </c>
      <c r="L169" s="193">
        <v>10</v>
      </c>
      <c r="M169" s="195" t="s">
        <v>835</v>
      </c>
      <c r="N169" s="2" t="s">
        <v>635</v>
      </c>
      <c r="O169" s="2" t="s">
        <v>635</v>
      </c>
      <c r="P169" s="2" t="s">
        <v>635</v>
      </c>
      <c r="Q169" s="2" t="s">
        <v>635</v>
      </c>
      <c r="R169" s="2" t="s">
        <v>635</v>
      </c>
      <c r="S169" s="2" t="s">
        <v>635</v>
      </c>
      <c r="T169" s="2" t="s">
        <v>635</v>
      </c>
      <c r="U169" s="2" t="s">
        <v>635</v>
      </c>
      <c r="V169" s="2" t="s">
        <v>635</v>
      </c>
      <c r="W169" s="2" t="s">
        <v>635</v>
      </c>
      <c r="X169" s="2" t="s">
        <v>635</v>
      </c>
    </row>
    <row r="170" spans="1:24" x14ac:dyDescent="0.25">
      <c r="A170" s="193" t="s">
        <v>746</v>
      </c>
      <c r="B170" s="193"/>
      <c r="C170" s="193"/>
      <c r="D170" s="193"/>
      <c r="E170" s="193" t="s">
        <v>787</v>
      </c>
      <c r="F170" s="193" t="s">
        <v>748</v>
      </c>
      <c r="G170" s="274">
        <v>44889</v>
      </c>
      <c r="H170" s="275">
        <v>0.46319444444444446</v>
      </c>
      <c r="I170" s="274">
        <v>44889</v>
      </c>
      <c r="J170" s="275">
        <v>0.84166666666666667</v>
      </c>
      <c r="K170" s="193">
        <v>0.38</v>
      </c>
      <c r="L170" s="193">
        <v>9</v>
      </c>
      <c r="M170" s="195" t="s">
        <v>835</v>
      </c>
      <c r="N170" s="2" t="s">
        <v>635</v>
      </c>
      <c r="O170" s="2" t="s">
        <v>635</v>
      </c>
      <c r="P170" s="2" t="s">
        <v>635</v>
      </c>
      <c r="Q170" s="2" t="s">
        <v>635</v>
      </c>
      <c r="R170" s="2" t="s">
        <v>635</v>
      </c>
      <c r="S170" s="2" t="s">
        <v>635</v>
      </c>
      <c r="T170" s="2" t="s">
        <v>635</v>
      </c>
      <c r="U170" s="2" t="s">
        <v>635</v>
      </c>
      <c r="V170" s="2" t="s">
        <v>635</v>
      </c>
      <c r="W170" s="2" t="s">
        <v>635</v>
      </c>
      <c r="X170" s="2" t="s">
        <v>635</v>
      </c>
    </row>
    <row r="171" spans="1:24" x14ac:dyDescent="0.25">
      <c r="A171" s="193" t="s">
        <v>746</v>
      </c>
      <c r="B171" s="193"/>
      <c r="C171" s="193"/>
      <c r="D171" s="193"/>
      <c r="E171" s="193" t="s">
        <v>777</v>
      </c>
      <c r="F171" s="193" t="s">
        <v>744</v>
      </c>
      <c r="G171" s="274">
        <v>44889</v>
      </c>
      <c r="H171" s="275">
        <v>0.27083333333333331</v>
      </c>
      <c r="I171" s="274">
        <v>44889</v>
      </c>
      <c r="J171" s="275">
        <v>0.68194444444444446</v>
      </c>
      <c r="K171" s="193">
        <v>0.41</v>
      </c>
      <c r="L171" s="193">
        <v>10</v>
      </c>
      <c r="M171" s="195" t="s">
        <v>835</v>
      </c>
      <c r="N171" s="2" t="s">
        <v>635</v>
      </c>
      <c r="O171" s="2" t="s">
        <v>635</v>
      </c>
      <c r="P171" s="2" t="s">
        <v>635</v>
      </c>
      <c r="Q171" s="2" t="s">
        <v>635</v>
      </c>
      <c r="R171" s="2" t="s">
        <v>635</v>
      </c>
      <c r="S171" s="2" t="s">
        <v>635</v>
      </c>
      <c r="T171" s="2" t="s">
        <v>635</v>
      </c>
      <c r="U171" s="2" t="s">
        <v>635</v>
      </c>
      <c r="V171" s="2" t="s">
        <v>635</v>
      </c>
      <c r="W171" s="2" t="s">
        <v>635</v>
      </c>
      <c r="X171" s="2" t="s">
        <v>635</v>
      </c>
    </row>
    <row r="172" spans="1:24" x14ac:dyDescent="0.25">
      <c r="A172" s="193" t="s">
        <v>746</v>
      </c>
      <c r="B172" s="193"/>
      <c r="C172" s="193"/>
      <c r="D172" s="193"/>
      <c r="E172" s="193" t="s">
        <v>777</v>
      </c>
      <c r="F172" s="193" t="s">
        <v>742</v>
      </c>
      <c r="G172" s="274">
        <v>44889</v>
      </c>
      <c r="H172" s="275">
        <v>0.27083333333333331</v>
      </c>
      <c r="I172" s="274">
        <v>44889</v>
      </c>
      <c r="J172" s="275">
        <v>0.66111111111111109</v>
      </c>
      <c r="K172" s="193">
        <v>0.39</v>
      </c>
      <c r="L172" s="193">
        <v>9</v>
      </c>
      <c r="M172" s="195" t="s">
        <v>835</v>
      </c>
      <c r="N172" s="2" t="s">
        <v>635</v>
      </c>
      <c r="O172" s="2" t="s">
        <v>635</v>
      </c>
      <c r="P172" s="2" t="s">
        <v>635</v>
      </c>
      <c r="Q172" s="2" t="s">
        <v>635</v>
      </c>
      <c r="R172" s="2" t="s">
        <v>635</v>
      </c>
      <c r="S172" s="2" t="s">
        <v>635</v>
      </c>
      <c r="T172" s="2" t="s">
        <v>635</v>
      </c>
      <c r="U172" s="2" t="s">
        <v>635</v>
      </c>
      <c r="V172" s="2" t="s">
        <v>635</v>
      </c>
      <c r="W172" s="2" t="s">
        <v>635</v>
      </c>
      <c r="X172" s="2" t="s">
        <v>635</v>
      </c>
    </row>
    <row r="173" spans="1:24" x14ac:dyDescent="0.25">
      <c r="A173" s="193" t="s">
        <v>746</v>
      </c>
      <c r="B173" s="193"/>
      <c r="C173" s="193"/>
      <c r="D173" s="193"/>
      <c r="E173" s="193" t="s">
        <v>777</v>
      </c>
      <c r="F173" s="193" t="s">
        <v>742</v>
      </c>
      <c r="G173" s="274">
        <v>44889</v>
      </c>
      <c r="H173" s="275">
        <v>0.27083333333333331</v>
      </c>
      <c r="I173" s="274">
        <v>44889</v>
      </c>
      <c r="J173" s="275">
        <v>0.66249999999999998</v>
      </c>
      <c r="K173" s="193">
        <v>0.39</v>
      </c>
      <c r="L173" s="193">
        <v>9</v>
      </c>
      <c r="M173" s="195" t="s">
        <v>835</v>
      </c>
      <c r="N173" s="2" t="s">
        <v>635</v>
      </c>
      <c r="O173" s="2" t="s">
        <v>635</v>
      </c>
      <c r="P173" s="2" t="s">
        <v>635</v>
      </c>
      <c r="Q173" s="2" t="s">
        <v>635</v>
      </c>
      <c r="R173" s="2" t="s">
        <v>635</v>
      </c>
      <c r="S173" s="2" t="s">
        <v>635</v>
      </c>
      <c r="T173" s="2" t="s">
        <v>635</v>
      </c>
      <c r="U173" s="2" t="s">
        <v>635</v>
      </c>
      <c r="V173" s="2" t="s">
        <v>635</v>
      </c>
      <c r="W173" s="2" t="s">
        <v>635</v>
      </c>
      <c r="X173" s="2" t="s">
        <v>635</v>
      </c>
    </row>
    <row r="174" spans="1:24" x14ac:dyDescent="0.25">
      <c r="A174" s="193" t="s">
        <v>746</v>
      </c>
      <c r="B174" s="193"/>
      <c r="C174" s="193"/>
      <c r="D174" s="193"/>
      <c r="E174" s="193" t="s">
        <v>787</v>
      </c>
      <c r="F174" s="193" t="s">
        <v>750</v>
      </c>
      <c r="G174" s="274">
        <v>44889</v>
      </c>
      <c r="H174" s="275">
        <v>0.51944444444444449</v>
      </c>
      <c r="I174" s="274">
        <v>44889</v>
      </c>
      <c r="J174" s="275">
        <v>0.91388888888888886</v>
      </c>
      <c r="K174" s="193">
        <v>0.39</v>
      </c>
      <c r="L174" s="193">
        <v>9</v>
      </c>
      <c r="M174" s="195" t="s">
        <v>835</v>
      </c>
      <c r="N174" s="2" t="s">
        <v>635</v>
      </c>
      <c r="O174" s="2" t="s">
        <v>635</v>
      </c>
      <c r="P174" s="2" t="s">
        <v>635</v>
      </c>
      <c r="Q174" s="2" t="s">
        <v>635</v>
      </c>
      <c r="R174" s="2" t="s">
        <v>635</v>
      </c>
      <c r="S174" s="2" t="s">
        <v>635</v>
      </c>
      <c r="T174" s="2" t="s">
        <v>635</v>
      </c>
      <c r="U174" s="2" t="s">
        <v>635</v>
      </c>
      <c r="V174" s="2" t="s">
        <v>635</v>
      </c>
      <c r="W174" s="2" t="s">
        <v>635</v>
      </c>
      <c r="X174" s="2" t="s">
        <v>635</v>
      </c>
    </row>
    <row r="175" spans="1:24" x14ac:dyDescent="0.25">
      <c r="A175" s="193" t="s">
        <v>746</v>
      </c>
      <c r="B175" s="193"/>
      <c r="C175" s="193"/>
      <c r="D175" s="193"/>
      <c r="E175" s="193" t="s">
        <v>777</v>
      </c>
      <c r="F175" s="193" t="s">
        <v>742</v>
      </c>
      <c r="G175" s="274">
        <v>44889</v>
      </c>
      <c r="H175" s="275">
        <v>0.27083333333333331</v>
      </c>
      <c r="I175" s="274">
        <v>44889</v>
      </c>
      <c r="J175" s="275">
        <v>0.66249999999999998</v>
      </c>
      <c r="K175" s="193">
        <v>0.39</v>
      </c>
      <c r="L175" s="193">
        <v>9</v>
      </c>
      <c r="M175" s="195" t="s">
        <v>835</v>
      </c>
      <c r="N175" s="2" t="s">
        <v>635</v>
      </c>
      <c r="O175" s="2" t="s">
        <v>635</v>
      </c>
      <c r="P175" s="2" t="s">
        <v>635</v>
      </c>
      <c r="Q175" s="2" t="s">
        <v>635</v>
      </c>
      <c r="R175" s="2" t="s">
        <v>635</v>
      </c>
      <c r="S175" s="2" t="s">
        <v>635</v>
      </c>
      <c r="T175" s="2" t="s">
        <v>635</v>
      </c>
      <c r="U175" s="2" t="s">
        <v>635</v>
      </c>
      <c r="V175" s="2" t="s">
        <v>635</v>
      </c>
      <c r="W175" s="2" t="s">
        <v>635</v>
      </c>
      <c r="X175" s="2" t="s">
        <v>635</v>
      </c>
    </row>
    <row r="176" spans="1:24" x14ac:dyDescent="0.25">
      <c r="A176" s="193" t="s">
        <v>746</v>
      </c>
      <c r="B176" s="193"/>
      <c r="C176" s="193"/>
      <c r="D176" s="193"/>
      <c r="E176" s="193" t="s">
        <v>777</v>
      </c>
      <c r="F176" s="193" t="s">
        <v>744</v>
      </c>
      <c r="G176" s="274">
        <v>44889</v>
      </c>
      <c r="H176" s="275">
        <v>0.27083333333333331</v>
      </c>
      <c r="I176" s="274">
        <v>44889</v>
      </c>
      <c r="J176" s="275">
        <v>0.68194444444444446</v>
      </c>
      <c r="K176" s="193">
        <v>0.41</v>
      </c>
      <c r="L176" s="193">
        <v>10</v>
      </c>
      <c r="M176" s="195" t="s">
        <v>835</v>
      </c>
      <c r="N176" s="2" t="s">
        <v>635</v>
      </c>
      <c r="O176" s="2" t="s">
        <v>635</v>
      </c>
      <c r="P176" s="2" t="s">
        <v>635</v>
      </c>
      <c r="Q176" s="2" t="s">
        <v>635</v>
      </c>
      <c r="R176" s="2" t="s">
        <v>635</v>
      </c>
      <c r="S176" s="2" t="s">
        <v>635</v>
      </c>
      <c r="T176" s="2" t="s">
        <v>635</v>
      </c>
      <c r="U176" s="2" t="s">
        <v>635</v>
      </c>
      <c r="V176" s="2" t="s">
        <v>635</v>
      </c>
      <c r="W176" s="2" t="s">
        <v>635</v>
      </c>
      <c r="X176" s="2" t="s">
        <v>635</v>
      </c>
    </row>
    <row r="177" spans="1:24" x14ac:dyDescent="0.25">
      <c r="A177" s="193" t="s">
        <v>746</v>
      </c>
      <c r="B177" s="193"/>
      <c r="C177" s="193"/>
      <c r="D177" s="193"/>
      <c r="E177" s="193" t="s">
        <v>777</v>
      </c>
      <c r="F177" s="193" t="s">
        <v>744</v>
      </c>
      <c r="G177" s="274">
        <v>44889</v>
      </c>
      <c r="H177" s="275">
        <v>0.27083333333333331</v>
      </c>
      <c r="I177" s="274">
        <v>44889</v>
      </c>
      <c r="J177" s="275">
        <v>0.68194444444444446</v>
      </c>
      <c r="K177" s="193">
        <v>0.41</v>
      </c>
      <c r="L177" s="193">
        <v>10</v>
      </c>
      <c r="M177" s="195" t="s">
        <v>835</v>
      </c>
      <c r="N177" s="2" t="s">
        <v>635</v>
      </c>
      <c r="O177" s="2" t="s">
        <v>635</v>
      </c>
      <c r="P177" s="2" t="s">
        <v>635</v>
      </c>
      <c r="Q177" s="2" t="s">
        <v>635</v>
      </c>
      <c r="R177" s="2" t="s">
        <v>635</v>
      </c>
      <c r="S177" s="2" t="s">
        <v>635</v>
      </c>
      <c r="T177" s="2" t="s">
        <v>635</v>
      </c>
      <c r="U177" s="2" t="s">
        <v>635</v>
      </c>
      <c r="V177" s="2" t="s">
        <v>635</v>
      </c>
      <c r="W177" s="2" t="s">
        <v>635</v>
      </c>
      <c r="X177" s="2" t="s">
        <v>635</v>
      </c>
    </row>
    <row r="178" spans="1:24" x14ac:dyDescent="0.25">
      <c r="A178" s="193" t="s">
        <v>746</v>
      </c>
      <c r="B178" s="193"/>
      <c r="C178" s="193"/>
      <c r="D178" s="193"/>
      <c r="E178" s="193" t="s">
        <v>777</v>
      </c>
      <c r="F178" s="193" t="s">
        <v>744</v>
      </c>
      <c r="G178" s="274">
        <v>44889</v>
      </c>
      <c r="H178" s="275">
        <v>0.27083333333333331</v>
      </c>
      <c r="I178" s="274">
        <v>44889</v>
      </c>
      <c r="J178" s="275">
        <v>0.68194444444444446</v>
      </c>
      <c r="K178" s="193">
        <v>0.41</v>
      </c>
      <c r="L178" s="193">
        <v>10</v>
      </c>
      <c r="M178" s="195" t="s">
        <v>835</v>
      </c>
      <c r="N178" s="2" t="s">
        <v>635</v>
      </c>
      <c r="O178" s="2" t="s">
        <v>635</v>
      </c>
      <c r="P178" s="2" t="s">
        <v>635</v>
      </c>
      <c r="Q178" s="2" t="s">
        <v>635</v>
      </c>
      <c r="R178" s="2" t="s">
        <v>635</v>
      </c>
      <c r="S178" s="2" t="s">
        <v>635</v>
      </c>
      <c r="T178" s="2" t="s">
        <v>635</v>
      </c>
      <c r="U178" s="2" t="s">
        <v>635</v>
      </c>
      <c r="V178" s="2" t="s">
        <v>635</v>
      </c>
      <c r="W178" s="2" t="s">
        <v>635</v>
      </c>
      <c r="X178" s="2" t="s">
        <v>635</v>
      </c>
    </row>
    <row r="179" spans="1:24" x14ac:dyDescent="0.25">
      <c r="A179" s="193" t="s">
        <v>746</v>
      </c>
      <c r="B179" s="193"/>
      <c r="C179" s="193"/>
      <c r="D179" s="193"/>
      <c r="E179" s="193" t="s">
        <v>787</v>
      </c>
      <c r="F179" s="193" t="s">
        <v>748</v>
      </c>
      <c r="G179" s="274">
        <v>44889</v>
      </c>
      <c r="H179" s="275">
        <v>0.46319444444444446</v>
      </c>
      <c r="I179" s="274">
        <v>44889</v>
      </c>
      <c r="J179" s="275">
        <v>0.81180555555555556</v>
      </c>
      <c r="K179" s="193">
        <v>0.35</v>
      </c>
      <c r="L179" s="193">
        <v>8</v>
      </c>
      <c r="M179" s="195" t="s">
        <v>835</v>
      </c>
      <c r="N179" s="2" t="s">
        <v>635</v>
      </c>
      <c r="O179" s="2" t="s">
        <v>635</v>
      </c>
      <c r="P179" s="2" t="s">
        <v>635</v>
      </c>
      <c r="Q179" s="2" t="s">
        <v>635</v>
      </c>
      <c r="R179" s="2" t="s">
        <v>635</v>
      </c>
      <c r="S179" s="2" t="s">
        <v>635</v>
      </c>
      <c r="T179" s="2" t="s">
        <v>635</v>
      </c>
      <c r="U179" s="2" t="s">
        <v>635</v>
      </c>
      <c r="V179" s="2" t="s">
        <v>635</v>
      </c>
      <c r="W179" s="2" t="s">
        <v>635</v>
      </c>
      <c r="X179" s="2" t="s">
        <v>635</v>
      </c>
    </row>
    <row r="180" spans="1:24" x14ac:dyDescent="0.25">
      <c r="A180" s="193" t="s">
        <v>746</v>
      </c>
      <c r="B180" s="193"/>
      <c r="C180" s="193"/>
      <c r="D180" s="193"/>
      <c r="E180" s="193" t="s">
        <v>777</v>
      </c>
      <c r="F180" s="193" t="s">
        <v>742</v>
      </c>
      <c r="G180" s="274">
        <v>44889</v>
      </c>
      <c r="H180" s="275">
        <v>0.27083333333333331</v>
      </c>
      <c r="I180" s="274">
        <v>44889</v>
      </c>
      <c r="J180" s="275">
        <v>0.66249999999999998</v>
      </c>
      <c r="K180" s="193">
        <v>0.39</v>
      </c>
      <c r="L180" s="193">
        <v>9</v>
      </c>
      <c r="M180" s="195" t="s">
        <v>835</v>
      </c>
      <c r="N180" s="2" t="s">
        <v>635</v>
      </c>
      <c r="O180" s="2" t="s">
        <v>635</v>
      </c>
      <c r="P180" s="2" t="s">
        <v>635</v>
      </c>
      <c r="Q180" s="2" t="s">
        <v>635</v>
      </c>
      <c r="R180" s="2" t="s">
        <v>635</v>
      </c>
      <c r="S180" s="2" t="s">
        <v>635</v>
      </c>
      <c r="T180" s="2" t="s">
        <v>635</v>
      </c>
      <c r="U180" s="2" t="s">
        <v>635</v>
      </c>
      <c r="V180" s="2" t="s">
        <v>635</v>
      </c>
      <c r="W180" s="2" t="s">
        <v>635</v>
      </c>
      <c r="X180" s="2" t="s">
        <v>635</v>
      </c>
    </row>
    <row r="181" spans="1:24" x14ac:dyDescent="0.25">
      <c r="A181" s="193" t="s">
        <v>746</v>
      </c>
      <c r="B181" s="193"/>
      <c r="C181" s="193"/>
      <c r="D181" s="193"/>
      <c r="E181" s="193" t="s">
        <v>787</v>
      </c>
      <c r="F181" s="193" t="s">
        <v>748</v>
      </c>
      <c r="G181" s="274">
        <v>44889</v>
      </c>
      <c r="H181" s="275">
        <v>0.46319444444444446</v>
      </c>
      <c r="I181" s="274">
        <v>44889</v>
      </c>
      <c r="J181" s="275">
        <v>0.84166666666666667</v>
      </c>
      <c r="K181" s="193">
        <v>0.38</v>
      </c>
      <c r="L181" s="193">
        <v>9</v>
      </c>
      <c r="M181" s="195" t="s">
        <v>835</v>
      </c>
      <c r="N181" s="2" t="s">
        <v>635</v>
      </c>
      <c r="O181" s="2" t="s">
        <v>635</v>
      </c>
      <c r="P181" s="2" t="s">
        <v>635</v>
      </c>
      <c r="Q181" s="2" t="s">
        <v>635</v>
      </c>
      <c r="R181" s="2" t="s">
        <v>635</v>
      </c>
      <c r="S181" s="2" t="s">
        <v>635</v>
      </c>
      <c r="T181" s="2" t="s">
        <v>635</v>
      </c>
      <c r="U181" s="2" t="s">
        <v>635</v>
      </c>
      <c r="V181" s="2" t="s">
        <v>635</v>
      </c>
      <c r="W181" s="2" t="s">
        <v>635</v>
      </c>
      <c r="X181" s="2" t="s">
        <v>635</v>
      </c>
    </row>
    <row r="182" spans="1:24" x14ac:dyDescent="0.25">
      <c r="A182" s="193" t="s">
        <v>746</v>
      </c>
      <c r="B182" s="193"/>
      <c r="C182" s="193"/>
      <c r="D182" s="193"/>
      <c r="E182" s="193" t="s">
        <v>787</v>
      </c>
      <c r="F182" s="193" t="s">
        <v>748</v>
      </c>
      <c r="G182" s="274">
        <v>44889</v>
      </c>
      <c r="H182" s="275">
        <v>0.46319444444444446</v>
      </c>
      <c r="I182" s="274">
        <v>44889</v>
      </c>
      <c r="J182" s="275">
        <v>0.79652777777777783</v>
      </c>
      <c r="K182" s="193">
        <v>0.33</v>
      </c>
      <c r="L182" s="193">
        <v>8</v>
      </c>
      <c r="M182" s="195" t="s">
        <v>835</v>
      </c>
      <c r="N182" s="2" t="s">
        <v>635</v>
      </c>
      <c r="O182" s="2" t="s">
        <v>635</v>
      </c>
      <c r="P182" s="2" t="s">
        <v>635</v>
      </c>
      <c r="Q182" s="2" t="s">
        <v>635</v>
      </c>
      <c r="R182" s="2" t="s">
        <v>635</v>
      </c>
      <c r="S182" s="2" t="s">
        <v>635</v>
      </c>
      <c r="T182" s="2" t="s">
        <v>635</v>
      </c>
      <c r="U182" s="2" t="s">
        <v>635</v>
      </c>
      <c r="V182" s="2" t="s">
        <v>635</v>
      </c>
      <c r="W182" s="2" t="s">
        <v>635</v>
      </c>
      <c r="X182" s="2" t="s">
        <v>635</v>
      </c>
    </row>
    <row r="183" spans="1:24" x14ac:dyDescent="0.25">
      <c r="A183" s="193" t="s">
        <v>746</v>
      </c>
      <c r="B183" s="193"/>
      <c r="C183" s="193"/>
      <c r="D183" s="193"/>
      <c r="E183" s="193" t="s">
        <v>787</v>
      </c>
      <c r="F183" s="193" t="s">
        <v>749</v>
      </c>
      <c r="G183" s="274">
        <v>44889</v>
      </c>
      <c r="H183" s="275">
        <v>0.53402777777777777</v>
      </c>
      <c r="I183" s="274">
        <v>44889</v>
      </c>
      <c r="J183" s="275">
        <v>0.95763888888888893</v>
      </c>
      <c r="K183" s="193">
        <v>0.42</v>
      </c>
      <c r="L183" s="193">
        <v>10</v>
      </c>
      <c r="M183" s="195" t="s">
        <v>835</v>
      </c>
      <c r="N183" s="2" t="s">
        <v>635</v>
      </c>
      <c r="O183" s="2" t="s">
        <v>635</v>
      </c>
      <c r="P183" s="2" t="s">
        <v>635</v>
      </c>
      <c r="Q183" s="2" t="s">
        <v>635</v>
      </c>
      <c r="R183" s="2" t="s">
        <v>635</v>
      </c>
      <c r="S183" s="2" t="s">
        <v>635</v>
      </c>
      <c r="T183" s="2" t="s">
        <v>635</v>
      </c>
      <c r="U183" s="2" t="s">
        <v>635</v>
      </c>
      <c r="V183" s="2" t="s">
        <v>635</v>
      </c>
      <c r="W183" s="2" t="s">
        <v>635</v>
      </c>
      <c r="X183" s="2" t="s">
        <v>635</v>
      </c>
    </row>
    <row r="184" spans="1:24" x14ac:dyDescent="0.25">
      <c r="A184" s="193" t="s">
        <v>746</v>
      </c>
      <c r="B184" s="193"/>
      <c r="C184" s="193"/>
      <c r="D184" s="193"/>
      <c r="E184" s="193" t="s">
        <v>777</v>
      </c>
      <c r="F184" s="193" t="s">
        <v>742</v>
      </c>
      <c r="G184" s="274">
        <v>44889</v>
      </c>
      <c r="H184" s="275">
        <v>0.27083333333333331</v>
      </c>
      <c r="I184" s="274">
        <v>44889</v>
      </c>
      <c r="J184" s="275">
        <v>0.66249999999999998</v>
      </c>
      <c r="K184" s="193">
        <v>0.39</v>
      </c>
      <c r="L184" s="193">
        <v>9</v>
      </c>
      <c r="M184" s="195" t="s">
        <v>835</v>
      </c>
      <c r="N184" s="2" t="s">
        <v>635</v>
      </c>
      <c r="O184" s="2" t="s">
        <v>635</v>
      </c>
      <c r="P184" s="2" t="s">
        <v>635</v>
      </c>
      <c r="Q184" s="2" t="s">
        <v>635</v>
      </c>
      <c r="R184" s="2" t="s">
        <v>635</v>
      </c>
      <c r="S184" s="2" t="s">
        <v>635</v>
      </c>
      <c r="T184" s="2" t="s">
        <v>635</v>
      </c>
      <c r="U184" s="2" t="s">
        <v>635</v>
      </c>
      <c r="V184" s="2" t="s">
        <v>635</v>
      </c>
      <c r="W184" s="2" t="s">
        <v>635</v>
      </c>
      <c r="X184" s="2" t="s">
        <v>635</v>
      </c>
    </row>
    <row r="185" spans="1:24" x14ac:dyDescent="0.25">
      <c r="A185" s="193" t="s">
        <v>746</v>
      </c>
      <c r="B185" s="193"/>
      <c r="C185" s="193"/>
      <c r="D185" s="193"/>
      <c r="E185" s="193" t="s">
        <v>777</v>
      </c>
      <c r="F185" s="193" t="s">
        <v>742</v>
      </c>
      <c r="G185" s="274">
        <v>44889</v>
      </c>
      <c r="H185" s="275">
        <v>0.27083333333333331</v>
      </c>
      <c r="I185" s="274">
        <v>44889</v>
      </c>
      <c r="J185" s="275">
        <v>0.66111111111111109</v>
      </c>
      <c r="K185" s="193">
        <v>0.39</v>
      </c>
      <c r="L185" s="193">
        <v>9</v>
      </c>
      <c r="M185" s="195" t="s">
        <v>835</v>
      </c>
      <c r="N185" s="2" t="s">
        <v>635</v>
      </c>
      <c r="O185" s="2" t="s">
        <v>635</v>
      </c>
      <c r="P185" s="2" t="s">
        <v>635</v>
      </c>
      <c r="Q185" s="2" t="s">
        <v>635</v>
      </c>
      <c r="R185" s="2" t="s">
        <v>635</v>
      </c>
      <c r="S185" s="2" t="s">
        <v>635</v>
      </c>
      <c r="T185" s="2" t="s">
        <v>635</v>
      </c>
      <c r="U185" s="2" t="s">
        <v>635</v>
      </c>
      <c r="V185" s="2" t="s">
        <v>635</v>
      </c>
      <c r="W185" s="2" t="s">
        <v>635</v>
      </c>
      <c r="X185" s="2" t="s">
        <v>635</v>
      </c>
    </row>
    <row r="186" spans="1:24" x14ac:dyDescent="0.25">
      <c r="A186" s="193" t="s">
        <v>746</v>
      </c>
      <c r="B186" s="193"/>
      <c r="C186" s="193"/>
      <c r="D186" s="193"/>
      <c r="E186" s="193" t="s">
        <v>777</v>
      </c>
      <c r="F186" s="193" t="s">
        <v>744</v>
      </c>
      <c r="G186" s="274">
        <v>44889</v>
      </c>
      <c r="H186" s="275">
        <v>0.27083333333333331</v>
      </c>
      <c r="I186" s="274">
        <v>44889</v>
      </c>
      <c r="J186" s="275">
        <v>0.68194444444444446</v>
      </c>
      <c r="K186" s="193">
        <v>0.41</v>
      </c>
      <c r="L186" s="193">
        <v>10</v>
      </c>
      <c r="M186" s="195" t="s">
        <v>835</v>
      </c>
      <c r="N186" s="2" t="s">
        <v>635</v>
      </c>
      <c r="O186" s="2" t="s">
        <v>635</v>
      </c>
      <c r="P186" s="2" t="s">
        <v>635</v>
      </c>
      <c r="Q186" s="2" t="s">
        <v>635</v>
      </c>
      <c r="R186" s="2" t="s">
        <v>635</v>
      </c>
      <c r="S186" s="2" t="s">
        <v>635</v>
      </c>
      <c r="T186" s="2" t="s">
        <v>635</v>
      </c>
      <c r="U186" s="2" t="s">
        <v>635</v>
      </c>
      <c r="V186" s="2" t="s">
        <v>635</v>
      </c>
      <c r="W186" s="2" t="s">
        <v>635</v>
      </c>
      <c r="X186" s="2" t="s">
        <v>635</v>
      </c>
    </row>
    <row r="187" spans="1:24" x14ac:dyDescent="0.25">
      <c r="A187" s="193" t="s">
        <v>746</v>
      </c>
      <c r="B187" s="193"/>
      <c r="C187" s="193"/>
      <c r="D187" s="193"/>
      <c r="E187" s="193" t="s">
        <v>777</v>
      </c>
      <c r="F187" s="193" t="s">
        <v>744</v>
      </c>
      <c r="G187" s="274">
        <v>44889</v>
      </c>
      <c r="H187" s="275">
        <v>0.27083333333333331</v>
      </c>
      <c r="I187" s="274">
        <v>44889</v>
      </c>
      <c r="J187" s="275">
        <v>0.68194444444444446</v>
      </c>
      <c r="K187" s="193">
        <v>0.41</v>
      </c>
      <c r="L187" s="193">
        <v>10</v>
      </c>
      <c r="M187" s="195" t="s">
        <v>835</v>
      </c>
      <c r="N187" s="2" t="s">
        <v>635</v>
      </c>
      <c r="O187" s="2" t="s">
        <v>635</v>
      </c>
      <c r="P187" s="2" t="s">
        <v>635</v>
      </c>
      <c r="Q187" s="2" t="s">
        <v>635</v>
      </c>
      <c r="R187" s="2" t="s">
        <v>635</v>
      </c>
      <c r="S187" s="2" t="s">
        <v>635</v>
      </c>
      <c r="T187" s="2" t="s">
        <v>635</v>
      </c>
      <c r="U187" s="2" t="s">
        <v>635</v>
      </c>
      <c r="V187" s="2" t="s">
        <v>635</v>
      </c>
      <c r="W187" s="2" t="s">
        <v>635</v>
      </c>
      <c r="X187" s="2" t="s">
        <v>635</v>
      </c>
    </row>
    <row r="188" spans="1:24" x14ac:dyDescent="0.25">
      <c r="A188" s="193" t="s">
        <v>746</v>
      </c>
      <c r="B188" s="193"/>
      <c r="C188" s="193"/>
      <c r="D188" s="193"/>
      <c r="E188" s="193" t="s">
        <v>777</v>
      </c>
      <c r="F188" s="193" t="s">
        <v>744</v>
      </c>
      <c r="G188" s="274">
        <v>44889</v>
      </c>
      <c r="H188" s="275">
        <v>0.27083333333333331</v>
      </c>
      <c r="I188" s="274">
        <v>44889</v>
      </c>
      <c r="J188" s="275">
        <v>0.68194444444444446</v>
      </c>
      <c r="K188" s="193">
        <v>0.41</v>
      </c>
      <c r="L188" s="193">
        <v>10</v>
      </c>
      <c r="M188" s="195" t="s">
        <v>835</v>
      </c>
      <c r="N188" s="2" t="s">
        <v>635</v>
      </c>
      <c r="O188" s="2" t="s">
        <v>635</v>
      </c>
      <c r="P188" s="2" t="s">
        <v>635</v>
      </c>
      <c r="Q188" s="2" t="s">
        <v>635</v>
      </c>
      <c r="R188" s="2" t="s">
        <v>635</v>
      </c>
      <c r="S188" s="2" t="s">
        <v>635</v>
      </c>
      <c r="T188" s="2" t="s">
        <v>635</v>
      </c>
      <c r="U188" s="2" t="s">
        <v>635</v>
      </c>
      <c r="V188" s="2" t="s">
        <v>635</v>
      </c>
      <c r="W188" s="2" t="s">
        <v>635</v>
      </c>
      <c r="X188" s="2" t="s">
        <v>635</v>
      </c>
    </row>
    <row r="189" spans="1:24" x14ac:dyDescent="0.25">
      <c r="A189" s="193" t="s">
        <v>746</v>
      </c>
      <c r="B189" s="193"/>
      <c r="C189" s="193"/>
      <c r="D189" s="193"/>
      <c r="E189" s="193" t="s">
        <v>777</v>
      </c>
      <c r="F189" s="193" t="s">
        <v>742</v>
      </c>
      <c r="G189" s="274">
        <v>44889</v>
      </c>
      <c r="H189" s="275">
        <v>0.27083333333333331</v>
      </c>
      <c r="I189" s="274">
        <v>44889</v>
      </c>
      <c r="J189" s="275">
        <v>0.66249999999999998</v>
      </c>
      <c r="K189" s="193">
        <v>0.39</v>
      </c>
      <c r="L189" s="193">
        <v>9</v>
      </c>
      <c r="M189" s="195" t="s">
        <v>835</v>
      </c>
      <c r="N189" s="2" t="s">
        <v>635</v>
      </c>
      <c r="O189" s="2" t="s">
        <v>635</v>
      </c>
      <c r="P189" s="2" t="s">
        <v>635</v>
      </c>
      <c r="Q189" s="2" t="s">
        <v>635</v>
      </c>
      <c r="R189" s="2" t="s">
        <v>635</v>
      </c>
      <c r="S189" s="2" t="s">
        <v>635</v>
      </c>
      <c r="T189" s="2" t="s">
        <v>635</v>
      </c>
      <c r="U189" s="2" t="s">
        <v>635</v>
      </c>
      <c r="V189" s="2" t="s">
        <v>635</v>
      </c>
      <c r="W189" s="2" t="s">
        <v>635</v>
      </c>
      <c r="X189" s="2" t="s">
        <v>635</v>
      </c>
    </row>
    <row r="190" spans="1:24" x14ac:dyDescent="0.25">
      <c r="A190" s="193" t="s">
        <v>746</v>
      </c>
      <c r="B190" s="193"/>
      <c r="C190" s="193"/>
      <c r="D190" s="193"/>
      <c r="E190" s="193" t="s">
        <v>787</v>
      </c>
      <c r="F190" s="193" t="s">
        <v>751</v>
      </c>
      <c r="G190" s="274">
        <v>44889</v>
      </c>
      <c r="H190" s="275">
        <v>0.6875</v>
      </c>
      <c r="I190" s="274">
        <v>44889</v>
      </c>
      <c r="J190" s="275">
        <v>0.94097222222222221</v>
      </c>
      <c r="K190" s="193">
        <v>0.25</v>
      </c>
      <c r="L190" s="193">
        <v>6</v>
      </c>
      <c r="M190" s="195" t="s">
        <v>835</v>
      </c>
      <c r="N190" s="2" t="s">
        <v>635</v>
      </c>
      <c r="O190" s="2" t="s">
        <v>635</v>
      </c>
      <c r="P190" s="2" t="s">
        <v>635</v>
      </c>
      <c r="Q190" s="2" t="s">
        <v>635</v>
      </c>
      <c r="R190" s="2" t="s">
        <v>635</v>
      </c>
      <c r="S190" s="2" t="s">
        <v>635</v>
      </c>
      <c r="T190" s="2" t="s">
        <v>635</v>
      </c>
      <c r="U190" s="2" t="s">
        <v>635</v>
      </c>
      <c r="V190" s="2" t="s">
        <v>635</v>
      </c>
      <c r="W190" s="2" t="s">
        <v>635</v>
      </c>
      <c r="X190" s="2" t="s">
        <v>635</v>
      </c>
    </row>
    <row r="191" spans="1:24" x14ac:dyDescent="0.25">
      <c r="A191" s="193" t="s">
        <v>746</v>
      </c>
      <c r="B191" s="193"/>
      <c r="C191" s="193"/>
      <c r="D191" s="193"/>
      <c r="E191" s="193" t="s">
        <v>777</v>
      </c>
      <c r="F191" s="193" t="s">
        <v>747</v>
      </c>
      <c r="G191" s="274">
        <v>44889</v>
      </c>
      <c r="H191" s="275">
        <v>0.28263888888888888</v>
      </c>
      <c r="I191" s="274">
        <v>44889</v>
      </c>
      <c r="J191" s="275">
        <v>0.65833333333333333</v>
      </c>
      <c r="K191" s="193">
        <v>0.38</v>
      </c>
      <c r="L191" s="193">
        <v>9</v>
      </c>
      <c r="M191" s="195" t="s">
        <v>835</v>
      </c>
      <c r="N191" s="2" t="s">
        <v>635</v>
      </c>
      <c r="O191" s="2" t="s">
        <v>635</v>
      </c>
      <c r="P191" s="2" t="s">
        <v>635</v>
      </c>
      <c r="Q191" s="2" t="s">
        <v>635</v>
      </c>
      <c r="R191" s="2" t="s">
        <v>635</v>
      </c>
      <c r="S191" s="2" t="s">
        <v>635</v>
      </c>
      <c r="T191" s="2" t="s">
        <v>635</v>
      </c>
      <c r="U191" s="2" t="s">
        <v>635</v>
      </c>
      <c r="V191" s="2" t="s">
        <v>635</v>
      </c>
      <c r="W191" s="2" t="s">
        <v>635</v>
      </c>
      <c r="X191" s="2" t="s">
        <v>635</v>
      </c>
    </row>
    <row r="192" spans="1:24" x14ac:dyDescent="0.25">
      <c r="A192" s="193" t="s">
        <v>746</v>
      </c>
      <c r="B192" s="193"/>
      <c r="C192" s="193"/>
      <c r="D192" s="193"/>
      <c r="E192" s="193" t="s">
        <v>787</v>
      </c>
      <c r="F192" s="193" t="s">
        <v>748</v>
      </c>
      <c r="G192" s="274">
        <v>44889</v>
      </c>
      <c r="H192" s="275">
        <v>0.46319444444444446</v>
      </c>
      <c r="I192" s="274">
        <v>44889</v>
      </c>
      <c r="J192" s="275">
        <v>0.84166666666666667</v>
      </c>
      <c r="K192" s="193">
        <v>0.38</v>
      </c>
      <c r="L192" s="193">
        <v>9</v>
      </c>
      <c r="M192" s="195" t="s">
        <v>835</v>
      </c>
      <c r="N192" s="2" t="s">
        <v>635</v>
      </c>
      <c r="O192" s="2" t="s">
        <v>635</v>
      </c>
      <c r="P192" s="2" t="s">
        <v>635</v>
      </c>
      <c r="Q192" s="2" t="s">
        <v>635</v>
      </c>
      <c r="R192" s="2" t="s">
        <v>635</v>
      </c>
      <c r="S192" s="2" t="s">
        <v>635</v>
      </c>
      <c r="T192" s="2" t="s">
        <v>635</v>
      </c>
      <c r="U192" s="2" t="s">
        <v>635</v>
      </c>
      <c r="V192" s="2" t="s">
        <v>635</v>
      </c>
      <c r="W192" s="2" t="s">
        <v>635</v>
      </c>
      <c r="X192" s="2" t="s">
        <v>635</v>
      </c>
    </row>
    <row r="193" spans="1:24" x14ac:dyDescent="0.25">
      <c r="A193" s="193" t="s">
        <v>746</v>
      </c>
      <c r="B193" s="193"/>
      <c r="C193" s="193"/>
      <c r="D193" s="193"/>
      <c r="E193" s="193" t="s">
        <v>777</v>
      </c>
      <c r="F193" s="193" t="s">
        <v>744</v>
      </c>
      <c r="G193" s="274">
        <v>44889</v>
      </c>
      <c r="H193" s="275">
        <v>0.27083333333333331</v>
      </c>
      <c r="I193" s="274">
        <v>44889</v>
      </c>
      <c r="J193" s="275">
        <v>0.68194444444444446</v>
      </c>
      <c r="K193" s="193">
        <v>0.41</v>
      </c>
      <c r="L193" s="193">
        <v>10</v>
      </c>
      <c r="M193" s="195" t="s">
        <v>835</v>
      </c>
      <c r="N193" s="2" t="s">
        <v>635</v>
      </c>
      <c r="O193" s="2" t="s">
        <v>635</v>
      </c>
      <c r="P193" s="2" t="s">
        <v>635</v>
      </c>
      <c r="Q193" s="2" t="s">
        <v>635</v>
      </c>
      <c r="R193" s="2" t="s">
        <v>635</v>
      </c>
      <c r="S193" s="2" t="s">
        <v>635</v>
      </c>
      <c r="T193" s="2" t="s">
        <v>635</v>
      </c>
      <c r="U193" s="2" t="s">
        <v>635</v>
      </c>
      <c r="V193" s="2" t="s">
        <v>635</v>
      </c>
      <c r="W193" s="2" t="s">
        <v>635</v>
      </c>
      <c r="X193" s="2" t="s">
        <v>635</v>
      </c>
    </row>
    <row r="194" spans="1:24" x14ac:dyDescent="0.25">
      <c r="A194" s="193" t="s">
        <v>746</v>
      </c>
      <c r="B194" s="193"/>
      <c r="C194" s="193"/>
      <c r="D194" s="193"/>
      <c r="E194" s="193" t="s">
        <v>777</v>
      </c>
      <c r="F194" s="193" t="s">
        <v>744</v>
      </c>
      <c r="G194" s="274">
        <v>44889</v>
      </c>
      <c r="H194" s="275">
        <v>0.27083333333333331</v>
      </c>
      <c r="I194" s="274">
        <v>44889</v>
      </c>
      <c r="J194" s="275">
        <v>0.68194444444444446</v>
      </c>
      <c r="K194" s="193">
        <v>0.41</v>
      </c>
      <c r="L194" s="193">
        <v>10</v>
      </c>
      <c r="M194" s="195" t="s">
        <v>835</v>
      </c>
      <c r="N194" s="2" t="s">
        <v>635</v>
      </c>
      <c r="O194" s="2" t="s">
        <v>635</v>
      </c>
      <c r="P194" s="2" t="s">
        <v>635</v>
      </c>
      <c r="Q194" s="2" t="s">
        <v>635</v>
      </c>
      <c r="R194" s="2" t="s">
        <v>635</v>
      </c>
      <c r="S194" s="2" t="s">
        <v>635</v>
      </c>
      <c r="T194" s="2" t="s">
        <v>635</v>
      </c>
      <c r="U194" s="2" t="s">
        <v>635</v>
      </c>
      <c r="V194" s="2" t="s">
        <v>635</v>
      </c>
      <c r="W194" s="2" t="s">
        <v>635</v>
      </c>
      <c r="X194" s="2" t="s">
        <v>635</v>
      </c>
    </row>
    <row r="195" spans="1:24" x14ac:dyDescent="0.25">
      <c r="A195" s="193" t="s">
        <v>746</v>
      </c>
      <c r="B195" s="193"/>
      <c r="C195" s="193"/>
      <c r="D195" s="193"/>
      <c r="E195" s="193" t="s">
        <v>777</v>
      </c>
      <c r="F195" s="193" t="s">
        <v>742</v>
      </c>
      <c r="G195" s="274">
        <v>44889</v>
      </c>
      <c r="H195" s="275">
        <v>0.27083333333333331</v>
      </c>
      <c r="I195" s="274">
        <v>44889</v>
      </c>
      <c r="J195" s="275">
        <v>0.66249999999999998</v>
      </c>
      <c r="K195" s="193">
        <v>0.39</v>
      </c>
      <c r="L195" s="193">
        <v>9</v>
      </c>
      <c r="M195" s="195" t="s">
        <v>835</v>
      </c>
      <c r="N195" s="2" t="s">
        <v>635</v>
      </c>
      <c r="O195" s="2" t="s">
        <v>635</v>
      </c>
      <c r="P195" s="2" t="s">
        <v>635</v>
      </c>
      <c r="Q195" s="2" t="s">
        <v>635</v>
      </c>
      <c r="R195" s="2" t="s">
        <v>635</v>
      </c>
      <c r="S195" s="2" t="s">
        <v>635</v>
      </c>
      <c r="T195" s="2" t="s">
        <v>635</v>
      </c>
      <c r="U195" s="2" t="s">
        <v>635</v>
      </c>
      <c r="V195" s="2" t="s">
        <v>635</v>
      </c>
      <c r="W195" s="2" t="s">
        <v>635</v>
      </c>
      <c r="X195" s="2" t="s">
        <v>635</v>
      </c>
    </row>
    <row r="196" spans="1:24" x14ac:dyDescent="0.25">
      <c r="A196" s="193" t="s">
        <v>746</v>
      </c>
      <c r="B196" s="193"/>
      <c r="C196" s="193"/>
      <c r="D196" s="193"/>
      <c r="E196" s="193" t="s">
        <v>787</v>
      </c>
      <c r="F196" s="193" t="s">
        <v>751</v>
      </c>
      <c r="G196" s="274">
        <v>44889</v>
      </c>
      <c r="H196" s="275">
        <v>0.6875</v>
      </c>
      <c r="I196" s="274">
        <v>44889</v>
      </c>
      <c r="J196" s="275">
        <v>0.95486111111111116</v>
      </c>
      <c r="K196" s="193">
        <v>0.27</v>
      </c>
      <c r="L196" s="193">
        <v>6</v>
      </c>
      <c r="M196" s="195" t="s">
        <v>835</v>
      </c>
      <c r="N196" s="2" t="s">
        <v>635</v>
      </c>
      <c r="O196" s="2" t="s">
        <v>635</v>
      </c>
      <c r="P196" s="2" t="s">
        <v>635</v>
      </c>
      <c r="Q196" s="2" t="s">
        <v>635</v>
      </c>
      <c r="R196" s="2" t="s">
        <v>635</v>
      </c>
      <c r="S196" s="2" t="s">
        <v>635</v>
      </c>
      <c r="T196" s="2" t="s">
        <v>635</v>
      </c>
      <c r="U196" s="2" t="s">
        <v>635</v>
      </c>
      <c r="V196" s="2" t="s">
        <v>635</v>
      </c>
      <c r="W196" s="2" t="s">
        <v>635</v>
      </c>
      <c r="X196" s="2" t="s">
        <v>635</v>
      </c>
    </row>
    <row r="197" spans="1:24" x14ac:dyDescent="0.25">
      <c r="A197" s="193" t="s">
        <v>746</v>
      </c>
      <c r="B197" s="193"/>
      <c r="C197" s="193"/>
      <c r="D197" s="193"/>
      <c r="E197" s="193" t="s">
        <v>787</v>
      </c>
      <c r="F197" s="193" t="s">
        <v>748</v>
      </c>
      <c r="G197" s="274">
        <v>44889</v>
      </c>
      <c r="H197" s="275">
        <v>0.46319444444444446</v>
      </c>
      <c r="I197" s="274">
        <v>44889</v>
      </c>
      <c r="J197" s="275">
        <v>0.55763888888888891</v>
      </c>
      <c r="K197" s="193">
        <v>0.09</v>
      </c>
      <c r="L197" s="193">
        <v>2</v>
      </c>
      <c r="M197" s="195" t="s">
        <v>835</v>
      </c>
      <c r="N197" s="2" t="s">
        <v>635</v>
      </c>
      <c r="O197" s="2" t="s">
        <v>635</v>
      </c>
      <c r="P197" s="2" t="s">
        <v>635</v>
      </c>
      <c r="Q197" s="2" t="s">
        <v>635</v>
      </c>
      <c r="R197" s="2" t="s">
        <v>635</v>
      </c>
      <c r="S197" s="2" t="s">
        <v>635</v>
      </c>
      <c r="T197" s="2" t="s">
        <v>635</v>
      </c>
      <c r="U197" s="2" t="s">
        <v>635</v>
      </c>
      <c r="V197" s="2" t="s">
        <v>635</v>
      </c>
      <c r="W197" s="2" t="s">
        <v>635</v>
      </c>
      <c r="X197" s="2" t="s">
        <v>635</v>
      </c>
    </row>
    <row r="198" spans="1:24" x14ac:dyDescent="0.25">
      <c r="A198" s="193" t="s">
        <v>746</v>
      </c>
      <c r="B198" s="193"/>
      <c r="C198" s="193"/>
      <c r="D198" s="193"/>
      <c r="E198" s="193" t="s">
        <v>777</v>
      </c>
      <c r="F198" s="193" t="s">
        <v>744</v>
      </c>
      <c r="G198" s="274">
        <v>44889</v>
      </c>
      <c r="H198" s="275">
        <v>0.27083333333333331</v>
      </c>
      <c r="I198" s="274">
        <v>44889</v>
      </c>
      <c r="J198" s="275">
        <v>0.68194444444444446</v>
      </c>
      <c r="K198" s="193">
        <v>0.41</v>
      </c>
      <c r="L198" s="193">
        <v>10</v>
      </c>
      <c r="M198" s="195" t="s">
        <v>835</v>
      </c>
      <c r="N198" s="2" t="s">
        <v>635</v>
      </c>
      <c r="O198" s="2" t="s">
        <v>635</v>
      </c>
      <c r="P198" s="2" t="s">
        <v>635</v>
      </c>
      <c r="Q198" s="2" t="s">
        <v>635</v>
      </c>
      <c r="R198" s="2" t="s">
        <v>635</v>
      </c>
      <c r="S198" s="2" t="s">
        <v>635</v>
      </c>
      <c r="T198" s="2" t="s">
        <v>635</v>
      </c>
      <c r="U198" s="2" t="s">
        <v>635</v>
      </c>
      <c r="V198" s="2" t="s">
        <v>635</v>
      </c>
      <c r="W198" s="2" t="s">
        <v>635</v>
      </c>
      <c r="X198" s="2" t="s">
        <v>635</v>
      </c>
    </row>
    <row r="199" spans="1:24" x14ac:dyDescent="0.25">
      <c r="A199" s="193" t="s">
        <v>746</v>
      </c>
      <c r="B199" s="193"/>
      <c r="C199" s="193"/>
      <c r="D199" s="193"/>
      <c r="E199" s="193" t="s">
        <v>777</v>
      </c>
      <c r="F199" s="193" t="s">
        <v>744</v>
      </c>
      <c r="G199" s="274">
        <v>44889</v>
      </c>
      <c r="H199" s="275">
        <v>0.27083333333333331</v>
      </c>
      <c r="I199" s="274">
        <v>44889</v>
      </c>
      <c r="J199" s="275">
        <v>0.68194444444444446</v>
      </c>
      <c r="K199" s="193">
        <v>0.41</v>
      </c>
      <c r="L199" s="193">
        <v>10</v>
      </c>
      <c r="M199" s="195" t="s">
        <v>835</v>
      </c>
      <c r="N199" s="2" t="s">
        <v>635</v>
      </c>
      <c r="O199" s="2" t="s">
        <v>635</v>
      </c>
      <c r="P199" s="2" t="s">
        <v>635</v>
      </c>
      <c r="Q199" s="2" t="s">
        <v>635</v>
      </c>
      <c r="R199" s="2" t="s">
        <v>635</v>
      </c>
      <c r="S199" s="2" t="s">
        <v>635</v>
      </c>
      <c r="T199" s="2" t="s">
        <v>635</v>
      </c>
      <c r="U199" s="2" t="s">
        <v>635</v>
      </c>
      <c r="V199" s="2" t="s">
        <v>635</v>
      </c>
      <c r="W199" s="2" t="s">
        <v>635</v>
      </c>
      <c r="X199" s="2" t="s">
        <v>635</v>
      </c>
    </row>
    <row r="200" spans="1:24" x14ac:dyDescent="0.25">
      <c r="A200" s="193" t="s">
        <v>746</v>
      </c>
      <c r="B200" s="193"/>
      <c r="C200" s="193"/>
      <c r="D200" s="193"/>
      <c r="E200" s="193" t="s">
        <v>777</v>
      </c>
      <c r="F200" s="193" t="s">
        <v>744</v>
      </c>
      <c r="G200" s="274">
        <v>44889</v>
      </c>
      <c r="H200" s="275">
        <v>0.27083333333333331</v>
      </c>
      <c r="I200" s="274">
        <v>44889</v>
      </c>
      <c r="J200" s="275">
        <v>0.68194444444444446</v>
      </c>
      <c r="K200" s="193">
        <v>0.41</v>
      </c>
      <c r="L200" s="193">
        <v>10</v>
      </c>
      <c r="M200" s="195" t="s">
        <v>835</v>
      </c>
      <c r="N200" s="2" t="s">
        <v>635</v>
      </c>
      <c r="O200" s="2" t="s">
        <v>635</v>
      </c>
      <c r="P200" s="2" t="s">
        <v>635</v>
      </c>
      <c r="Q200" s="2" t="s">
        <v>635</v>
      </c>
      <c r="R200" s="2" t="s">
        <v>635</v>
      </c>
      <c r="S200" s="2" t="s">
        <v>635</v>
      </c>
      <c r="T200" s="2" t="s">
        <v>635</v>
      </c>
      <c r="U200" s="2" t="s">
        <v>635</v>
      </c>
      <c r="V200" s="2" t="s">
        <v>635</v>
      </c>
      <c r="W200" s="2" t="s">
        <v>635</v>
      </c>
      <c r="X200" s="2" t="s">
        <v>635</v>
      </c>
    </row>
    <row r="201" spans="1:24" x14ac:dyDescent="0.25">
      <c r="A201" s="193" t="s">
        <v>746</v>
      </c>
      <c r="B201" s="193"/>
      <c r="C201" s="193"/>
      <c r="D201" s="193"/>
      <c r="E201" s="193" t="s">
        <v>777</v>
      </c>
      <c r="F201" s="193" t="s">
        <v>744</v>
      </c>
      <c r="G201" s="274">
        <v>44889</v>
      </c>
      <c r="H201" s="275">
        <v>0.27083333333333331</v>
      </c>
      <c r="I201" s="274">
        <v>44889</v>
      </c>
      <c r="J201" s="275">
        <v>0.68194444444444446</v>
      </c>
      <c r="K201" s="193">
        <v>0.41</v>
      </c>
      <c r="L201" s="193">
        <v>10</v>
      </c>
      <c r="M201" s="195" t="s">
        <v>835</v>
      </c>
      <c r="N201" s="2" t="s">
        <v>635</v>
      </c>
      <c r="O201" s="2" t="s">
        <v>635</v>
      </c>
      <c r="P201" s="2" t="s">
        <v>635</v>
      </c>
      <c r="Q201" s="2" t="s">
        <v>635</v>
      </c>
      <c r="R201" s="2" t="s">
        <v>635</v>
      </c>
      <c r="S201" s="2" t="s">
        <v>635</v>
      </c>
      <c r="T201" s="2" t="s">
        <v>635</v>
      </c>
      <c r="U201" s="2" t="s">
        <v>635</v>
      </c>
      <c r="V201" s="2" t="s">
        <v>635</v>
      </c>
      <c r="W201" s="2" t="s">
        <v>635</v>
      </c>
      <c r="X201" s="2" t="s">
        <v>635</v>
      </c>
    </row>
    <row r="202" spans="1:24" x14ac:dyDescent="0.25">
      <c r="A202" s="193" t="s">
        <v>746</v>
      </c>
      <c r="B202" s="193"/>
      <c r="C202" s="193"/>
      <c r="D202" s="193"/>
      <c r="E202" s="193" t="s">
        <v>787</v>
      </c>
      <c r="F202" s="193" t="s">
        <v>749</v>
      </c>
      <c r="G202" s="274">
        <v>44889</v>
      </c>
      <c r="H202" s="275">
        <v>0.53402777777777777</v>
      </c>
      <c r="I202" s="274">
        <v>44889</v>
      </c>
      <c r="J202" s="275">
        <v>0.86388888888888893</v>
      </c>
      <c r="K202" s="193">
        <v>0.33</v>
      </c>
      <c r="L202" s="193">
        <v>8</v>
      </c>
      <c r="M202" s="195" t="s">
        <v>835</v>
      </c>
      <c r="N202" s="2" t="s">
        <v>635</v>
      </c>
      <c r="O202" s="2" t="s">
        <v>635</v>
      </c>
      <c r="P202" s="2" t="s">
        <v>635</v>
      </c>
      <c r="Q202" s="2" t="s">
        <v>635</v>
      </c>
      <c r="R202" s="2" t="s">
        <v>635</v>
      </c>
      <c r="S202" s="2" t="s">
        <v>635</v>
      </c>
      <c r="T202" s="2" t="s">
        <v>635</v>
      </c>
      <c r="U202" s="2" t="s">
        <v>635</v>
      </c>
      <c r="V202" s="2" t="s">
        <v>635</v>
      </c>
      <c r="W202" s="2" t="s">
        <v>635</v>
      </c>
      <c r="X202" s="2" t="s">
        <v>635</v>
      </c>
    </row>
    <row r="203" spans="1:24" x14ac:dyDescent="0.25">
      <c r="A203" s="193" t="s">
        <v>746</v>
      </c>
      <c r="B203" s="193"/>
      <c r="C203" s="193"/>
      <c r="D203" s="193"/>
      <c r="E203" s="193" t="s">
        <v>787</v>
      </c>
      <c r="F203" s="193" t="s">
        <v>751</v>
      </c>
      <c r="G203" s="274">
        <v>44889</v>
      </c>
      <c r="H203" s="275">
        <v>0.6875</v>
      </c>
      <c r="I203" s="274">
        <v>44889</v>
      </c>
      <c r="J203" s="275">
        <v>0.94097222222222221</v>
      </c>
      <c r="K203" s="193">
        <v>0.25</v>
      </c>
      <c r="L203" s="193">
        <v>6</v>
      </c>
      <c r="M203" s="195" t="s">
        <v>835</v>
      </c>
      <c r="N203" s="2" t="s">
        <v>635</v>
      </c>
      <c r="O203" s="2" t="s">
        <v>635</v>
      </c>
      <c r="P203" s="2" t="s">
        <v>635</v>
      </c>
      <c r="Q203" s="2" t="s">
        <v>635</v>
      </c>
      <c r="R203" s="2" t="s">
        <v>635</v>
      </c>
      <c r="S203" s="2" t="s">
        <v>635</v>
      </c>
      <c r="T203" s="2" t="s">
        <v>635</v>
      </c>
      <c r="U203" s="2" t="s">
        <v>635</v>
      </c>
      <c r="V203" s="2" t="s">
        <v>635</v>
      </c>
      <c r="W203" s="2" t="s">
        <v>635</v>
      </c>
      <c r="X203" s="2" t="s">
        <v>635</v>
      </c>
    </row>
    <row r="204" spans="1:24" x14ac:dyDescent="0.25">
      <c r="A204" s="193" t="s">
        <v>746</v>
      </c>
      <c r="B204" s="193"/>
      <c r="C204" s="193"/>
      <c r="D204" s="193"/>
      <c r="E204" s="193" t="s">
        <v>787</v>
      </c>
      <c r="F204" s="193" t="s">
        <v>749</v>
      </c>
      <c r="G204" s="274">
        <v>44889</v>
      </c>
      <c r="H204" s="275">
        <v>0.53402777777777777</v>
      </c>
      <c r="I204" s="274">
        <v>44889</v>
      </c>
      <c r="J204" s="275">
        <v>0.86388888888888893</v>
      </c>
      <c r="K204" s="193">
        <v>0.33</v>
      </c>
      <c r="L204" s="193">
        <v>8</v>
      </c>
      <c r="M204" s="195" t="s">
        <v>835</v>
      </c>
      <c r="N204" s="2" t="s">
        <v>635</v>
      </c>
      <c r="O204" s="2" t="s">
        <v>635</v>
      </c>
      <c r="P204" s="2" t="s">
        <v>635</v>
      </c>
      <c r="Q204" s="2" t="s">
        <v>635</v>
      </c>
      <c r="R204" s="2" t="s">
        <v>635</v>
      </c>
      <c r="S204" s="2" t="s">
        <v>635</v>
      </c>
      <c r="T204" s="2" t="s">
        <v>635</v>
      </c>
      <c r="U204" s="2" t="s">
        <v>635</v>
      </c>
      <c r="V204" s="2" t="s">
        <v>635</v>
      </c>
      <c r="W204" s="2" t="s">
        <v>635</v>
      </c>
      <c r="X204" s="2" t="s">
        <v>635</v>
      </c>
    </row>
    <row r="205" spans="1:24" x14ac:dyDescent="0.25">
      <c r="A205" s="193" t="s">
        <v>746</v>
      </c>
      <c r="B205" s="193"/>
      <c r="C205" s="193"/>
      <c r="D205" s="193"/>
      <c r="E205" s="193" t="s">
        <v>787</v>
      </c>
      <c r="F205" s="193" t="s">
        <v>751</v>
      </c>
      <c r="G205" s="274">
        <v>44889</v>
      </c>
      <c r="H205" s="275">
        <v>0.6875</v>
      </c>
      <c r="I205" s="274">
        <v>44889</v>
      </c>
      <c r="J205" s="275">
        <v>0.94097222222222221</v>
      </c>
      <c r="K205" s="193">
        <v>0.25</v>
      </c>
      <c r="L205" s="193">
        <v>6</v>
      </c>
      <c r="M205" s="195" t="s">
        <v>835</v>
      </c>
      <c r="N205" s="2" t="s">
        <v>635</v>
      </c>
      <c r="O205" s="2" t="s">
        <v>635</v>
      </c>
      <c r="P205" s="2" t="s">
        <v>635</v>
      </c>
      <c r="Q205" s="2" t="s">
        <v>635</v>
      </c>
      <c r="R205" s="2" t="s">
        <v>635</v>
      </c>
      <c r="S205" s="2" t="s">
        <v>635</v>
      </c>
      <c r="T205" s="2" t="s">
        <v>635</v>
      </c>
      <c r="U205" s="2" t="s">
        <v>635</v>
      </c>
      <c r="V205" s="2" t="s">
        <v>635</v>
      </c>
      <c r="W205" s="2" t="s">
        <v>635</v>
      </c>
      <c r="X205" s="2" t="s">
        <v>635</v>
      </c>
    </row>
    <row r="206" spans="1:24" x14ac:dyDescent="0.25">
      <c r="A206" s="193" t="s">
        <v>746</v>
      </c>
      <c r="B206" s="193"/>
      <c r="C206" s="193"/>
      <c r="D206" s="193"/>
      <c r="E206" s="193" t="s">
        <v>777</v>
      </c>
      <c r="F206" s="193" t="s">
        <v>742</v>
      </c>
      <c r="G206" s="274">
        <v>44889</v>
      </c>
      <c r="H206" s="275">
        <v>0.27083333333333331</v>
      </c>
      <c r="I206" s="274">
        <v>44889</v>
      </c>
      <c r="J206" s="275">
        <v>0.66111111111111109</v>
      </c>
      <c r="K206" s="193">
        <v>0.39</v>
      </c>
      <c r="L206" s="193">
        <v>9</v>
      </c>
      <c r="M206" s="195" t="s">
        <v>835</v>
      </c>
      <c r="N206" s="2" t="s">
        <v>635</v>
      </c>
      <c r="O206" s="2" t="s">
        <v>635</v>
      </c>
      <c r="P206" s="2" t="s">
        <v>635</v>
      </c>
      <c r="Q206" s="2" t="s">
        <v>635</v>
      </c>
      <c r="R206" s="2" t="s">
        <v>635</v>
      </c>
      <c r="S206" s="2" t="s">
        <v>635</v>
      </c>
      <c r="T206" s="2" t="s">
        <v>635</v>
      </c>
      <c r="U206" s="2" t="s">
        <v>635</v>
      </c>
      <c r="V206" s="2" t="s">
        <v>635</v>
      </c>
      <c r="W206" s="2" t="s">
        <v>635</v>
      </c>
      <c r="X206" s="2" t="s">
        <v>635</v>
      </c>
    </row>
    <row r="207" spans="1:24" x14ac:dyDescent="0.25">
      <c r="A207" s="193" t="s">
        <v>746</v>
      </c>
      <c r="B207" s="193"/>
      <c r="C207" s="193"/>
      <c r="D207" s="193"/>
      <c r="E207" s="193" t="s">
        <v>787</v>
      </c>
      <c r="F207" s="193" t="s">
        <v>748</v>
      </c>
      <c r="G207" s="274">
        <v>44889</v>
      </c>
      <c r="H207" s="275">
        <v>0.46319444444444446</v>
      </c>
      <c r="I207" s="274">
        <v>44889</v>
      </c>
      <c r="J207" s="275">
        <v>0.84166666666666667</v>
      </c>
      <c r="K207" s="193">
        <v>0.38</v>
      </c>
      <c r="L207" s="193">
        <v>9</v>
      </c>
      <c r="M207" s="195" t="s">
        <v>835</v>
      </c>
      <c r="N207" s="2" t="s">
        <v>635</v>
      </c>
      <c r="O207" s="2" t="s">
        <v>635</v>
      </c>
      <c r="P207" s="2" t="s">
        <v>635</v>
      </c>
      <c r="Q207" s="2" t="s">
        <v>635</v>
      </c>
      <c r="R207" s="2" t="s">
        <v>635</v>
      </c>
      <c r="S207" s="2" t="s">
        <v>635</v>
      </c>
      <c r="T207" s="2" t="s">
        <v>635</v>
      </c>
      <c r="U207" s="2" t="s">
        <v>635</v>
      </c>
      <c r="V207" s="2" t="s">
        <v>635</v>
      </c>
      <c r="W207" s="2" t="s">
        <v>635</v>
      </c>
      <c r="X207" s="2" t="s">
        <v>635</v>
      </c>
    </row>
    <row r="208" spans="1:24" x14ac:dyDescent="0.25">
      <c r="A208" s="193" t="s">
        <v>746</v>
      </c>
      <c r="B208" s="193"/>
      <c r="C208" s="193"/>
      <c r="D208" s="193"/>
      <c r="E208" s="193" t="s">
        <v>787</v>
      </c>
      <c r="F208" s="193" t="s">
        <v>749</v>
      </c>
      <c r="G208" s="274">
        <v>44889</v>
      </c>
      <c r="H208" s="275">
        <v>0.53402777777777777</v>
      </c>
      <c r="I208" s="274">
        <v>44889</v>
      </c>
      <c r="J208" s="275">
        <v>0.93402777777777779</v>
      </c>
      <c r="K208" s="193">
        <v>0.4</v>
      </c>
      <c r="L208" s="193">
        <v>10</v>
      </c>
      <c r="M208" s="195" t="s">
        <v>835</v>
      </c>
      <c r="N208" s="2" t="s">
        <v>635</v>
      </c>
      <c r="O208" s="2" t="s">
        <v>635</v>
      </c>
      <c r="P208" s="2" t="s">
        <v>635</v>
      </c>
      <c r="Q208" s="2" t="s">
        <v>635</v>
      </c>
      <c r="R208" s="2" t="s">
        <v>635</v>
      </c>
      <c r="S208" s="2" t="s">
        <v>635</v>
      </c>
      <c r="T208" s="2" t="s">
        <v>635</v>
      </c>
      <c r="U208" s="2" t="s">
        <v>635</v>
      </c>
      <c r="V208" s="2" t="s">
        <v>635</v>
      </c>
      <c r="W208" s="2" t="s">
        <v>635</v>
      </c>
      <c r="X208" s="2" t="s">
        <v>635</v>
      </c>
    </row>
    <row r="209" spans="1:24" x14ac:dyDescent="0.25">
      <c r="A209" s="193" t="s">
        <v>746</v>
      </c>
      <c r="B209" s="193"/>
      <c r="C209" s="193"/>
      <c r="D209" s="193"/>
      <c r="E209" s="193" t="s">
        <v>787</v>
      </c>
      <c r="F209" s="193" t="s">
        <v>751</v>
      </c>
      <c r="G209" s="274">
        <v>44889</v>
      </c>
      <c r="H209" s="275">
        <v>0.6875</v>
      </c>
      <c r="I209" s="274">
        <v>44889</v>
      </c>
      <c r="J209" s="275">
        <v>0.94097222222222221</v>
      </c>
      <c r="K209" s="193">
        <v>0.25</v>
      </c>
      <c r="L209" s="193">
        <v>6</v>
      </c>
      <c r="M209" s="195" t="s">
        <v>835</v>
      </c>
      <c r="N209" s="2" t="s">
        <v>635</v>
      </c>
      <c r="O209" s="2" t="s">
        <v>635</v>
      </c>
      <c r="P209" s="2" t="s">
        <v>635</v>
      </c>
      <c r="Q209" s="2" t="s">
        <v>635</v>
      </c>
      <c r="R209" s="2" t="s">
        <v>635</v>
      </c>
      <c r="S209" s="2" t="s">
        <v>635</v>
      </c>
      <c r="T209" s="2" t="s">
        <v>635</v>
      </c>
      <c r="U209" s="2" t="s">
        <v>635</v>
      </c>
      <c r="V209" s="2" t="s">
        <v>635</v>
      </c>
      <c r="W209" s="2" t="s">
        <v>635</v>
      </c>
      <c r="X209" s="2" t="s">
        <v>635</v>
      </c>
    </row>
    <row r="210" spans="1:24" x14ac:dyDescent="0.25">
      <c r="A210" s="193" t="s">
        <v>746</v>
      </c>
      <c r="B210" s="193"/>
      <c r="C210" s="193"/>
      <c r="D210" s="193"/>
      <c r="E210" s="193" t="s">
        <v>787</v>
      </c>
      <c r="F210" s="193" t="s">
        <v>750</v>
      </c>
      <c r="G210" s="274">
        <v>44889</v>
      </c>
      <c r="H210" s="275">
        <v>0.51944444444444449</v>
      </c>
      <c r="I210" s="274">
        <v>44889</v>
      </c>
      <c r="J210" s="275">
        <v>0.89861111111111114</v>
      </c>
      <c r="K210" s="193">
        <v>0.38</v>
      </c>
      <c r="L210" s="193">
        <v>9</v>
      </c>
      <c r="M210" s="195" t="s">
        <v>835</v>
      </c>
      <c r="N210" s="2" t="s">
        <v>635</v>
      </c>
      <c r="O210" s="2" t="s">
        <v>635</v>
      </c>
      <c r="P210" s="2" t="s">
        <v>635</v>
      </c>
      <c r="Q210" s="2" t="s">
        <v>635</v>
      </c>
      <c r="R210" s="2" t="s">
        <v>635</v>
      </c>
      <c r="S210" s="2" t="s">
        <v>635</v>
      </c>
      <c r="T210" s="2" t="s">
        <v>635</v>
      </c>
      <c r="U210" s="2" t="s">
        <v>635</v>
      </c>
      <c r="V210" s="2" t="s">
        <v>635</v>
      </c>
      <c r="W210" s="2" t="s">
        <v>635</v>
      </c>
      <c r="X210" s="2" t="s">
        <v>635</v>
      </c>
    </row>
    <row r="211" spans="1:24" x14ac:dyDescent="0.25">
      <c r="A211" s="193" t="s">
        <v>746</v>
      </c>
      <c r="B211" s="193"/>
      <c r="C211" s="193"/>
      <c r="D211" s="193"/>
      <c r="E211" s="193" t="s">
        <v>787</v>
      </c>
      <c r="F211" s="193" t="s">
        <v>749</v>
      </c>
      <c r="G211" s="274">
        <v>44889</v>
      </c>
      <c r="H211" s="275">
        <v>0.53402777777777777</v>
      </c>
      <c r="I211" s="274">
        <v>44889</v>
      </c>
      <c r="J211" s="275">
        <v>0.93402777777777779</v>
      </c>
      <c r="K211" s="193">
        <v>0.4</v>
      </c>
      <c r="L211" s="193">
        <v>10</v>
      </c>
      <c r="M211" s="195" t="s">
        <v>835</v>
      </c>
      <c r="N211" s="2" t="s">
        <v>635</v>
      </c>
      <c r="O211" s="2" t="s">
        <v>635</v>
      </c>
      <c r="P211" s="2" t="s">
        <v>635</v>
      </c>
      <c r="Q211" s="2" t="s">
        <v>635</v>
      </c>
      <c r="R211" s="2" t="s">
        <v>635</v>
      </c>
      <c r="S211" s="2" t="s">
        <v>635</v>
      </c>
      <c r="T211" s="2" t="s">
        <v>635</v>
      </c>
      <c r="U211" s="2" t="s">
        <v>635</v>
      </c>
      <c r="V211" s="2" t="s">
        <v>635</v>
      </c>
      <c r="W211" s="2" t="s">
        <v>635</v>
      </c>
      <c r="X211" s="2" t="s">
        <v>635</v>
      </c>
    </row>
    <row r="212" spans="1:24" x14ac:dyDescent="0.25">
      <c r="A212" s="193" t="s">
        <v>746</v>
      </c>
      <c r="B212" s="193"/>
      <c r="C212" s="193"/>
      <c r="D212" s="193"/>
      <c r="E212" s="193" t="s">
        <v>777</v>
      </c>
      <c r="F212" s="193" t="s">
        <v>742</v>
      </c>
      <c r="G212" s="274">
        <v>44889</v>
      </c>
      <c r="H212" s="275">
        <v>0.27083333333333331</v>
      </c>
      <c r="I212" s="274">
        <v>44889</v>
      </c>
      <c r="J212" s="275">
        <v>0.66111111111111109</v>
      </c>
      <c r="K212" s="193">
        <v>0.39</v>
      </c>
      <c r="L212" s="193">
        <v>9</v>
      </c>
      <c r="M212" s="195" t="s">
        <v>835</v>
      </c>
      <c r="N212" s="2" t="s">
        <v>635</v>
      </c>
      <c r="O212" s="2" t="s">
        <v>635</v>
      </c>
      <c r="P212" s="2" t="s">
        <v>635</v>
      </c>
      <c r="Q212" s="2" t="s">
        <v>635</v>
      </c>
      <c r="R212" s="2" t="s">
        <v>635</v>
      </c>
      <c r="S212" s="2" t="s">
        <v>635</v>
      </c>
      <c r="T212" s="2" t="s">
        <v>635</v>
      </c>
      <c r="U212" s="2" t="s">
        <v>635</v>
      </c>
      <c r="V212" s="2" t="s">
        <v>635</v>
      </c>
      <c r="W212" s="2" t="s">
        <v>635</v>
      </c>
      <c r="X212" s="2" t="s">
        <v>635</v>
      </c>
    </row>
    <row r="213" spans="1:24" x14ac:dyDescent="0.25">
      <c r="A213" s="193" t="s">
        <v>746</v>
      </c>
      <c r="B213" s="193"/>
      <c r="C213" s="193"/>
      <c r="D213" s="193"/>
      <c r="E213" s="193" t="s">
        <v>777</v>
      </c>
      <c r="F213" s="193" t="s">
        <v>744</v>
      </c>
      <c r="G213" s="274">
        <v>44889</v>
      </c>
      <c r="H213" s="275">
        <v>0.27083333333333331</v>
      </c>
      <c r="I213" s="274">
        <v>44889</v>
      </c>
      <c r="J213" s="275">
        <v>0.68194444444444446</v>
      </c>
      <c r="K213" s="193">
        <v>0.41</v>
      </c>
      <c r="L213" s="193">
        <v>10</v>
      </c>
      <c r="M213" s="195" t="s">
        <v>835</v>
      </c>
      <c r="N213" s="2" t="s">
        <v>635</v>
      </c>
      <c r="O213" s="2" t="s">
        <v>635</v>
      </c>
      <c r="P213" s="2" t="s">
        <v>635</v>
      </c>
      <c r="Q213" s="2" t="s">
        <v>635</v>
      </c>
      <c r="R213" s="2" t="s">
        <v>635</v>
      </c>
      <c r="S213" s="2" t="s">
        <v>635</v>
      </c>
      <c r="T213" s="2" t="s">
        <v>635</v>
      </c>
      <c r="U213" s="2" t="s">
        <v>635</v>
      </c>
      <c r="V213" s="2" t="s">
        <v>635</v>
      </c>
      <c r="W213" s="2" t="s">
        <v>635</v>
      </c>
      <c r="X213" s="2" t="s">
        <v>635</v>
      </c>
    </row>
    <row r="214" spans="1:24" x14ac:dyDescent="0.25">
      <c r="A214" s="193" t="s">
        <v>746</v>
      </c>
      <c r="B214" s="193"/>
      <c r="C214" s="193"/>
      <c r="D214" s="193"/>
      <c r="E214" s="193" t="s">
        <v>787</v>
      </c>
      <c r="F214" s="193" t="s">
        <v>748</v>
      </c>
      <c r="G214" s="274">
        <v>44889</v>
      </c>
      <c r="H214" s="275">
        <v>0.46319444444444446</v>
      </c>
      <c r="I214" s="274">
        <v>44889</v>
      </c>
      <c r="J214" s="275">
        <v>0.55763888888888891</v>
      </c>
      <c r="K214" s="193">
        <v>0.09</v>
      </c>
      <c r="L214" s="193">
        <v>2</v>
      </c>
      <c r="M214" s="195" t="s">
        <v>835</v>
      </c>
      <c r="N214" s="2" t="s">
        <v>635</v>
      </c>
      <c r="O214" s="2" t="s">
        <v>635</v>
      </c>
      <c r="P214" s="2" t="s">
        <v>635</v>
      </c>
      <c r="Q214" s="2" t="s">
        <v>635</v>
      </c>
      <c r="R214" s="2" t="s">
        <v>635</v>
      </c>
      <c r="S214" s="2" t="s">
        <v>635</v>
      </c>
      <c r="T214" s="2" t="s">
        <v>635</v>
      </c>
      <c r="U214" s="2" t="s">
        <v>635</v>
      </c>
      <c r="V214" s="2" t="s">
        <v>635</v>
      </c>
      <c r="W214" s="2" t="s">
        <v>635</v>
      </c>
      <c r="X214" s="2" t="s">
        <v>635</v>
      </c>
    </row>
    <row r="215" spans="1:24" x14ac:dyDescent="0.25">
      <c r="A215" s="193" t="s">
        <v>746</v>
      </c>
      <c r="B215" s="193"/>
      <c r="C215" s="193"/>
      <c r="D215" s="193"/>
      <c r="E215" s="193" t="s">
        <v>777</v>
      </c>
      <c r="F215" s="193" t="s">
        <v>744</v>
      </c>
      <c r="G215" s="274">
        <v>44889</v>
      </c>
      <c r="H215" s="275">
        <v>0.27083333333333331</v>
      </c>
      <c r="I215" s="274">
        <v>44889</v>
      </c>
      <c r="J215" s="275">
        <v>0.68194444444444446</v>
      </c>
      <c r="K215" s="193">
        <v>0.41</v>
      </c>
      <c r="L215" s="193">
        <v>10</v>
      </c>
      <c r="M215" s="195" t="s">
        <v>835</v>
      </c>
      <c r="N215" s="2" t="s">
        <v>635</v>
      </c>
      <c r="O215" s="2" t="s">
        <v>635</v>
      </c>
      <c r="P215" s="2" t="s">
        <v>635</v>
      </c>
      <c r="Q215" s="2" t="s">
        <v>635</v>
      </c>
      <c r="R215" s="2" t="s">
        <v>635</v>
      </c>
      <c r="S215" s="2" t="s">
        <v>635</v>
      </c>
      <c r="T215" s="2" t="s">
        <v>635</v>
      </c>
      <c r="U215" s="2" t="s">
        <v>635</v>
      </c>
      <c r="V215" s="2" t="s">
        <v>635</v>
      </c>
      <c r="W215" s="2" t="s">
        <v>635</v>
      </c>
      <c r="X215" s="2" t="s">
        <v>635</v>
      </c>
    </row>
    <row r="216" spans="1:24" x14ac:dyDescent="0.25">
      <c r="A216" s="193" t="s">
        <v>746</v>
      </c>
      <c r="B216" s="193"/>
      <c r="C216" s="193"/>
      <c r="D216" s="193"/>
      <c r="E216" s="193" t="s">
        <v>777</v>
      </c>
      <c r="F216" s="193" t="s">
        <v>742</v>
      </c>
      <c r="G216" s="274">
        <v>44889</v>
      </c>
      <c r="H216" s="275">
        <v>0.27083333333333331</v>
      </c>
      <c r="I216" s="274">
        <v>44889</v>
      </c>
      <c r="J216" s="275">
        <v>0.66249999999999998</v>
      </c>
      <c r="K216" s="193">
        <v>0.39</v>
      </c>
      <c r="L216" s="193">
        <v>9</v>
      </c>
      <c r="M216" s="195" t="s">
        <v>835</v>
      </c>
      <c r="N216" s="2" t="s">
        <v>635</v>
      </c>
      <c r="O216" s="2" t="s">
        <v>635</v>
      </c>
      <c r="P216" s="2" t="s">
        <v>635</v>
      </c>
      <c r="Q216" s="2" t="s">
        <v>635</v>
      </c>
      <c r="R216" s="2" t="s">
        <v>635</v>
      </c>
      <c r="S216" s="2" t="s">
        <v>635</v>
      </c>
      <c r="T216" s="2" t="s">
        <v>635</v>
      </c>
      <c r="U216" s="2" t="s">
        <v>635</v>
      </c>
      <c r="V216" s="2" t="s">
        <v>635</v>
      </c>
      <c r="W216" s="2" t="s">
        <v>635</v>
      </c>
      <c r="X216" s="2" t="s">
        <v>635</v>
      </c>
    </row>
    <row r="217" spans="1:24" x14ac:dyDescent="0.25">
      <c r="A217" s="193" t="s">
        <v>746</v>
      </c>
      <c r="B217" s="193"/>
      <c r="C217" s="193"/>
      <c r="D217" s="193"/>
      <c r="E217" s="193" t="s">
        <v>777</v>
      </c>
      <c r="F217" s="193" t="s">
        <v>744</v>
      </c>
      <c r="G217" s="274">
        <v>44889</v>
      </c>
      <c r="H217" s="275">
        <v>0.27083333333333331</v>
      </c>
      <c r="I217" s="274">
        <v>44889</v>
      </c>
      <c r="J217" s="275">
        <v>0.68194444444444446</v>
      </c>
      <c r="K217" s="193">
        <v>0.41</v>
      </c>
      <c r="L217" s="193">
        <v>10</v>
      </c>
      <c r="M217" s="195" t="s">
        <v>835</v>
      </c>
      <c r="N217" s="2" t="s">
        <v>635</v>
      </c>
      <c r="O217" s="2" t="s">
        <v>635</v>
      </c>
      <c r="P217" s="2" t="s">
        <v>635</v>
      </c>
      <c r="Q217" s="2" t="s">
        <v>635</v>
      </c>
      <c r="R217" s="2" t="s">
        <v>635</v>
      </c>
      <c r="S217" s="2" t="s">
        <v>635</v>
      </c>
      <c r="T217" s="2" t="s">
        <v>635</v>
      </c>
      <c r="U217" s="2" t="s">
        <v>635</v>
      </c>
      <c r="V217" s="2" t="s">
        <v>635</v>
      </c>
      <c r="W217" s="2" t="s">
        <v>635</v>
      </c>
      <c r="X217" s="2" t="s">
        <v>635</v>
      </c>
    </row>
    <row r="218" spans="1:24" x14ac:dyDescent="0.25">
      <c r="A218" s="193" t="s">
        <v>746</v>
      </c>
      <c r="B218" s="193"/>
      <c r="C218" s="193"/>
      <c r="D218" s="193"/>
      <c r="E218" s="193" t="s">
        <v>777</v>
      </c>
      <c r="F218" s="193" t="s">
        <v>742</v>
      </c>
      <c r="G218" s="274">
        <v>44889</v>
      </c>
      <c r="H218" s="275">
        <v>0.27083333333333331</v>
      </c>
      <c r="I218" s="274">
        <v>44889</v>
      </c>
      <c r="J218" s="275">
        <v>0.66249999999999998</v>
      </c>
      <c r="K218" s="193">
        <v>0.39</v>
      </c>
      <c r="L218" s="193">
        <v>9</v>
      </c>
      <c r="M218" s="195" t="s">
        <v>835</v>
      </c>
      <c r="N218" s="2" t="s">
        <v>635</v>
      </c>
      <c r="O218" s="2" t="s">
        <v>635</v>
      </c>
      <c r="P218" s="2" t="s">
        <v>635</v>
      </c>
      <c r="Q218" s="2" t="s">
        <v>635</v>
      </c>
      <c r="R218" s="2" t="s">
        <v>635</v>
      </c>
      <c r="S218" s="2" t="s">
        <v>635</v>
      </c>
      <c r="T218" s="2" t="s">
        <v>635</v>
      </c>
      <c r="U218" s="2" t="s">
        <v>635</v>
      </c>
      <c r="V218" s="2" t="s">
        <v>635</v>
      </c>
      <c r="W218" s="2" t="s">
        <v>635</v>
      </c>
      <c r="X218" s="2" t="s">
        <v>635</v>
      </c>
    </row>
    <row r="219" spans="1:24" x14ac:dyDescent="0.25">
      <c r="A219" s="193" t="s">
        <v>746</v>
      </c>
      <c r="B219" s="193"/>
      <c r="C219" s="193"/>
      <c r="D219" s="193"/>
      <c r="E219" s="193" t="s">
        <v>777</v>
      </c>
      <c r="F219" s="193" t="s">
        <v>744</v>
      </c>
      <c r="G219" s="274">
        <v>44889</v>
      </c>
      <c r="H219" s="275">
        <v>0.27083333333333331</v>
      </c>
      <c r="I219" s="274">
        <v>44889</v>
      </c>
      <c r="J219" s="275">
        <v>0.68194444444444446</v>
      </c>
      <c r="K219" s="193">
        <v>0.41</v>
      </c>
      <c r="L219" s="193">
        <v>10</v>
      </c>
      <c r="M219" s="195" t="s">
        <v>835</v>
      </c>
      <c r="N219" s="2" t="s">
        <v>635</v>
      </c>
      <c r="O219" s="2" t="s">
        <v>635</v>
      </c>
      <c r="P219" s="2" t="s">
        <v>635</v>
      </c>
      <c r="Q219" s="2" t="s">
        <v>635</v>
      </c>
      <c r="R219" s="2" t="s">
        <v>635</v>
      </c>
      <c r="S219" s="2" t="s">
        <v>635</v>
      </c>
      <c r="T219" s="2" t="s">
        <v>635</v>
      </c>
      <c r="U219" s="2" t="s">
        <v>635</v>
      </c>
      <c r="V219" s="2" t="s">
        <v>635</v>
      </c>
      <c r="W219" s="2" t="s">
        <v>635</v>
      </c>
      <c r="X219" s="2" t="s">
        <v>635</v>
      </c>
    </row>
    <row r="220" spans="1:24" x14ac:dyDescent="0.25">
      <c r="A220" s="193" t="s">
        <v>746</v>
      </c>
      <c r="B220" s="193"/>
      <c r="C220" s="193"/>
      <c r="D220" s="193"/>
      <c r="E220" s="193" t="s">
        <v>787</v>
      </c>
      <c r="F220" s="193" t="s">
        <v>751</v>
      </c>
      <c r="G220" s="274">
        <v>44889</v>
      </c>
      <c r="H220" s="275">
        <v>0.6875</v>
      </c>
      <c r="I220" s="274">
        <v>44889</v>
      </c>
      <c r="J220" s="275">
        <v>0.94097222222222221</v>
      </c>
      <c r="K220" s="193">
        <v>0.25</v>
      </c>
      <c r="L220" s="193">
        <v>6</v>
      </c>
      <c r="M220" s="195" t="s">
        <v>835</v>
      </c>
      <c r="N220" s="2" t="s">
        <v>635</v>
      </c>
      <c r="O220" s="2" t="s">
        <v>635</v>
      </c>
      <c r="P220" s="2" t="s">
        <v>635</v>
      </c>
      <c r="Q220" s="2" t="s">
        <v>635</v>
      </c>
      <c r="R220" s="2" t="s">
        <v>635</v>
      </c>
      <c r="S220" s="2" t="s">
        <v>635</v>
      </c>
      <c r="T220" s="2" t="s">
        <v>635</v>
      </c>
      <c r="U220" s="2" t="s">
        <v>635</v>
      </c>
      <c r="V220" s="2" t="s">
        <v>635</v>
      </c>
      <c r="W220" s="2" t="s">
        <v>635</v>
      </c>
      <c r="X220" s="2" t="s">
        <v>635</v>
      </c>
    </row>
    <row r="221" spans="1:24" x14ac:dyDescent="0.25">
      <c r="A221" s="193" t="s">
        <v>746</v>
      </c>
      <c r="B221" s="193"/>
      <c r="C221" s="193"/>
      <c r="D221" s="193"/>
      <c r="E221" s="193" t="s">
        <v>787</v>
      </c>
      <c r="F221" s="193" t="s">
        <v>749</v>
      </c>
      <c r="G221" s="274">
        <v>44889</v>
      </c>
      <c r="H221" s="275">
        <v>0.53402777777777777</v>
      </c>
      <c r="I221" s="274">
        <v>44889</v>
      </c>
      <c r="J221" s="275">
        <v>0.86388888888888893</v>
      </c>
      <c r="K221" s="193">
        <v>0.33</v>
      </c>
      <c r="L221" s="193">
        <v>8</v>
      </c>
      <c r="M221" s="195" t="s">
        <v>835</v>
      </c>
      <c r="N221" s="2" t="s">
        <v>635</v>
      </c>
      <c r="O221" s="2" t="s">
        <v>635</v>
      </c>
      <c r="P221" s="2" t="s">
        <v>635</v>
      </c>
      <c r="Q221" s="2" t="s">
        <v>635</v>
      </c>
      <c r="R221" s="2" t="s">
        <v>635</v>
      </c>
      <c r="S221" s="2" t="s">
        <v>635</v>
      </c>
      <c r="T221" s="2" t="s">
        <v>635</v>
      </c>
      <c r="U221" s="2" t="s">
        <v>635</v>
      </c>
      <c r="V221" s="2" t="s">
        <v>635</v>
      </c>
      <c r="W221" s="2" t="s">
        <v>635</v>
      </c>
      <c r="X221" s="2" t="s">
        <v>635</v>
      </c>
    </row>
    <row r="222" spans="1:24" x14ac:dyDescent="0.25">
      <c r="A222" s="193" t="s">
        <v>746</v>
      </c>
      <c r="B222" s="193"/>
      <c r="C222" s="193"/>
      <c r="D222" s="193"/>
      <c r="E222" s="193" t="s">
        <v>787</v>
      </c>
      <c r="F222" s="193" t="s">
        <v>748</v>
      </c>
      <c r="G222" s="274">
        <v>44889</v>
      </c>
      <c r="H222" s="275">
        <v>0.46319444444444446</v>
      </c>
      <c r="I222" s="274">
        <v>44889</v>
      </c>
      <c r="J222" s="275">
        <v>0.81180555555555556</v>
      </c>
      <c r="K222" s="193">
        <v>0.35</v>
      </c>
      <c r="L222" s="193">
        <v>8</v>
      </c>
      <c r="M222" s="195" t="s">
        <v>835</v>
      </c>
      <c r="N222" s="2" t="s">
        <v>635</v>
      </c>
      <c r="O222" s="2" t="s">
        <v>635</v>
      </c>
      <c r="P222" s="2" t="s">
        <v>635</v>
      </c>
      <c r="Q222" s="2" t="s">
        <v>635</v>
      </c>
      <c r="R222" s="2" t="s">
        <v>635</v>
      </c>
      <c r="S222" s="2" t="s">
        <v>635</v>
      </c>
      <c r="T222" s="2" t="s">
        <v>635</v>
      </c>
      <c r="U222" s="2" t="s">
        <v>635</v>
      </c>
      <c r="V222" s="2" t="s">
        <v>635</v>
      </c>
      <c r="W222" s="2" t="s">
        <v>635</v>
      </c>
      <c r="X222" s="2" t="s">
        <v>635</v>
      </c>
    </row>
    <row r="223" spans="1:24" x14ac:dyDescent="0.25">
      <c r="A223" s="193" t="s">
        <v>746</v>
      </c>
      <c r="B223" s="193"/>
      <c r="C223" s="193"/>
      <c r="D223" s="193"/>
      <c r="E223" s="193" t="s">
        <v>777</v>
      </c>
      <c r="F223" s="193" t="s">
        <v>744</v>
      </c>
      <c r="G223" s="274">
        <v>44889</v>
      </c>
      <c r="H223" s="275">
        <v>0.27083333333333331</v>
      </c>
      <c r="I223" s="274">
        <v>44889</v>
      </c>
      <c r="J223" s="275">
        <v>0.68194444444444446</v>
      </c>
      <c r="K223" s="193">
        <v>0.41</v>
      </c>
      <c r="L223" s="193">
        <v>10</v>
      </c>
      <c r="M223" s="195" t="s">
        <v>835</v>
      </c>
      <c r="N223" s="2" t="s">
        <v>635</v>
      </c>
      <c r="O223" s="2" t="s">
        <v>635</v>
      </c>
      <c r="P223" s="2" t="s">
        <v>635</v>
      </c>
      <c r="Q223" s="2" t="s">
        <v>635</v>
      </c>
      <c r="R223" s="2" t="s">
        <v>635</v>
      </c>
      <c r="S223" s="2" t="s">
        <v>635</v>
      </c>
      <c r="T223" s="2" t="s">
        <v>635</v>
      </c>
      <c r="U223" s="2" t="s">
        <v>635</v>
      </c>
      <c r="V223" s="2" t="s">
        <v>635</v>
      </c>
      <c r="W223" s="2" t="s">
        <v>635</v>
      </c>
      <c r="X223" s="2" t="s">
        <v>635</v>
      </c>
    </row>
    <row r="224" spans="1:24" x14ac:dyDescent="0.25">
      <c r="A224" s="193" t="s">
        <v>746</v>
      </c>
      <c r="B224" s="193"/>
      <c r="C224" s="193"/>
      <c r="D224" s="193"/>
      <c r="E224" s="193" t="s">
        <v>787</v>
      </c>
      <c r="F224" s="193" t="s">
        <v>750</v>
      </c>
      <c r="G224" s="274">
        <v>44889</v>
      </c>
      <c r="H224" s="275">
        <v>0.51944444444444449</v>
      </c>
      <c r="I224" s="274">
        <v>44889</v>
      </c>
      <c r="J224" s="275">
        <v>0.91388888888888886</v>
      </c>
      <c r="K224" s="193">
        <v>0.39</v>
      </c>
      <c r="L224" s="193">
        <v>9</v>
      </c>
      <c r="M224" s="195" t="s">
        <v>835</v>
      </c>
      <c r="N224" s="2" t="s">
        <v>635</v>
      </c>
      <c r="O224" s="2" t="s">
        <v>635</v>
      </c>
      <c r="P224" s="2" t="s">
        <v>635</v>
      </c>
      <c r="Q224" s="2" t="s">
        <v>635</v>
      </c>
      <c r="R224" s="2" t="s">
        <v>635</v>
      </c>
      <c r="S224" s="2" t="s">
        <v>635</v>
      </c>
      <c r="T224" s="2" t="s">
        <v>635</v>
      </c>
      <c r="U224" s="2" t="s">
        <v>635</v>
      </c>
      <c r="V224" s="2" t="s">
        <v>635</v>
      </c>
      <c r="W224" s="2" t="s">
        <v>635</v>
      </c>
      <c r="X224" s="2" t="s">
        <v>635</v>
      </c>
    </row>
    <row r="225" spans="1:24" x14ac:dyDescent="0.25">
      <c r="A225" s="193" t="s">
        <v>746</v>
      </c>
      <c r="B225" s="193"/>
      <c r="C225" s="193"/>
      <c r="D225" s="193"/>
      <c r="E225" s="193" t="s">
        <v>787</v>
      </c>
      <c r="F225" s="193" t="s">
        <v>749</v>
      </c>
      <c r="G225" s="274">
        <v>44889</v>
      </c>
      <c r="H225" s="275">
        <v>0.53402777777777777</v>
      </c>
      <c r="I225" s="274">
        <v>44889</v>
      </c>
      <c r="J225" s="275">
        <v>0.93402777777777779</v>
      </c>
      <c r="K225" s="193">
        <v>0.4</v>
      </c>
      <c r="L225" s="193">
        <v>10</v>
      </c>
      <c r="M225" s="195" t="s">
        <v>835</v>
      </c>
      <c r="N225" s="2" t="s">
        <v>635</v>
      </c>
      <c r="O225" s="2" t="s">
        <v>635</v>
      </c>
      <c r="P225" s="2" t="s">
        <v>635</v>
      </c>
      <c r="Q225" s="2" t="s">
        <v>635</v>
      </c>
      <c r="R225" s="2" t="s">
        <v>635</v>
      </c>
      <c r="S225" s="2" t="s">
        <v>635</v>
      </c>
      <c r="T225" s="2" t="s">
        <v>635</v>
      </c>
      <c r="U225" s="2" t="s">
        <v>635</v>
      </c>
      <c r="V225" s="2" t="s">
        <v>635</v>
      </c>
      <c r="W225" s="2" t="s">
        <v>635</v>
      </c>
      <c r="X225" s="2" t="s">
        <v>635</v>
      </c>
    </row>
    <row r="226" spans="1:24" x14ac:dyDescent="0.25">
      <c r="A226" s="193" t="s">
        <v>746</v>
      </c>
      <c r="B226" s="193"/>
      <c r="C226" s="193"/>
      <c r="D226" s="193"/>
      <c r="E226" s="193" t="s">
        <v>787</v>
      </c>
      <c r="F226" s="193" t="s">
        <v>749</v>
      </c>
      <c r="G226" s="274">
        <v>44889</v>
      </c>
      <c r="H226" s="275">
        <v>0.53402777777777777</v>
      </c>
      <c r="I226" s="274">
        <v>44889</v>
      </c>
      <c r="J226" s="275">
        <v>0.86388888888888893</v>
      </c>
      <c r="K226" s="193">
        <v>0.33</v>
      </c>
      <c r="L226" s="193">
        <v>8</v>
      </c>
      <c r="M226" s="195" t="s">
        <v>835</v>
      </c>
      <c r="N226" s="2" t="s">
        <v>635</v>
      </c>
      <c r="O226" s="2" t="s">
        <v>635</v>
      </c>
      <c r="P226" s="2" t="s">
        <v>635</v>
      </c>
      <c r="Q226" s="2" t="s">
        <v>635</v>
      </c>
      <c r="R226" s="2" t="s">
        <v>635</v>
      </c>
      <c r="S226" s="2" t="s">
        <v>635</v>
      </c>
      <c r="T226" s="2" t="s">
        <v>635</v>
      </c>
      <c r="U226" s="2" t="s">
        <v>635</v>
      </c>
      <c r="V226" s="2" t="s">
        <v>635</v>
      </c>
      <c r="W226" s="2" t="s">
        <v>635</v>
      </c>
      <c r="X226" s="2" t="s">
        <v>635</v>
      </c>
    </row>
    <row r="227" spans="1:24" x14ac:dyDescent="0.25">
      <c r="A227" s="193" t="s">
        <v>746</v>
      </c>
      <c r="B227" s="193"/>
      <c r="C227" s="193"/>
      <c r="D227" s="193"/>
      <c r="E227" s="193" t="s">
        <v>777</v>
      </c>
      <c r="F227" s="193" t="s">
        <v>742</v>
      </c>
      <c r="G227" s="274">
        <v>44889</v>
      </c>
      <c r="H227" s="275">
        <v>0.27083333333333331</v>
      </c>
      <c r="I227" s="274">
        <v>44889</v>
      </c>
      <c r="J227" s="275">
        <v>0.66111111111111109</v>
      </c>
      <c r="K227" s="193">
        <v>0.39</v>
      </c>
      <c r="L227" s="193">
        <v>9</v>
      </c>
      <c r="M227" s="195" t="s">
        <v>835</v>
      </c>
      <c r="N227" s="2" t="s">
        <v>635</v>
      </c>
      <c r="O227" s="2" t="s">
        <v>635</v>
      </c>
      <c r="P227" s="2" t="s">
        <v>635</v>
      </c>
      <c r="Q227" s="2" t="s">
        <v>635</v>
      </c>
      <c r="R227" s="2" t="s">
        <v>635</v>
      </c>
      <c r="S227" s="2" t="s">
        <v>635</v>
      </c>
      <c r="T227" s="2" t="s">
        <v>635</v>
      </c>
      <c r="U227" s="2" t="s">
        <v>635</v>
      </c>
      <c r="V227" s="2" t="s">
        <v>635</v>
      </c>
      <c r="W227" s="2" t="s">
        <v>635</v>
      </c>
      <c r="X227" s="2" t="s">
        <v>635</v>
      </c>
    </row>
    <row r="228" spans="1:24" x14ac:dyDescent="0.25">
      <c r="A228" s="193" t="s">
        <v>746</v>
      </c>
      <c r="B228" s="193"/>
      <c r="C228" s="193"/>
      <c r="D228" s="193"/>
      <c r="E228" s="193" t="s">
        <v>787</v>
      </c>
      <c r="F228" s="193" t="s">
        <v>749</v>
      </c>
      <c r="G228" s="274">
        <v>44889</v>
      </c>
      <c r="H228" s="275">
        <v>0.53402777777777777</v>
      </c>
      <c r="I228" s="274">
        <v>44889</v>
      </c>
      <c r="J228" s="275">
        <v>0.93402777777777779</v>
      </c>
      <c r="K228" s="193">
        <v>0.4</v>
      </c>
      <c r="L228" s="193">
        <v>10</v>
      </c>
      <c r="M228" s="195" t="s">
        <v>835</v>
      </c>
      <c r="N228" s="2" t="s">
        <v>635</v>
      </c>
      <c r="O228" s="2" t="s">
        <v>635</v>
      </c>
      <c r="P228" s="2" t="s">
        <v>635</v>
      </c>
      <c r="Q228" s="2" t="s">
        <v>635</v>
      </c>
      <c r="R228" s="2" t="s">
        <v>635</v>
      </c>
      <c r="S228" s="2" t="s">
        <v>635</v>
      </c>
      <c r="T228" s="2" t="s">
        <v>635</v>
      </c>
      <c r="U228" s="2" t="s">
        <v>635</v>
      </c>
      <c r="V228" s="2" t="s">
        <v>635</v>
      </c>
      <c r="W228" s="2" t="s">
        <v>635</v>
      </c>
      <c r="X228" s="2" t="s">
        <v>635</v>
      </c>
    </row>
    <row r="229" spans="1:24" x14ac:dyDescent="0.25">
      <c r="A229" s="193" t="s">
        <v>746</v>
      </c>
      <c r="B229" s="193"/>
      <c r="C229" s="193"/>
      <c r="D229" s="193"/>
      <c r="E229" s="193" t="s">
        <v>787</v>
      </c>
      <c r="F229" s="193" t="s">
        <v>748</v>
      </c>
      <c r="G229" s="274">
        <v>44889</v>
      </c>
      <c r="H229" s="275">
        <v>0.46319444444444446</v>
      </c>
      <c r="I229" s="274">
        <v>44889</v>
      </c>
      <c r="J229" s="275">
        <v>0.81180555555555556</v>
      </c>
      <c r="K229" s="193">
        <v>0.35</v>
      </c>
      <c r="L229" s="193">
        <v>8</v>
      </c>
      <c r="M229" s="195" t="s">
        <v>835</v>
      </c>
      <c r="N229" s="2" t="s">
        <v>635</v>
      </c>
      <c r="O229" s="2" t="s">
        <v>635</v>
      </c>
      <c r="P229" s="2" t="s">
        <v>635</v>
      </c>
      <c r="Q229" s="2" t="s">
        <v>635</v>
      </c>
      <c r="R229" s="2" t="s">
        <v>635</v>
      </c>
      <c r="S229" s="2" t="s">
        <v>635</v>
      </c>
      <c r="T229" s="2" t="s">
        <v>635</v>
      </c>
      <c r="U229" s="2" t="s">
        <v>635</v>
      </c>
      <c r="V229" s="2" t="s">
        <v>635</v>
      </c>
      <c r="W229" s="2" t="s">
        <v>635</v>
      </c>
      <c r="X229" s="2" t="s">
        <v>635</v>
      </c>
    </row>
    <row r="230" spans="1:24" x14ac:dyDescent="0.25">
      <c r="A230" s="193" t="s">
        <v>746</v>
      </c>
      <c r="B230" s="193"/>
      <c r="C230" s="193"/>
      <c r="D230" s="193"/>
      <c r="E230" s="193" t="s">
        <v>787</v>
      </c>
      <c r="F230" s="193" t="s">
        <v>748</v>
      </c>
      <c r="G230" s="274">
        <v>44889</v>
      </c>
      <c r="H230" s="275">
        <v>0.46319444444444446</v>
      </c>
      <c r="I230" s="274">
        <v>44889</v>
      </c>
      <c r="J230" s="275">
        <v>0.84166666666666667</v>
      </c>
      <c r="K230" s="193">
        <v>0.38</v>
      </c>
      <c r="L230" s="193">
        <v>9</v>
      </c>
      <c r="M230" s="195" t="s">
        <v>835</v>
      </c>
      <c r="N230" s="2" t="s">
        <v>635</v>
      </c>
      <c r="O230" s="2" t="s">
        <v>635</v>
      </c>
      <c r="P230" s="2" t="s">
        <v>635</v>
      </c>
      <c r="Q230" s="2" t="s">
        <v>635</v>
      </c>
      <c r="R230" s="2" t="s">
        <v>635</v>
      </c>
      <c r="S230" s="2" t="s">
        <v>635</v>
      </c>
      <c r="T230" s="2" t="s">
        <v>635</v>
      </c>
      <c r="U230" s="2" t="s">
        <v>635</v>
      </c>
      <c r="V230" s="2" t="s">
        <v>635</v>
      </c>
      <c r="W230" s="2" t="s">
        <v>635</v>
      </c>
      <c r="X230" s="2" t="s">
        <v>635</v>
      </c>
    </row>
    <row r="231" spans="1:24" x14ac:dyDescent="0.25">
      <c r="A231" s="193" t="s">
        <v>746</v>
      </c>
      <c r="B231" s="193"/>
      <c r="C231" s="193"/>
      <c r="D231" s="193"/>
      <c r="E231" s="193" t="s">
        <v>777</v>
      </c>
      <c r="F231" s="193" t="s">
        <v>744</v>
      </c>
      <c r="G231" s="274">
        <v>44889</v>
      </c>
      <c r="H231" s="275">
        <v>0.27083333333333331</v>
      </c>
      <c r="I231" s="274">
        <v>44889</v>
      </c>
      <c r="J231" s="275">
        <v>0.68194444444444446</v>
      </c>
      <c r="K231" s="193">
        <v>0.41</v>
      </c>
      <c r="L231" s="193">
        <v>10</v>
      </c>
      <c r="M231" s="195" t="s">
        <v>835</v>
      </c>
      <c r="N231" s="2" t="s">
        <v>635</v>
      </c>
      <c r="O231" s="2" t="s">
        <v>635</v>
      </c>
      <c r="P231" s="2" t="s">
        <v>635</v>
      </c>
      <c r="Q231" s="2" t="s">
        <v>635</v>
      </c>
      <c r="R231" s="2" t="s">
        <v>635</v>
      </c>
      <c r="S231" s="2" t="s">
        <v>635</v>
      </c>
      <c r="T231" s="2" t="s">
        <v>635</v>
      </c>
      <c r="U231" s="2" t="s">
        <v>635</v>
      </c>
      <c r="V231" s="2" t="s">
        <v>635</v>
      </c>
      <c r="W231" s="2" t="s">
        <v>635</v>
      </c>
      <c r="X231" s="2" t="s">
        <v>635</v>
      </c>
    </row>
    <row r="232" spans="1:24" x14ac:dyDescent="0.25">
      <c r="A232" s="193" t="s">
        <v>746</v>
      </c>
      <c r="B232" s="193"/>
      <c r="C232" s="193"/>
      <c r="D232" s="193"/>
      <c r="E232" s="193" t="s">
        <v>787</v>
      </c>
      <c r="F232" s="193" t="s">
        <v>748</v>
      </c>
      <c r="G232" s="274">
        <v>44889</v>
      </c>
      <c r="H232" s="275">
        <v>0.46319444444444446</v>
      </c>
      <c r="I232" s="274">
        <v>44892</v>
      </c>
      <c r="J232" s="275">
        <v>0.50486111111111109</v>
      </c>
      <c r="K232" s="193">
        <v>3.04</v>
      </c>
      <c r="L232" s="193">
        <v>73</v>
      </c>
      <c r="M232" s="195" t="s">
        <v>835</v>
      </c>
      <c r="N232" s="2" t="s">
        <v>635</v>
      </c>
      <c r="O232" s="2" t="s">
        <v>635</v>
      </c>
      <c r="P232" s="2" t="s">
        <v>635</v>
      </c>
      <c r="Q232" s="2" t="s">
        <v>635</v>
      </c>
      <c r="R232" s="2" t="s">
        <v>635</v>
      </c>
      <c r="S232" s="2" t="s">
        <v>635</v>
      </c>
      <c r="T232" s="2" t="s">
        <v>635</v>
      </c>
      <c r="U232" s="2" t="s">
        <v>635</v>
      </c>
      <c r="V232" s="2" t="s">
        <v>635</v>
      </c>
      <c r="W232" s="2" t="s">
        <v>635</v>
      </c>
      <c r="X232" s="2" t="s">
        <v>635</v>
      </c>
    </row>
    <row r="233" spans="1:24" x14ac:dyDescent="0.25">
      <c r="A233" s="193" t="s">
        <v>746</v>
      </c>
      <c r="B233" s="193"/>
      <c r="C233" s="193"/>
      <c r="D233" s="193"/>
      <c r="E233" s="193" t="s">
        <v>777</v>
      </c>
      <c r="F233" s="193" t="s">
        <v>744</v>
      </c>
      <c r="G233" s="274">
        <v>44889</v>
      </c>
      <c r="H233" s="275">
        <v>0.27083333333333331</v>
      </c>
      <c r="I233" s="274">
        <v>44889</v>
      </c>
      <c r="J233" s="275">
        <v>0.68194444444444446</v>
      </c>
      <c r="K233" s="193">
        <v>0.41</v>
      </c>
      <c r="L233" s="193">
        <v>10</v>
      </c>
      <c r="M233" s="195" t="s">
        <v>835</v>
      </c>
      <c r="N233" s="2" t="s">
        <v>635</v>
      </c>
      <c r="O233" s="2" t="s">
        <v>635</v>
      </c>
      <c r="P233" s="2" t="s">
        <v>635</v>
      </c>
      <c r="Q233" s="2" t="s">
        <v>635</v>
      </c>
      <c r="R233" s="2" t="s">
        <v>635</v>
      </c>
      <c r="S233" s="2" t="s">
        <v>635</v>
      </c>
      <c r="T233" s="2" t="s">
        <v>635</v>
      </c>
      <c r="U233" s="2" t="s">
        <v>635</v>
      </c>
      <c r="V233" s="2" t="s">
        <v>635</v>
      </c>
      <c r="W233" s="2" t="s">
        <v>635</v>
      </c>
      <c r="X233" s="2" t="s">
        <v>635</v>
      </c>
    </row>
    <row r="234" spans="1:24" x14ac:dyDescent="0.25">
      <c r="A234" s="193" t="s">
        <v>746</v>
      </c>
      <c r="B234" s="193"/>
      <c r="C234" s="193"/>
      <c r="D234" s="193"/>
      <c r="E234" s="193" t="s">
        <v>787</v>
      </c>
      <c r="F234" s="193" t="s">
        <v>751</v>
      </c>
      <c r="G234" s="274">
        <v>44889</v>
      </c>
      <c r="H234" s="275">
        <v>0.6875</v>
      </c>
      <c r="I234" s="274">
        <v>44889</v>
      </c>
      <c r="J234" s="275">
        <v>0.95486111111111116</v>
      </c>
      <c r="K234" s="193">
        <v>0.27</v>
      </c>
      <c r="L234" s="193">
        <v>6</v>
      </c>
      <c r="M234" s="195" t="s">
        <v>835</v>
      </c>
      <c r="N234" s="2" t="s">
        <v>635</v>
      </c>
      <c r="O234" s="2" t="s">
        <v>635</v>
      </c>
      <c r="P234" s="2" t="s">
        <v>635</v>
      </c>
      <c r="Q234" s="2" t="s">
        <v>635</v>
      </c>
      <c r="R234" s="2" t="s">
        <v>635</v>
      </c>
      <c r="S234" s="2" t="s">
        <v>635</v>
      </c>
      <c r="T234" s="2" t="s">
        <v>635</v>
      </c>
      <c r="U234" s="2" t="s">
        <v>635</v>
      </c>
      <c r="V234" s="2" t="s">
        <v>635</v>
      </c>
      <c r="W234" s="2" t="s">
        <v>635</v>
      </c>
      <c r="X234" s="2" t="s">
        <v>635</v>
      </c>
    </row>
    <row r="235" spans="1:24" x14ac:dyDescent="0.25">
      <c r="A235" s="193" t="s">
        <v>746</v>
      </c>
      <c r="B235" s="193"/>
      <c r="C235" s="193"/>
      <c r="D235" s="193"/>
      <c r="E235" s="193" t="s">
        <v>777</v>
      </c>
      <c r="F235" s="193" t="s">
        <v>744</v>
      </c>
      <c r="G235" s="274">
        <v>44889</v>
      </c>
      <c r="H235" s="275">
        <v>0.27083333333333331</v>
      </c>
      <c r="I235" s="274">
        <v>44889</v>
      </c>
      <c r="J235" s="275">
        <v>0.68194444444444446</v>
      </c>
      <c r="K235" s="193">
        <v>0.41</v>
      </c>
      <c r="L235" s="193">
        <v>10</v>
      </c>
      <c r="M235" s="195" t="s">
        <v>835</v>
      </c>
      <c r="N235" s="2" t="s">
        <v>635</v>
      </c>
      <c r="O235" s="2" t="s">
        <v>635</v>
      </c>
      <c r="P235" s="2" t="s">
        <v>635</v>
      </c>
      <c r="Q235" s="2" t="s">
        <v>635</v>
      </c>
      <c r="R235" s="2" t="s">
        <v>635</v>
      </c>
      <c r="S235" s="2" t="s">
        <v>635</v>
      </c>
      <c r="T235" s="2" t="s">
        <v>635</v>
      </c>
      <c r="U235" s="2" t="s">
        <v>635</v>
      </c>
      <c r="V235" s="2" t="s">
        <v>635</v>
      </c>
      <c r="W235" s="2" t="s">
        <v>635</v>
      </c>
      <c r="X235" s="2" t="s">
        <v>635</v>
      </c>
    </row>
    <row r="236" spans="1:24" x14ac:dyDescent="0.25">
      <c r="A236" s="193" t="s">
        <v>746</v>
      </c>
      <c r="B236" s="193"/>
      <c r="C236" s="193"/>
      <c r="D236" s="193"/>
      <c r="E236" s="193" t="s">
        <v>787</v>
      </c>
      <c r="F236" s="193" t="s">
        <v>751</v>
      </c>
      <c r="G236" s="274">
        <v>44889</v>
      </c>
      <c r="H236" s="275">
        <v>0.6875</v>
      </c>
      <c r="I236" s="274">
        <v>44890</v>
      </c>
      <c r="J236" s="275">
        <v>1.5972222222222224E-2</v>
      </c>
      <c r="K236" s="193">
        <v>0.33</v>
      </c>
      <c r="L236" s="193">
        <v>8</v>
      </c>
      <c r="M236" s="195" t="s">
        <v>835</v>
      </c>
      <c r="N236" s="2" t="s">
        <v>635</v>
      </c>
      <c r="O236" s="2" t="s">
        <v>635</v>
      </c>
      <c r="P236" s="2" t="s">
        <v>635</v>
      </c>
      <c r="Q236" s="2" t="s">
        <v>635</v>
      </c>
      <c r="R236" s="2" t="s">
        <v>635</v>
      </c>
      <c r="S236" s="2" t="s">
        <v>635</v>
      </c>
      <c r="T236" s="2" t="s">
        <v>635</v>
      </c>
      <c r="U236" s="2" t="s">
        <v>635</v>
      </c>
      <c r="V236" s="2" t="s">
        <v>635</v>
      </c>
      <c r="W236" s="2" t="s">
        <v>635</v>
      </c>
      <c r="X236" s="2" t="s">
        <v>635</v>
      </c>
    </row>
    <row r="237" spans="1:24" x14ac:dyDescent="0.25">
      <c r="A237" s="193" t="s">
        <v>746</v>
      </c>
      <c r="B237" s="193"/>
      <c r="C237" s="193"/>
      <c r="D237" s="193"/>
      <c r="E237" s="193" t="s">
        <v>777</v>
      </c>
      <c r="F237" s="193" t="s">
        <v>744</v>
      </c>
      <c r="G237" s="274">
        <v>44889</v>
      </c>
      <c r="H237" s="275">
        <v>0.27083333333333331</v>
      </c>
      <c r="I237" s="274">
        <v>44889</v>
      </c>
      <c r="J237" s="275">
        <v>0.68194444444444446</v>
      </c>
      <c r="K237" s="193">
        <v>0.41</v>
      </c>
      <c r="L237" s="193">
        <v>10</v>
      </c>
      <c r="M237" s="195" t="s">
        <v>835</v>
      </c>
      <c r="N237" s="2" t="s">
        <v>635</v>
      </c>
      <c r="O237" s="2" t="s">
        <v>635</v>
      </c>
      <c r="P237" s="2" t="s">
        <v>635</v>
      </c>
      <c r="Q237" s="2" t="s">
        <v>635</v>
      </c>
      <c r="R237" s="2" t="s">
        <v>635</v>
      </c>
      <c r="S237" s="2" t="s">
        <v>635</v>
      </c>
      <c r="T237" s="2" t="s">
        <v>635</v>
      </c>
      <c r="U237" s="2" t="s">
        <v>635</v>
      </c>
      <c r="V237" s="2" t="s">
        <v>635</v>
      </c>
      <c r="W237" s="2" t="s">
        <v>635</v>
      </c>
      <c r="X237" s="2" t="s">
        <v>635</v>
      </c>
    </row>
    <row r="238" spans="1:24" x14ac:dyDescent="0.25">
      <c r="A238" s="193" t="s">
        <v>746</v>
      </c>
      <c r="B238" s="193"/>
      <c r="C238" s="193"/>
      <c r="D238" s="193"/>
      <c r="E238" s="193" t="s">
        <v>787</v>
      </c>
      <c r="F238" s="193" t="s">
        <v>748</v>
      </c>
      <c r="G238" s="274">
        <v>44889</v>
      </c>
      <c r="H238" s="275">
        <v>0.46319444444444446</v>
      </c>
      <c r="I238" s="274">
        <v>44889</v>
      </c>
      <c r="J238" s="275">
        <v>0.55763888888888891</v>
      </c>
      <c r="K238" s="193">
        <v>0.09</v>
      </c>
      <c r="L238" s="193">
        <v>2</v>
      </c>
      <c r="M238" s="195" t="s">
        <v>835</v>
      </c>
      <c r="N238" s="2" t="s">
        <v>635</v>
      </c>
      <c r="O238" s="2" t="s">
        <v>635</v>
      </c>
      <c r="P238" s="2" t="s">
        <v>635</v>
      </c>
      <c r="Q238" s="2" t="s">
        <v>635</v>
      </c>
      <c r="R238" s="2" t="s">
        <v>635</v>
      </c>
      <c r="S238" s="2" t="s">
        <v>635</v>
      </c>
      <c r="T238" s="2" t="s">
        <v>635</v>
      </c>
      <c r="U238" s="2" t="s">
        <v>635</v>
      </c>
      <c r="V238" s="2" t="s">
        <v>635</v>
      </c>
      <c r="W238" s="2" t="s">
        <v>635</v>
      </c>
      <c r="X238" s="2" t="s">
        <v>635</v>
      </c>
    </row>
    <row r="239" spans="1:24" x14ac:dyDescent="0.25">
      <c r="A239" s="193" t="s">
        <v>746</v>
      </c>
      <c r="B239" s="193"/>
      <c r="C239" s="193"/>
      <c r="D239" s="193"/>
      <c r="E239" s="193" t="s">
        <v>787</v>
      </c>
      <c r="F239" s="193" t="s">
        <v>748</v>
      </c>
      <c r="G239" s="274">
        <v>44889</v>
      </c>
      <c r="H239" s="275">
        <v>0.46319444444444446</v>
      </c>
      <c r="I239" s="274">
        <v>44889</v>
      </c>
      <c r="J239" s="275">
        <v>0.55763888888888891</v>
      </c>
      <c r="K239" s="193">
        <v>0.09</v>
      </c>
      <c r="L239" s="193">
        <v>2</v>
      </c>
      <c r="M239" s="195" t="s">
        <v>835</v>
      </c>
      <c r="N239" s="2" t="s">
        <v>635</v>
      </c>
      <c r="O239" s="2" t="s">
        <v>635</v>
      </c>
      <c r="P239" s="2" t="s">
        <v>635</v>
      </c>
      <c r="Q239" s="2" t="s">
        <v>635</v>
      </c>
      <c r="R239" s="2" t="s">
        <v>635</v>
      </c>
      <c r="S239" s="2" t="s">
        <v>635</v>
      </c>
      <c r="T239" s="2" t="s">
        <v>635</v>
      </c>
      <c r="U239" s="2" t="s">
        <v>635</v>
      </c>
      <c r="V239" s="2" t="s">
        <v>635</v>
      </c>
      <c r="W239" s="2" t="s">
        <v>635</v>
      </c>
      <c r="X239" s="2" t="s">
        <v>635</v>
      </c>
    </row>
    <row r="240" spans="1:24" x14ac:dyDescent="0.25">
      <c r="A240" s="193" t="s">
        <v>746</v>
      </c>
      <c r="B240" s="193"/>
      <c r="C240" s="193"/>
      <c r="D240" s="193"/>
      <c r="E240" s="193" t="s">
        <v>787</v>
      </c>
      <c r="F240" s="193" t="s">
        <v>748</v>
      </c>
      <c r="G240" s="274">
        <v>44889</v>
      </c>
      <c r="H240" s="275">
        <v>0.46319444444444446</v>
      </c>
      <c r="I240" s="274">
        <v>44889</v>
      </c>
      <c r="J240" s="275">
        <v>0.55763888888888891</v>
      </c>
      <c r="K240" s="193">
        <v>0.09</v>
      </c>
      <c r="L240" s="193">
        <v>2</v>
      </c>
      <c r="M240" s="195" t="s">
        <v>835</v>
      </c>
      <c r="N240" s="2" t="s">
        <v>635</v>
      </c>
      <c r="O240" s="2" t="s">
        <v>635</v>
      </c>
      <c r="P240" s="2" t="s">
        <v>635</v>
      </c>
      <c r="Q240" s="2" t="s">
        <v>635</v>
      </c>
      <c r="R240" s="2" t="s">
        <v>635</v>
      </c>
      <c r="S240" s="2" t="s">
        <v>635</v>
      </c>
      <c r="T240" s="2" t="s">
        <v>635</v>
      </c>
      <c r="U240" s="2" t="s">
        <v>635</v>
      </c>
      <c r="V240" s="2" t="s">
        <v>635</v>
      </c>
      <c r="W240" s="2" t="s">
        <v>635</v>
      </c>
      <c r="X240" s="2" t="s">
        <v>635</v>
      </c>
    </row>
    <row r="241" spans="1:24" x14ac:dyDescent="0.25">
      <c r="A241" s="193" t="s">
        <v>746</v>
      </c>
      <c r="B241" s="193"/>
      <c r="C241" s="193"/>
      <c r="D241" s="193"/>
      <c r="E241" s="193" t="s">
        <v>787</v>
      </c>
      <c r="F241" s="193" t="s">
        <v>751</v>
      </c>
      <c r="G241" s="274">
        <v>44889</v>
      </c>
      <c r="H241" s="275">
        <v>0.6875</v>
      </c>
      <c r="I241" s="274">
        <v>44889</v>
      </c>
      <c r="J241" s="275">
        <v>0.94097222222222221</v>
      </c>
      <c r="K241" s="193">
        <v>0.25</v>
      </c>
      <c r="L241" s="193">
        <v>6</v>
      </c>
      <c r="M241" s="195" t="s">
        <v>835</v>
      </c>
      <c r="N241" s="2" t="s">
        <v>635</v>
      </c>
      <c r="O241" s="2" t="s">
        <v>635</v>
      </c>
      <c r="P241" s="2" t="s">
        <v>635</v>
      </c>
      <c r="Q241" s="2" t="s">
        <v>635</v>
      </c>
      <c r="R241" s="2" t="s">
        <v>635</v>
      </c>
      <c r="S241" s="2" t="s">
        <v>635</v>
      </c>
      <c r="T241" s="2" t="s">
        <v>635</v>
      </c>
      <c r="U241" s="2" t="s">
        <v>635</v>
      </c>
      <c r="V241" s="2" t="s">
        <v>635</v>
      </c>
      <c r="W241" s="2" t="s">
        <v>635</v>
      </c>
      <c r="X241" s="2" t="s">
        <v>635</v>
      </c>
    </row>
    <row r="242" spans="1:24" x14ac:dyDescent="0.25">
      <c r="A242" s="193" t="s">
        <v>746</v>
      </c>
      <c r="B242" s="193"/>
      <c r="C242" s="193"/>
      <c r="D242" s="193"/>
      <c r="E242" s="193" t="s">
        <v>787</v>
      </c>
      <c r="F242" s="193" t="s">
        <v>748</v>
      </c>
      <c r="G242" s="274">
        <v>44889</v>
      </c>
      <c r="H242" s="275">
        <v>0.46319444444444446</v>
      </c>
      <c r="I242" s="274">
        <v>44889</v>
      </c>
      <c r="J242" s="275">
        <v>0.84166666666666667</v>
      </c>
      <c r="K242" s="193">
        <v>0.38</v>
      </c>
      <c r="L242" s="193">
        <v>9</v>
      </c>
      <c r="M242" s="195" t="s">
        <v>835</v>
      </c>
      <c r="N242" s="2" t="s">
        <v>635</v>
      </c>
      <c r="O242" s="2" t="s">
        <v>635</v>
      </c>
      <c r="P242" s="2" t="s">
        <v>635</v>
      </c>
      <c r="Q242" s="2" t="s">
        <v>635</v>
      </c>
      <c r="R242" s="2" t="s">
        <v>635</v>
      </c>
      <c r="S242" s="2" t="s">
        <v>635</v>
      </c>
      <c r="T242" s="2" t="s">
        <v>635</v>
      </c>
      <c r="U242" s="2" t="s">
        <v>635</v>
      </c>
      <c r="V242" s="2" t="s">
        <v>635</v>
      </c>
      <c r="W242" s="2" t="s">
        <v>635</v>
      </c>
      <c r="X242" s="2" t="s">
        <v>635</v>
      </c>
    </row>
    <row r="243" spans="1:24" x14ac:dyDescent="0.25">
      <c r="A243" s="193" t="s">
        <v>746</v>
      </c>
      <c r="B243" s="193"/>
      <c r="C243" s="193"/>
      <c r="D243" s="193"/>
      <c r="E243" s="193" t="s">
        <v>787</v>
      </c>
      <c r="F243" s="193" t="s">
        <v>748</v>
      </c>
      <c r="G243" s="274">
        <v>44889</v>
      </c>
      <c r="H243" s="275">
        <v>0.46319444444444446</v>
      </c>
      <c r="I243" s="274">
        <v>44889</v>
      </c>
      <c r="J243" s="275">
        <v>0.81180555555555556</v>
      </c>
      <c r="K243" s="193">
        <v>0.35</v>
      </c>
      <c r="L243" s="193">
        <v>8</v>
      </c>
      <c r="M243" s="195" t="s">
        <v>835</v>
      </c>
      <c r="N243" s="2" t="s">
        <v>635</v>
      </c>
      <c r="O243" s="2" t="s">
        <v>635</v>
      </c>
      <c r="P243" s="2" t="s">
        <v>635</v>
      </c>
      <c r="Q243" s="2" t="s">
        <v>635</v>
      </c>
      <c r="R243" s="2" t="s">
        <v>635</v>
      </c>
      <c r="S243" s="2" t="s">
        <v>635</v>
      </c>
      <c r="T243" s="2" t="s">
        <v>635</v>
      </c>
      <c r="U243" s="2" t="s">
        <v>635</v>
      </c>
      <c r="V243" s="2" t="s">
        <v>635</v>
      </c>
      <c r="W243" s="2" t="s">
        <v>635</v>
      </c>
      <c r="X243" s="2" t="s">
        <v>635</v>
      </c>
    </row>
    <row r="244" spans="1:24" x14ac:dyDescent="0.25">
      <c r="A244" s="193" t="s">
        <v>746</v>
      </c>
      <c r="B244" s="193"/>
      <c r="C244" s="193"/>
      <c r="D244" s="193"/>
      <c r="E244" s="193" t="s">
        <v>777</v>
      </c>
      <c r="F244" s="193" t="s">
        <v>742</v>
      </c>
      <c r="G244" s="274">
        <v>44889</v>
      </c>
      <c r="H244" s="275">
        <v>0.27083333333333331</v>
      </c>
      <c r="I244" s="274">
        <v>44889</v>
      </c>
      <c r="J244" s="275">
        <v>0.66249999999999998</v>
      </c>
      <c r="K244" s="193">
        <v>0.39</v>
      </c>
      <c r="L244" s="193">
        <v>9</v>
      </c>
      <c r="M244" s="195" t="s">
        <v>835</v>
      </c>
      <c r="N244" s="2" t="s">
        <v>635</v>
      </c>
      <c r="O244" s="2" t="s">
        <v>635</v>
      </c>
      <c r="P244" s="2" t="s">
        <v>635</v>
      </c>
      <c r="Q244" s="2" t="s">
        <v>635</v>
      </c>
      <c r="R244" s="2" t="s">
        <v>635</v>
      </c>
      <c r="S244" s="2" t="s">
        <v>635</v>
      </c>
      <c r="T244" s="2" t="s">
        <v>635</v>
      </c>
      <c r="U244" s="2" t="s">
        <v>635</v>
      </c>
      <c r="V244" s="2" t="s">
        <v>635</v>
      </c>
      <c r="W244" s="2" t="s">
        <v>635</v>
      </c>
      <c r="X244" s="2" t="s">
        <v>635</v>
      </c>
    </row>
    <row r="245" spans="1:24" x14ac:dyDescent="0.25">
      <c r="A245" s="193" t="s">
        <v>746</v>
      </c>
      <c r="B245" s="193"/>
      <c r="C245" s="193"/>
      <c r="D245" s="193"/>
      <c r="E245" s="193" t="s">
        <v>777</v>
      </c>
      <c r="F245" s="193" t="s">
        <v>744</v>
      </c>
      <c r="G245" s="274">
        <v>44889</v>
      </c>
      <c r="H245" s="275">
        <v>0.27083333333333331</v>
      </c>
      <c r="I245" s="274">
        <v>44889</v>
      </c>
      <c r="J245" s="275">
        <v>0.68194444444444446</v>
      </c>
      <c r="K245" s="193">
        <v>0.41</v>
      </c>
      <c r="L245" s="193">
        <v>10</v>
      </c>
      <c r="M245" s="195" t="s">
        <v>835</v>
      </c>
      <c r="N245" s="2" t="s">
        <v>635</v>
      </c>
      <c r="O245" s="2" t="s">
        <v>635</v>
      </c>
      <c r="P245" s="2" t="s">
        <v>635</v>
      </c>
      <c r="Q245" s="2" t="s">
        <v>635</v>
      </c>
      <c r="R245" s="2" t="s">
        <v>635</v>
      </c>
      <c r="S245" s="2" t="s">
        <v>635</v>
      </c>
      <c r="T245" s="2" t="s">
        <v>635</v>
      </c>
      <c r="U245" s="2" t="s">
        <v>635</v>
      </c>
      <c r="V245" s="2" t="s">
        <v>635</v>
      </c>
      <c r="W245" s="2" t="s">
        <v>635</v>
      </c>
      <c r="X245" s="2" t="s">
        <v>635</v>
      </c>
    </row>
    <row r="246" spans="1:24" x14ac:dyDescent="0.25">
      <c r="A246" s="193" t="s">
        <v>746</v>
      </c>
      <c r="B246" s="193"/>
      <c r="C246" s="193"/>
      <c r="D246" s="193"/>
      <c r="E246" s="193" t="s">
        <v>787</v>
      </c>
      <c r="F246" s="193" t="s">
        <v>751</v>
      </c>
      <c r="G246" s="274">
        <v>44889</v>
      </c>
      <c r="H246" s="275">
        <v>0.6875</v>
      </c>
      <c r="I246" s="274">
        <v>44889</v>
      </c>
      <c r="J246" s="275">
        <v>0.94097222222222221</v>
      </c>
      <c r="K246" s="193">
        <v>0.25</v>
      </c>
      <c r="L246" s="193">
        <v>6</v>
      </c>
      <c r="M246" s="195" t="s">
        <v>835</v>
      </c>
      <c r="N246" s="2" t="s">
        <v>635</v>
      </c>
      <c r="O246" s="2" t="s">
        <v>635</v>
      </c>
      <c r="P246" s="2" t="s">
        <v>635</v>
      </c>
      <c r="Q246" s="2" t="s">
        <v>635</v>
      </c>
      <c r="R246" s="2" t="s">
        <v>635</v>
      </c>
      <c r="S246" s="2" t="s">
        <v>635</v>
      </c>
      <c r="T246" s="2" t="s">
        <v>635</v>
      </c>
      <c r="U246" s="2" t="s">
        <v>635</v>
      </c>
      <c r="V246" s="2" t="s">
        <v>635</v>
      </c>
      <c r="W246" s="2" t="s">
        <v>635</v>
      </c>
      <c r="X246" s="2" t="s">
        <v>635</v>
      </c>
    </row>
    <row r="247" spans="1:24" x14ac:dyDescent="0.25">
      <c r="A247" s="193" t="s">
        <v>746</v>
      </c>
      <c r="B247" s="193"/>
      <c r="C247" s="193"/>
      <c r="D247" s="193"/>
      <c r="E247" s="193" t="s">
        <v>787</v>
      </c>
      <c r="F247" s="193" t="s">
        <v>748</v>
      </c>
      <c r="G247" s="274">
        <v>44889</v>
      </c>
      <c r="H247" s="275">
        <v>0.46319444444444446</v>
      </c>
      <c r="I247" s="274">
        <v>44889</v>
      </c>
      <c r="J247" s="275">
        <v>0.79652777777777783</v>
      </c>
      <c r="K247" s="193">
        <v>0.33</v>
      </c>
      <c r="L247" s="193">
        <v>8</v>
      </c>
      <c r="M247" s="195" t="s">
        <v>835</v>
      </c>
      <c r="N247" s="2" t="s">
        <v>635</v>
      </c>
      <c r="O247" s="2" t="s">
        <v>635</v>
      </c>
      <c r="P247" s="2" t="s">
        <v>635</v>
      </c>
      <c r="Q247" s="2" t="s">
        <v>635</v>
      </c>
      <c r="R247" s="2" t="s">
        <v>635</v>
      </c>
      <c r="S247" s="2" t="s">
        <v>635</v>
      </c>
      <c r="T247" s="2" t="s">
        <v>635</v>
      </c>
      <c r="U247" s="2" t="s">
        <v>635</v>
      </c>
      <c r="V247" s="2" t="s">
        <v>635</v>
      </c>
      <c r="W247" s="2" t="s">
        <v>635</v>
      </c>
      <c r="X247" s="2" t="s">
        <v>635</v>
      </c>
    </row>
    <row r="248" spans="1:24" x14ac:dyDescent="0.25">
      <c r="A248" s="193" t="s">
        <v>746</v>
      </c>
      <c r="B248" s="193"/>
      <c r="C248" s="193"/>
      <c r="D248" s="193"/>
      <c r="E248" s="193" t="s">
        <v>777</v>
      </c>
      <c r="F248" s="193" t="s">
        <v>744</v>
      </c>
      <c r="G248" s="274">
        <v>44889</v>
      </c>
      <c r="H248" s="275">
        <v>0.27083333333333331</v>
      </c>
      <c r="I248" s="274">
        <v>44889</v>
      </c>
      <c r="J248" s="275">
        <v>0.68194444444444446</v>
      </c>
      <c r="K248" s="193">
        <v>0.41</v>
      </c>
      <c r="L248" s="193">
        <v>10</v>
      </c>
      <c r="M248" s="195" t="s">
        <v>835</v>
      </c>
      <c r="N248" s="2" t="s">
        <v>635</v>
      </c>
      <c r="O248" s="2" t="s">
        <v>635</v>
      </c>
      <c r="P248" s="2" t="s">
        <v>635</v>
      </c>
      <c r="Q248" s="2" t="s">
        <v>635</v>
      </c>
      <c r="R248" s="2" t="s">
        <v>635</v>
      </c>
      <c r="S248" s="2" t="s">
        <v>635</v>
      </c>
      <c r="T248" s="2" t="s">
        <v>635</v>
      </c>
      <c r="U248" s="2" t="s">
        <v>635</v>
      </c>
      <c r="V248" s="2" t="s">
        <v>635</v>
      </c>
      <c r="W248" s="2" t="s">
        <v>635</v>
      </c>
      <c r="X248" s="2" t="s">
        <v>635</v>
      </c>
    </row>
    <row r="249" spans="1:24" x14ac:dyDescent="0.25">
      <c r="A249" s="193" t="s">
        <v>746</v>
      </c>
      <c r="B249" s="193"/>
      <c r="C249" s="193"/>
      <c r="D249" s="193"/>
      <c r="E249" s="193" t="s">
        <v>787</v>
      </c>
      <c r="F249" s="193" t="s">
        <v>749</v>
      </c>
      <c r="G249" s="274">
        <v>44889</v>
      </c>
      <c r="H249" s="275">
        <v>0.53402777777777777</v>
      </c>
      <c r="I249" s="274">
        <v>44889</v>
      </c>
      <c r="J249" s="275">
        <v>0.95763888888888893</v>
      </c>
      <c r="K249" s="193">
        <v>0.42</v>
      </c>
      <c r="L249" s="193">
        <v>10</v>
      </c>
      <c r="M249" s="195" t="s">
        <v>835</v>
      </c>
      <c r="N249" s="2" t="s">
        <v>635</v>
      </c>
      <c r="O249" s="2" t="s">
        <v>635</v>
      </c>
      <c r="P249" s="2" t="s">
        <v>635</v>
      </c>
      <c r="Q249" s="2" t="s">
        <v>635</v>
      </c>
      <c r="R249" s="2" t="s">
        <v>635</v>
      </c>
      <c r="S249" s="2" t="s">
        <v>635</v>
      </c>
      <c r="T249" s="2" t="s">
        <v>635</v>
      </c>
      <c r="U249" s="2" t="s">
        <v>635</v>
      </c>
      <c r="V249" s="2" t="s">
        <v>635</v>
      </c>
      <c r="W249" s="2" t="s">
        <v>635</v>
      </c>
      <c r="X249" s="2" t="s">
        <v>635</v>
      </c>
    </row>
    <row r="250" spans="1:24" x14ac:dyDescent="0.25">
      <c r="A250" s="193" t="s">
        <v>746</v>
      </c>
      <c r="B250" s="193"/>
      <c r="C250" s="193"/>
      <c r="D250" s="193"/>
      <c r="E250" s="193" t="s">
        <v>777</v>
      </c>
      <c r="F250" s="193" t="s">
        <v>742</v>
      </c>
      <c r="G250" s="274">
        <v>44889</v>
      </c>
      <c r="H250" s="275">
        <v>0.27083333333333331</v>
      </c>
      <c r="I250" s="274">
        <v>44889</v>
      </c>
      <c r="J250" s="275">
        <v>0.66249999999999998</v>
      </c>
      <c r="K250" s="193">
        <v>0.39</v>
      </c>
      <c r="L250" s="193">
        <v>9</v>
      </c>
      <c r="M250" s="195" t="s">
        <v>835</v>
      </c>
      <c r="N250" s="2" t="s">
        <v>635</v>
      </c>
      <c r="O250" s="2" t="s">
        <v>635</v>
      </c>
      <c r="P250" s="2" t="s">
        <v>635</v>
      </c>
      <c r="Q250" s="2" t="s">
        <v>635</v>
      </c>
      <c r="R250" s="2" t="s">
        <v>635</v>
      </c>
      <c r="S250" s="2" t="s">
        <v>635</v>
      </c>
      <c r="T250" s="2" t="s">
        <v>635</v>
      </c>
      <c r="U250" s="2" t="s">
        <v>635</v>
      </c>
      <c r="V250" s="2" t="s">
        <v>635</v>
      </c>
      <c r="W250" s="2" t="s">
        <v>635</v>
      </c>
      <c r="X250" s="2" t="s">
        <v>635</v>
      </c>
    </row>
    <row r="251" spans="1:24" x14ac:dyDescent="0.25">
      <c r="A251" s="193" t="s">
        <v>746</v>
      </c>
      <c r="B251" s="193"/>
      <c r="C251" s="193"/>
      <c r="D251" s="193"/>
      <c r="E251" s="193" t="s">
        <v>777</v>
      </c>
      <c r="F251" s="193" t="s">
        <v>744</v>
      </c>
      <c r="G251" s="274">
        <v>44889</v>
      </c>
      <c r="H251" s="275">
        <v>0.27083333333333331</v>
      </c>
      <c r="I251" s="274">
        <v>44889</v>
      </c>
      <c r="J251" s="275">
        <v>0.68194444444444446</v>
      </c>
      <c r="K251" s="193">
        <v>0.41</v>
      </c>
      <c r="L251" s="193">
        <v>10</v>
      </c>
      <c r="M251" s="195" t="s">
        <v>835</v>
      </c>
      <c r="N251" s="2" t="s">
        <v>635</v>
      </c>
      <c r="O251" s="2" t="s">
        <v>635</v>
      </c>
      <c r="P251" s="2" t="s">
        <v>635</v>
      </c>
      <c r="Q251" s="2" t="s">
        <v>635</v>
      </c>
      <c r="R251" s="2" t="s">
        <v>635</v>
      </c>
      <c r="S251" s="2" t="s">
        <v>635</v>
      </c>
      <c r="T251" s="2" t="s">
        <v>635</v>
      </c>
      <c r="U251" s="2" t="s">
        <v>635</v>
      </c>
      <c r="V251" s="2" t="s">
        <v>635</v>
      </c>
      <c r="W251" s="2" t="s">
        <v>635</v>
      </c>
      <c r="X251" s="2" t="s">
        <v>635</v>
      </c>
    </row>
    <row r="252" spans="1:24" x14ac:dyDescent="0.25">
      <c r="A252" s="193" t="s">
        <v>746</v>
      </c>
      <c r="B252" s="193"/>
      <c r="C252" s="193"/>
      <c r="D252" s="193"/>
      <c r="E252" s="193" t="s">
        <v>787</v>
      </c>
      <c r="F252" s="193" t="s">
        <v>751</v>
      </c>
      <c r="G252" s="274">
        <v>44889</v>
      </c>
      <c r="H252" s="275">
        <v>0.6875</v>
      </c>
      <c r="I252" s="274">
        <v>44889</v>
      </c>
      <c r="J252" s="275">
        <v>0.94097222222222221</v>
      </c>
      <c r="K252" s="193">
        <v>0.25</v>
      </c>
      <c r="L252" s="193">
        <v>6</v>
      </c>
      <c r="M252" s="195" t="s">
        <v>835</v>
      </c>
      <c r="N252" s="2" t="s">
        <v>635</v>
      </c>
      <c r="O252" s="2" t="s">
        <v>635</v>
      </c>
      <c r="P252" s="2" t="s">
        <v>635</v>
      </c>
      <c r="Q252" s="2" t="s">
        <v>635</v>
      </c>
      <c r="R252" s="2" t="s">
        <v>635</v>
      </c>
      <c r="S252" s="2" t="s">
        <v>635</v>
      </c>
      <c r="T252" s="2" t="s">
        <v>635</v>
      </c>
      <c r="U252" s="2" t="s">
        <v>635</v>
      </c>
      <c r="V252" s="2" t="s">
        <v>635</v>
      </c>
      <c r="W252" s="2" t="s">
        <v>635</v>
      </c>
      <c r="X252" s="2" t="s">
        <v>635</v>
      </c>
    </row>
    <row r="253" spans="1:24" x14ac:dyDescent="0.25">
      <c r="A253" s="193" t="s">
        <v>746</v>
      </c>
      <c r="B253" s="193"/>
      <c r="C253" s="193"/>
      <c r="D253" s="193"/>
      <c r="E253" s="193" t="s">
        <v>787</v>
      </c>
      <c r="F253" s="193" t="s">
        <v>751</v>
      </c>
      <c r="G253" s="274">
        <v>44889</v>
      </c>
      <c r="H253" s="275">
        <v>0.6875</v>
      </c>
      <c r="I253" s="274">
        <v>44889</v>
      </c>
      <c r="J253" s="275">
        <v>0.94097222222222221</v>
      </c>
      <c r="K253" s="193">
        <v>0.25</v>
      </c>
      <c r="L253" s="193">
        <v>6</v>
      </c>
      <c r="M253" s="195" t="s">
        <v>835</v>
      </c>
      <c r="N253" s="2" t="s">
        <v>635</v>
      </c>
      <c r="O253" s="2" t="s">
        <v>635</v>
      </c>
      <c r="P253" s="2" t="s">
        <v>635</v>
      </c>
      <c r="Q253" s="2" t="s">
        <v>635</v>
      </c>
      <c r="R253" s="2" t="s">
        <v>635</v>
      </c>
      <c r="S253" s="2" t="s">
        <v>635</v>
      </c>
      <c r="T253" s="2" t="s">
        <v>635</v>
      </c>
      <c r="U253" s="2" t="s">
        <v>635</v>
      </c>
      <c r="V253" s="2" t="s">
        <v>635</v>
      </c>
      <c r="W253" s="2" t="s">
        <v>635</v>
      </c>
      <c r="X253" s="2" t="s">
        <v>635</v>
      </c>
    </row>
    <row r="254" spans="1:24" x14ac:dyDescent="0.25">
      <c r="A254" s="193" t="s">
        <v>746</v>
      </c>
      <c r="B254" s="193"/>
      <c r="C254" s="193"/>
      <c r="D254" s="193"/>
      <c r="E254" s="193" t="s">
        <v>777</v>
      </c>
      <c r="F254" s="193" t="s">
        <v>744</v>
      </c>
      <c r="G254" s="274">
        <v>44889</v>
      </c>
      <c r="H254" s="275">
        <v>0.27083333333333331</v>
      </c>
      <c r="I254" s="274">
        <v>44889</v>
      </c>
      <c r="J254" s="275">
        <v>0.68194444444444446</v>
      </c>
      <c r="K254" s="193">
        <v>0.41</v>
      </c>
      <c r="L254" s="193">
        <v>10</v>
      </c>
      <c r="M254" s="195" t="s">
        <v>835</v>
      </c>
      <c r="N254" s="2" t="s">
        <v>635</v>
      </c>
      <c r="O254" s="2" t="s">
        <v>635</v>
      </c>
      <c r="P254" s="2" t="s">
        <v>635</v>
      </c>
      <c r="Q254" s="2" t="s">
        <v>635</v>
      </c>
      <c r="R254" s="2" t="s">
        <v>635</v>
      </c>
      <c r="S254" s="2" t="s">
        <v>635</v>
      </c>
      <c r="T254" s="2" t="s">
        <v>635</v>
      </c>
      <c r="U254" s="2" t="s">
        <v>635</v>
      </c>
      <c r="V254" s="2" t="s">
        <v>635</v>
      </c>
      <c r="W254" s="2" t="s">
        <v>635</v>
      </c>
      <c r="X254" s="2" t="s">
        <v>635</v>
      </c>
    </row>
    <row r="255" spans="1:24" x14ac:dyDescent="0.25">
      <c r="A255" s="193" t="s">
        <v>746</v>
      </c>
      <c r="B255" s="193"/>
      <c r="C255" s="193"/>
      <c r="D255" s="193"/>
      <c r="E255" s="193" t="s">
        <v>787</v>
      </c>
      <c r="F255" s="193" t="s">
        <v>749</v>
      </c>
      <c r="G255" s="274">
        <v>44889</v>
      </c>
      <c r="H255" s="275">
        <v>0.53402777777777777</v>
      </c>
      <c r="I255" s="274">
        <v>44889</v>
      </c>
      <c r="J255" s="275">
        <v>0.93402777777777779</v>
      </c>
      <c r="K255" s="193">
        <v>0.4</v>
      </c>
      <c r="L255" s="193">
        <v>10</v>
      </c>
      <c r="M255" s="195" t="s">
        <v>835</v>
      </c>
      <c r="N255" s="2" t="s">
        <v>635</v>
      </c>
      <c r="O255" s="2" t="s">
        <v>635</v>
      </c>
      <c r="P255" s="2" t="s">
        <v>635</v>
      </c>
      <c r="Q255" s="2" t="s">
        <v>635</v>
      </c>
      <c r="R255" s="2" t="s">
        <v>635</v>
      </c>
      <c r="S255" s="2" t="s">
        <v>635</v>
      </c>
      <c r="T255" s="2" t="s">
        <v>635</v>
      </c>
      <c r="U255" s="2" t="s">
        <v>635</v>
      </c>
      <c r="V255" s="2" t="s">
        <v>635</v>
      </c>
      <c r="W255" s="2" t="s">
        <v>635</v>
      </c>
      <c r="X255" s="2" t="s">
        <v>635</v>
      </c>
    </row>
    <row r="256" spans="1:24" x14ac:dyDescent="0.25">
      <c r="A256" s="193" t="s">
        <v>746</v>
      </c>
      <c r="B256" s="193"/>
      <c r="C256" s="193"/>
      <c r="D256" s="193"/>
      <c r="E256" s="193" t="s">
        <v>787</v>
      </c>
      <c r="F256" s="193" t="s">
        <v>748</v>
      </c>
      <c r="G256" s="274">
        <v>44889</v>
      </c>
      <c r="H256" s="275">
        <v>0.46319444444444446</v>
      </c>
      <c r="I256" s="274">
        <v>44889</v>
      </c>
      <c r="J256" s="275">
        <v>0.55763888888888891</v>
      </c>
      <c r="K256" s="193">
        <v>0.09</v>
      </c>
      <c r="L256" s="193">
        <v>2</v>
      </c>
      <c r="M256" s="195" t="s">
        <v>835</v>
      </c>
      <c r="N256" s="2" t="s">
        <v>635</v>
      </c>
      <c r="O256" s="2" t="s">
        <v>635</v>
      </c>
      <c r="P256" s="2" t="s">
        <v>635</v>
      </c>
      <c r="Q256" s="2" t="s">
        <v>635</v>
      </c>
      <c r="R256" s="2" t="s">
        <v>635</v>
      </c>
      <c r="S256" s="2" t="s">
        <v>635</v>
      </c>
      <c r="T256" s="2" t="s">
        <v>635</v>
      </c>
      <c r="U256" s="2" t="s">
        <v>635</v>
      </c>
      <c r="V256" s="2" t="s">
        <v>635</v>
      </c>
      <c r="W256" s="2" t="s">
        <v>635</v>
      </c>
      <c r="X256" s="2" t="s">
        <v>635</v>
      </c>
    </row>
    <row r="257" spans="1:24" x14ac:dyDescent="0.25">
      <c r="A257" s="193" t="s">
        <v>746</v>
      </c>
      <c r="B257" s="193"/>
      <c r="C257" s="193"/>
      <c r="D257" s="193"/>
      <c r="E257" s="193" t="s">
        <v>777</v>
      </c>
      <c r="F257" s="193" t="s">
        <v>744</v>
      </c>
      <c r="G257" s="274">
        <v>44889</v>
      </c>
      <c r="H257" s="275">
        <v>0.27083333333333331</v>
      </c>
      <c r="I257" s="274">
        <v>44889</v>
      </c>
      <c r="J257" s="275">
        <v>0.68194444444444446</v>
      </c>
      <c r="K257" s="193">
        <v>0.41</v>
      </c>
      <c r="L257" s="193">
        <v>10</v>
      </c>
      <c r="M257" s="195" t="s">
        <v>835</v>
      </c>
      <c r="N257" s="2" t="s">
        <v>635</v>
      </c>
      <c r="O257" s="2" t="s">
        <v>635</v>
      </c>
      <c r="P257" s="2" t="s">
        <v>635</v>
      </c>
      <c r="Q257" s="2" t="s">
        <v>635</v>
      </c>
      <c r="R257" s="2" t="s">
        <v>635</v>
      </c>
      <c r="S257" s="2" t="s">
        <v>635</v>
      </c>
      <c r="T257" s="2" t="s">
        <v>635</v>
      </c>
      <c r="U257" s="2" t="s">
        <v>635</v>
      </c>
      <c r="V257" s="2" t="s">
        <v>635</v>
      </c>
      <c r="W257" s="2" t="s">
        <v>635</v>
      </c>
      <c r="X257" s="2" t="s">
        <v>635</v>
      </c>
    </row>
    <row r="258" spans="1:24" x14ac:dyDescent="0.25">
      <c r="A258" s="193" t="s">
        <v>746</v>
      </c>
      <c r="B258" s="193"/>
      <c r="C258" s="193"/>
      <c r="D258" s="193"/>
      <c r="E258" s="193" t="s">
        <v>777</v>
      </c>
      <c r="F258" s="193" t="s">
        <v>744</v>
      </c>
      <c r="G258" s="274">
        <v>44889</v>
      </c>
      <c r="H258" s="275">
        <v>0.27083333333333331</v>
      </c>
      <c r="I258" s="274">
        <v>44889</v>
      </c>
      <c r="J258" s="275">
        <v>0.68194444444444446</v>
      </c>
      <c r="K258" s="193">
        <v>0.41</v>
      </c>
      <c r="L258" s="193">
        <v>10</v>
      </c>
      <c r="M258" s="195" t="s">
        <v>835</v>
      </c>
      <c r="N258" s="2" t="s">
        <v>635</v>
      </c>
      <c r="O258" s="2" t="s">
        <v>635</v>
      </c>
      <c r="P258" s="2" t="s">
        <v>635</v>
      </c>
      <c r="Q258" s="2" t="s">
        <v>635</v>
      </c>
      <c r="R258" s="2" t="s">
        <v>635</v>
      </c>
      <c r="S258" s="2" t="s">
        <v>635</v>
      </c>
      <c r="T258" s="2" t="s">
        <v>635</v>
      </c>
      <c r="U258" s="2" t="s">
        <v>635</v>
      </c>
      <c r="V258" s="2" t="s">
        <v>635</v>
      </c>
      <c r="W258" s="2" t="s">
        <v>635</v>
      </c>
      <c r="X258" s="2" t="s">
        <v>635</v>
      </c>
    </row>
    <row r="259" spans="1:24" x14ac:dyDescent="0.25">
      <c r="A259" s="193" t="s">
        <v>746</v>
      </c>
      <c r="B259" s="193"/>
      <c r="C259" s="193"/>
      <c r="D259" s="193"/>
      <c r="E259" s="193" t="s">
        <v>777</v>
      </c>
      <c r="F259" s="193" t="s">
        <v>744</v>
      </c>
      <c r="G259" s="274">
        <v>44889</v>
      </c>
      <c r="H259" s="275">
        <v>0.27083333333333331</v>
      </c>
      <c r="I259" s="274">
        <v>44889</v>
      </c>
      <c r="J259" s="275">
        <v>0.68194444444444446</v>
      </c>
      <c r="K259" s="193">
        <v>0.41</v>
      </c>
      <c r="L259" s="193">
        <v>10</v>
      </c>
      <c r="M259" s="195" t="s">
        <v>835</v>
      </c>
      <c r="N259" s="2" t="s">
        <v>635</v>
      </c>
      <c r="O259" s="2" t="s">
        <v>635</v>
      </c>
      <c r="P259" s="2" t="s">
        <v>635</v>
      </c>
      <c r="Q259" s="2" t="s">
        <v>635</v>
      </c>
      <c r="R259" s="2" t="s">
        <v>635</v>
      </c>
      <c r="S259" s="2" t="s">
        <v>635</v>
      </c>
      <c r="T259" s="2" t="s">
        <v>635</v>
      </c>
      <c r="U259" s="2" t="s">
        <v>635</v>
      </c>
      <c r="V259" s="2" t="s">
        <v>635</v>
      </c>
      <c r="W259" s="2" t="s">
        <v>635</v>
      </c>
      <c r="X259" s="2" t="s">
        <v>635</v>
      </c>
    </row>
    <row r="260" spans="1:24" x14ac:dyDescent="0.25">
      <c r="A260" s="193" t="s">
        <v>746</v>
      </c>
      <c r="B260" s="193"/>
      <c r="C260" s="193"/>
      <c r="D260" s="193"/>
      <c r="E260" s="193" t="s">
        <v>777</v>
      </c>
      <c r="F260" s="193" t="s">
        <v>744</v>
      </c>
      <c r="G260" s="274">
        <v>44889</v>
      </c>
      <c r="H260" s="275">
        <v>0.27083333333333331</v>
      </c>
      <c r="I260" s="274">
        <v>44889</v>
      </c>
      <c r="J260" s="275">
        <v>0.68194444444444446</v>
      </c>
      <c r="K260" s="193">
        <v>0.41</v>
      </c>
      <c r="L260" s="193">
        <v>10</v>
      </c>
      <c r="M260" s="195" t="s">
        <v>835</v>
      </c>
      <c r="N260" s="2" t="s">
        <v>635</v>
      </c>
      <c r="O260" s="2" t="s">
        <v>635</v>
      </c>
      <c r="P260" s="2" t="s">
        <v>635</v>
      </c>
      <c r="Q260" s="2" t="s">
        <v>635</v>
      </c>
      <c r="R260" s="2" t="s">
        <v>635</v>
      </c>
      <c r="S260" s="2" t="s">
        <v>635</v>
      </c>
      <c r="T260" s="2" t="s">
        <v>635</v>
      </c>
      <c r="U260" s="2" t="s">
        <v>635</v>
      </c>
      <c r="V260" s="2" t="s">
        <v>635</v>
      </c>
      <c r="W260" s="2" t="s">
        <v>635</v>
      </c>
      <c r="X260" s="2" t="s">
        <v>635</v>
      </c>
    </row>
    <row r="261" spans="1:24" x14ac:dyDescent="0.25">
      <c r="A261" s="193" t="s">
        <v>746</v>
      </c>
      <c r="B261" s="193"/>
      <c r="C261" s="193"/>
      <c r="D261" s="193"/>
      <c r="E261" s="193" t="s">
        <v>787</v>
      </c>
      <c r="F261" s="193" t="s">
        <v>748</v>
      </c>
      <c r="G261" s="274">
        <v>44889</v>
      </c>
      <c r="H261" s="275">
        <v>0.46319444444444446</v>
      </c>
      <c r="I261" s="274">
        <v>44889</v>
      </c>
      <c r="J261" s="275">
        <v>0.84166666666666667</v>
      </c>
      <c r="K261" s="193">
        <v>0.38</v>
      </c>
      <c r="L261" s="193">
        <v>9</v>
      </c>
      <c r="M261" s="195" t="s">
        <v>835</v>
      </c>
      <c r="N261" s="2" t="s">
        <v>635</v>
      </c>
      <c r="O261" s="2" t="s">
        <v>635</v>
      </c>
      <c r="P261" s="2" t="s">
        <v>635</v>
      </c>
      <c r="Q261" s="2" t="s">
        <v>635</v>
      </c>
      <c r="R261" s="2" t="s">
        <v>635</v>
      </c>
      <c r="S261" s="2" t="s">
        <v>635</v>
      </c>
      <c r="T261" s="2" t="s">
        <v>635</v>
      </c>
      <c r="U261" s="2" t="s">
        <v>635</v>
      </c>
      <c r="V261" s="2" t="s">
        <v>635</v>
      </c>
      <c r="W261" s="2" t="s">
        <v>635</v>
      </c>
      <c r="X261" s="2" t="s">
        <v>635</v>
      </c>
    </row>
    <row r="262" spans="1:24" x14ac:dyDescent="0.25">
      <c r="A262" s="193" t="s">
        <v>746</v>
      </c>
      <c r="B262" s="193"/>
      <c r="C262" s="193"/>
      <c r="D262" s="193"/>
      <c r="E262" s="193" t="s">
        <v>787</v>
      </c>
      <c r="F262" s="193" t="s">
        <v>748</v>
      </c>
      <c r="G262" s="274">
        <v>44889</v>
      </c>
      <c r="H262" s="275">
        <v>0.46319444444444446</v>
      </c>
      <c r="I262" s="274">
        <v>44889</v>
      </c>
      <c r="J262" s="275">
        <v>0.79652777777777783</v>
      </c>
      <c r="K262" s="193">
        <v>0.33</v>
      </c>
      <c r="L262" s="193">
        <v>8</v>
      </c>
      <c r="M262" s="195" t="s">
        <v>835</v>
      </c>
      <c r="N262" s="2" t="s">
        <v>635</v>
      </c>
      <c r="O262" s="2" t="s">
        <v>635</v>
      </c>
      <c r="P262" s="2" t="s">
        <v>635</v>
      </c>
      <c r="Q262" s="2" t="s">
        <v>635</v>
      </c>
      <c r="R262" s="2" t="s">
        <v>635</v>
      </c>
      <c r="S262" s="2" t="s">
        <v>635</v>
      </c>
      <c r="T262" s="2" t="s">
        <v>635</v>
      </c>
      <c r="U262" s="2" t="s">
        <v>635</v>
      </c>
      <c r="V262" s="2" t="s">
        <v>635</v>
      </c>
      <c r="W262" s="2" t="s">
        <v>635</v>
      </c>
      <c r="X262" s="2" t="s">
        <v>635</v>
      </c>
    </row>
    <row r="263" spans="1:24" x14ac:dyDescent="0.25">
      <c r="A263" s="193" t="s">
        <v>746</v>
      </c>
      <c r="B263" s="193"/>
      <c r="C263" s="193"/>
      <c r="D263" s="193"/>
      <c r="E263" s="193" t="s">
        <v>787</v>
      </c>
      <c r="F263" s="193" t="s">
        <v>749</v>
      </c>
      <c r="G263" s="274">
        <v>44889</v>
      </c>
      <c r="H263" s="275">
        <v>0.53402777777777777</v>
      </c>
      <c r="I263" s="274">
        <v>44889</v>
      </c>
      <c r="J263" s="275">
        <v>0.86388888888888893</v>
      </c>
      <c r="K263" s="193">
        <v>0.33</v>
      </c>
      <c r="L263" s="193">
        <v>8</v>
      </c>
      <c r="M263" s="195" t="s">
        <v>835</v>
      </c>
      <c r="N263" s="2" t="s">
        <v>635</v>
      </c>
      <c r="O263" s="2" t="s">
        <v>635</v>
      </c>
      <c r="P263" s="2" t="s">
        <v>635</v>
      </c>
      <c r="Q263" s="2" t="s">
        <v>635</v>
      </c>
      <c r="R263" s="2" t="s">
        <v>635</v>
      </c>
      <c r="S263" s="2" t="s">
        <v>635</v>
      </c>
      <c r="T263" s="2" t="s">
        <v>635</v>
      </c>
      <c r="U263" s="2" t="s">
        <v>635</v>
      </c>
      <c r="V263" s="2" t="s">
        <v>635</v>
      </c>
      <c r="W263" s="2" t="s">
        <v>635</v>
      </c>
      <c r="X263" s="2" t="s">
        <v>635</v>
      </c>
    </row>
    <row r="264" spans="1:24" x14ac:dyDescent="0.25">
      <c r="A264" s="193" t="s">
        <v>746</v>
      </c>
      <c r="B264" s="193"/>
      <c r="C264" s="193"/>
      <c r="D264" s="193"/>
      <c r="E264" s="193" t="s">
        <v>787</v>
      </c>
      <c r="F264" s="193" t="s">
        <v>751</v>
      </c>
      <c r="G264" s="274">
        <v>44889</v>
      </c>
      <c r="H264" s="275">
        <v>0.6875</v>
      </c>
      <c r="I264" s="274">
        <v>44889</v>
      </c>
      <c r="J264" s="275">
        <v>0.94097222222222221</v>
      </c>
      <c r="K264" s="193">
        <v>0.25</v>
      </c>
      <c r="L264" s="193">
        <v>6</v>
      </c>
      <c r="M264" s="195" t="s">
        <v>835</v>
      </c>
      <c r="N264" s="2" t="s">
        <v>635</v>
      </c>
      <c r="O264" s="2" t="s">
        <v>635</v>
      </c>
      <c r="P264" s="2" t="s">
        <v>635</v>
      </c>
      <c r="Q264" s="2" t="s">
        <v>635</v>
      </c>
      <c r="R264" s="2" t="s">
        <v>635</v>
      </c>
      <c r="S264" s="2" t="s">
        <v>635</v>
      </c>
      <c r="T264" s="2" t="s">
        <v>635</v>
      </c>
      <c r="U264" s="2" t="s">
        <v>635</v>
      </c>
      <c r="V264" s="2" t="s">
        <v>635</v>
      </c>
      <c r="W264" s="2" t="s">
        <v>635</v>
      </c>
      <c r="X264" s="2" t="s">
        <v>635</v>
      </c>
    </row>
    <row r="265" spans="1:24" x14ac:dyDescent="0.25">
      <c r="A265" s="193" t="s">
        <v>746</v>
      </c>
      <c r="B265" s="193"/>
      <c r="C265" s="193"/>
      <c r="D265" s="193"/>
      <c r="E265" s="193" t="s">
        <v>777</v>
      </c>
      <c r="F265" s="193" t="s">
        <v>744</v>
      </c>
      <c r="G265" s="274">
        <v>44889</v>
      </c>
      <c r="H265" s="275">
        <v>0.27083333333333331</v>
      </c>
      <c r="I265" s="274">
        <v>44889</v>
      </c>
      <c r="J265" s="275">
        <v>0.68194444444444446</v>
      </c>
      <c r="K265" s="193">
        <v>0.41</v>
      </c>
      <c r="L265" s="193">
        <v>10</v>
      </c>
      <c r="M265" s="195" t="s">
        <v>835</v>
      </c>
      <c r="N265" s="2" t="s">
        <v>635</v>
      </c>
      <c r="O265" s="2" t="s">
        <v>635</v>
      </c>
      <c r="P265" s="2" t="s">
        <v>635</v>
      </c>
      <c r="Q265" s="2" t="s">
        <v>635</v>
      </c>
      <c r="R265" s="2" t="s">
        <v>635</v>
      </c>
      <c r="S265" s="2" t="s">
        <v>635</v>
      </c>
      <c r="T265" s="2" t="s">
        <v>635</v>
      </c>
      <c r="U265" s="2" t="s">
        <v>635</v>
      </c>
      <c r="V265" s="2" t="s">
        <v>635</v>
      </c>
      <c r="W265" s="2" t="s">
        <v>635</v>
      </c>
      <c r="X265" s="2" t="s">
        <v>635</v>
      </c>
    </row>
    <row r="266" spans="1:24" x14ac:dyDescent="0.25">
      <c r="A266" s="193" t="s">
        <v>746</v>
      </c>
      <c r="B266" s="193"/>
      <c r="C266" s="193"/>
      <c r="D266" s="193"/>
      <c r="E266" s="193" t="s">
        <v>787</v>
      </c>
      <c r="F266" s="193" t="s">
        <v>751</v>
      </c>
      <c r="G266" s="274">
        <v>44889</v>
      </c>
      <c r="H266" s="275">
        <v>0.6875</v>
      </c>
      <c r="I266" s="274">
        <v>44889</v>
      </c>
      <c r="J266" s="275">
        <v>0.94097222222222221</v>
      </c>
      <c r="K266" s="193">
        <v>0.25</v>
      </c>
      <c r="L266" s="193">
        <v>6</v>
      </c>
      <c r="M266" s="195" t="s">
        <v>835</v>
      </c>
      <c r="N266" s="2" t="s">
        <v>635</v>
      </c>
      <c r="O266" s="2" t="s">
        <v>635</v>
      </c>
      <c r="P266" s="2" t="s">
        <v>635</v>
      </c>
      <c r="Q266" s="2" t="s">
        <v>635</v>
      </c>
      <c r="R266" s="2" t="s">
        <v>635</v>
      </c>
      <c r="S266" s="2" t="s">
        <v>635</v>
      </c>
      <c r="T266" s="2" t="s">
        <v>635</v>
      </c>
      <c r="U266" s="2" t="s">
        <v>635</v>
      </c>
      <c r="V266" s="2" t="s">
        <v>635</v>
      </c>
      <c r="W266" s="2" t="s">
        <v>635</v>
      </c>
      <c r="X266" s="2" t="s">
        <v>635</v>
      </c>
    </row>
    <row r="267" spans="1:24" x14ac:dyDescent="0.25">
      <c r="A267" s="193" t="s">
        <v>746</v>
      </c>
      <c r="B267" s="193"/>
      <c r="C267" s="193"/>
      <c r="D267" s="193"/>
      <c r="E267" s="193" t="s">
        <v>777</v>
      </c>
      <c r="F267" s="193" t="s">
        <v>742</v>
      </c>
      <c r="G267" s="274">
        <v>44889</v>
      </c>
      <c r="H267" s="275">
        <v>0.27083333333333331</v>
      </c>
      <c r="I267" s="274">
        <v>44889</v>
      </c>
      <c r="J267" s="275">
        <v>0.66249999999999998</v>
      </c>
      <c r="K267" s="193">
        <v>0.39</v>
      </c>
      <c r="L267" s="193">
        <v>9</v>
      </c>
      <c r="M267" s="195" t="s">
        <v>835</v>
      </c>
      <c r="N267" s="2" t="s">
        <v>635</v>
      </c>
      <c r="O267" s="2" t="s">
        <v>635</v>
      </c>
      <c r="P267" s="2" t="s">
        <v>635</v>
      </c>
      <c r="Q267" s="2" t="s">
        <v>635</v>
      </c>
      <c r="R267" s="2" t="s">
        <v>635</v>
      </c>
      <c r="S267" s="2" t="s">
        <v>635</v>
      </c>
      <c r="T267" s="2" t="s">
        <v>635</v>
      </c>
      <c r="U267" s="2" t="s">
        <v>635</v>
      </c>
      <c r="V267" s="2" t="s">
        <v>635</v>
      </c>
      <c r="W267" s="2" t="s">
        <v>635</v>
      </c>
      <c r="X267" s="2" t="s">
        <v>635</v>
      </c>
    </row>
    <row r="268" spans="1:24" x14ac:dyDescent="0.25">
      <c r="A268" s="193" t="s">
        <v>746</v>
      </c>
      <c r="B268" s="193"/>
      <c r="C268" s="193"/>
      <c r="D268" s="193"/>
      <c r="E268" s="193" t="s">
        <v>787</v>
      </c>
      <c r="F268" s="193" t="s">
        <v>751</v>
      </c>
      <c r="G268" s="274">
        <v>44889</v>
      </c>
      <c r="H268" s="275">
        <v>0.6875</v>
      </c>
      <c r="I268" s="274">
        <v>44889</v>
      </c>
      <c r="J268" s="275">
        <v>0.94097222222222221</v>
      </c>
      <c r="K268" s="193">
        <v>0.25</v>
      </c>
      <c r="L268" s="193">
        <v>6</v>
      </c>
      <c r="M268" s="195" t="s">
        <v>835</v>
      </c>
      <c r="N268" s="2" t="s">
        <v>635</v>
      </c>
      <c r="O268" s="2" t="s">
        <v>635</v>
      </c>
      <c r="P268" s="2" t="s">
        <v>635</v>
      </c>
      <c r="Q268" s="2" t="s">
        <v>635</v>
      </c>
      <c r="R268" s="2" t="s">
        <v>635</v>
      </c>
      <c r="S268" s="2" t="s">
        <v>635</v>
      </c>
      <c r="T268" s="2" t="s">
        <v>635</v>
      </c>
      <c r="U268" s="2" t="s">
        <v>635</v>
      </c>
      <c r="V268" s="2" t="s">
        <v>635</v>
      </c>
      <c r="W268" s="2" t="s">
        <v>635</v>
      </c>
      <c r="X268" s="2" t="s">
        <v>635</v>
      </c>
    </row>
    <row r="269" spans="1:24" x14ac:dyDescent="0.25">
      <c r="A269" s="193" t="s">
        <v>746</v>
      </c>
      <c r="B269" s="193"/>
      <c r="C269" s="193"/>
      <c r="D269" s="193"/>
      <c r="E269" s="193" t="s">
        <v>787</v>
      </c>
      <c r="F269" s="193" t="s">
        <v>750</v>
      </c>
      <c r="G269" s="274">
        <v>44889</v>
      </c>
      <c r="H269" s="275">
        <v>0.51944444444444449</v>
      </c>
      <c r="I269" s="274">
        <v>44889</v>
      </c>
      <c r="J269" s="275">
        <v>0.89861111111111114</v>
      </c>
      <c r="K269" s="193">
        <v>0.38</v>
      </c>
      <c r="L269" s="193">
        <v>9</v>
      </c>
      <c r="M269" s="195" t="s">
        <v>835</v>
      </c>
      <c r="N269" s="2" t="s">
        <v>635</v>
      </c>
      <c r="O269" s="2" t="s">
        <v>635</v>
      </c>
      <c r="P269" s="2" t="s">
        <v>635</v>
      </c>
      <c r="Q269" s="2" t="s">
        <v>635</v>
      </c>
      <c r="R269" s="2" t="s">
        <v>635</v>
      </c>
      <c r="S269" s="2" t="s">
        <v>635</v>
      </c>
      <c r="T269" s="2" t="s">
        <v>635</v>
      </c>
      <c r="U269" s="2" t="s">
        <v>635</v>
      </c>
      <c r="V269" s="2" t="s">
        <v>635</v>
      </c>
      <c r="W269" s="2" t="s">
        <v>635</v>
      </c>
      <c r="X269" s="2" t="s">
        <v>635</v>
      </c>
    </row>
    <row r="270" spans="1:24" x14ac:dyDescent="0.25">
      <c r="A270" s="193" t="s">
        <v>746</v>
      </c>
      <c r="B270" s="193"/>
      <c r="C270" s="193"/>
      <c r="D270" s="193"/>
      <c r="E270" s="193" t="s">
        <v>787</v>
      </c>
      <c r="F270" s="193" t="s">
        <v>751</v>
      </c>
      <c r="G270" s="274">
        <v>44889</v>
      </c>
      <c r="H270" s="275">
        <v>0.6875</v>
      </c>
      <c r="I270" s="274">
        <v>44889</v>
      </c>
      <c r="J270" s="275">
        <v>0.94097222222222221</v>
      </c>
      <c r="K270" s="193">
        <v>0.25</v>
      </c>
      <c r="L270" s="193">
        <v>6</v>
      </c>
      <c r="M270" s="195" t="s">
        <v>835</v>
      </c>
      <c r="N270" s="2" t="s">
        <v>635</v>
      </c>
      <c r="O270" s="2" t="s">
        <v>635</v>
      </c>
      <c r="P270" s="2" t="s">
        <v>635</v>
      </c>
      <c r="Q270" s="2" t="s">
        <v>635</v>
      </c>
      <c r="R270" s="2" t="s">
        <v>635</v>
      </c>
      <c r="S270" s="2" t="s">
        <v>635</v>
      </c>
      <c r="T270" s="2" t="s">
        <v>635</v>
      </c>
      <c r="U270" s="2" t="s">
        <v>635</v>
      </c>
      <c r="V270" s="2" t="s">
        <v>635</v>
      </c>
      <c r="W270" s="2" t="s">
        <v>635</v>
      </c>
      <c r="X270" s="2" t="s">
        <v>635</v>
      </c>
    </row>
    <row r="271" spans="1:24" x14ac:dyDescent="0.25">
      <c r="A271" s="193" t="s">
        <v>746</v>
      </c>
      <c r="B271" s="193"/>
      <c r="C271" s="193"/>
      <c r="D271" s="193"/>
      <c r="E271" s="193" t="s">
        <v>787</v>
      </c>
      <c r="F271" s="193" t="s">
        <v>748</v>
      </c>
      <c r="G271" s="274">
        <v>44889</v>
      </c>
      <c r="H271" s="275">
        <v>0.46319444444444446</v>
      </c>
      <c r="I271" s="274">
        <v>44889</v>
      </c>
      <c r="J271" s="275">
        <v>0.84166666666666667</v>
      </c>
      <c r="K271" s="193">
        <v>0.38</v>
      </c>
      <c r="L271" s="193">
        <v>9</v>
      </c>
      <c r="M271" s="195" t="s">
        <v>835</v>
      </c>
      <c r="N271" s="2" t="s">
        <v>635</v>
      </c>
      <c r="O271" s="2" t="s">
        <v>635</v>
      </c>
      <c r="P271" s="2" t="s">
        <v>635</v>
      </c>
      <c r="Q271" s="2" t="s">
        <v>635</v>
      </c>
      <c r="R271" s="2" t="s">
        <v>635</v>
      </c>
      <c r="S271" s="2" t="s">
        <v>635</v>
      </c>
      <c r="T271" s="2" t="s">
        <v>635</v>
      </c>
      <c r="U271" s="2" t="s">
        <v>635</v>
      </c>
      <c r="V271" s="2" t="s">
        <v>635</v>
      </c>
      <c r="W271" s="2" t="s">
        <v>635</v>
      </c>
      <c r="X271" s="2" t="s">
        <v>635</v>
      </c>
    </row>
    <row r="272" spans="1:24" x14ac:dyDescent="0.25">
      <c r="A272" s="193" t="s">
        <v>746</v>
      </c>
      <c r="B272" s="193"/>
      <c r="C272" s="193"/>
      <c r="D272" s="193"/>
      <c r="E272" s="193" t="s">
        <v>787</v>
      </c>
      <c r="F272" s="193" t="s">
        <v>751</v>
      </c>
      <c r="G272" s="274">
        <v>44889</v>
      </c>
      <c r="H272" s="275">
        <v>0.6875</v>
      </c>
      <c r="I272" s="274">
        <v>44890</v>
      </c>
      <c r="J272" s="275">
        <v>1.5972222222222224E-2</v>
      </c>
      <c r="K272" s="193">
        <v>0.33</v>
      </c>
      <c r="L272" s="193">
        <v>8</v>
      </c>
      <c r="M272" s="195" t="s">
        <v>835</v>
      </c>
      <c r="N272" s="2" t="s">
        <v>635</v>
      </c>
      <c r="O272" s="2" t="s">
        <v>635</v>
      </c>
      <c r="P272" s="2" t="s">
        <v>635</v>
      </c>
      <c r="Q272" s="2" t="s">
        <v>635</v>
      </c>
      <c r="R272" s="2" t="s">
        <v>635</v>
      </c>
      <c r="S272" s="2" t="s">
        <v>635</v>
      </c>
      <c r="T272" s="2" t="s">
        <v>635</v>
      </c>
      <c r="U272" s="2" t="s">
        <v>635</v>
      </c>
      <c r="V272" s="2" t="s">
        <v>635</v>
      </c>
      <c r="W272" s="2" t="s">
        <v>635</v>
      </c>
      <c r="X272" s="2" t="s">
        <v>635</v>
      </c>
    </row>
    <row r="273" spans="1:24" x14ac:dyDescent="0.25">
      <c r="A273" s="193" t="s">
        <v>746</v>
      </c>
      <c r="B273" s="193"/>
      <c r="C273" s="193"/>
      <c r="D273" s="193"/>
      <c r="E273" s="193" t="s">
        <v>777</v>
      </c>
      <c r="F273" s="193" t="s">
        <v>742</v>
      </c>
      <c r="G273" s="274">
        <v>44889</v>
      </c>
      <c r="H273" s="275">
        <v>0.27083333333333331</v>
      </c>
      <c r="I273" s="274">
        <v>44889</v>
      </c>
      <c r="J273" s="275">
        <v>0.66249999999999998</v>
      </c>
      <c r="K273" s="193">
        <v>0.39</v>
      </c>
      <c r="L273" s="193">
        <v>9</v>
      </c>
      <c r="M273" s="195" t="s">
        <v>835</v>
      </c>
      <c r="N273" s="2" t="s">
        <v>635</v>
      </c>
      <c r="O273" s="2" t="s">
        <v>635</v>
      </c>
      <c r="P273" s="2" t="s">
        <v>635</v>
      </c>
      <c r="Q273" s="2" t="s">
        <v>635</v>
      </c>
      <c r="R273" s="2" t="s">
        <v>635</v>
      </c>
      <c r="S273" s="2" t="s">
        <v>635</v>
      </c>
      <c r="T273" s="2" t="s">
        <v>635</v>
      </c>
      <c r="U273" s="2" t="s">
        <v>635</v>
      </c>
      <c r="V273" s="2" t="s">
        <v>635</v>
      </c>
      <c r="W273" s="2" t="s">
        <v>635</v>
      </c>
      <c r="X273" s="2" t="s">
        <v>635</v>
      </c>
    </row>
    <row r="274" spans="1:24" x14ac:dyDescent="0.25">
      <c r="A274" s="193" t="s">
        <v>746</v>
      </c>
      <c r="B274" s="193"/>
      <c r="C274" s="193"/>
      <c r="D274" s="193"/>
      <c r="E274" s="193" t="s">
        <v>777</v>
      </c>
      <c r="F274" s="193" t="s">
        <v>744</v>
      </c>
      <c r="G274" s="274">
        <v>44889</v>
      </c>
      <c r="H274" s="275">
        <v>0.27083333333333331</v>
      </c>
      <c r="I274" s="274">
        <v>44889</v>
      </c>
      <c r="J274" s="275">
        <v>0.68194444444444446</v>
      </c>
      <c r="K274" s="193">
        <v>0.41</v>
      </c>
      <c r="L274" s="193">
        <v>10</v>
      </c>
      <c r="M274" s="195" t="s">
        <v>835</v>
      </c>
      <c r="N274" s="2" t="s">
        <v>635</v>
      </c>
      <c r="O274" s="2" t="s">
        <v>635</v>
      </c>
      <c r="P274" s="2" t="s">
        <v>635</v>
      </c>
      <c r="Q274" s="2" t="s">
        <v>635</v>
      </c>
      <c r="R274" s="2" t="s">
        <v>635</v>
      </c>
      <c r="S274" s="2" t="s">
        <v>635</v>
      </c>
      <c r="T274" s="2" t="s">
        <v>635</v>
      </c>
      <c r="U274" s="2" t="s">
        <v>635</v>
      </c>
      <c r="V274" s="2" t="s">
        <v>635</v>
      </c>
      <c r="W274" s="2" t="s">
        <v>635</v>
      </c>
      <c r="X274" s="2" t="s">
        <v>635</v>
      </c>
    </row>
    <row r="275" spans="1:24" x14ac:dyDescent="0.25">
      <c r="A275" s="193" t="s">
        <v>746</v>
      </c>
      <c r="B275" s="193"/>
      <c r="C275" s="193"/>
      <c r="D275" s="193"/>
      <c r="E275" s="193" t="s">
        <v>777</v>
      </c>
      <c r="F275" s="193" t="s">
        <v>742</v>
      </c>
      <c r="G275" s="274">
        <v>44889</v>
      </c>
      <c r="H275" s="275">
        <v>0.27083333333333331</v>
      </c>
      <c r="I275" s="274">
        <v>44889</v>
      </c>
      <c r="J275" s="275">
        <v>0.66249999999999998</v>
      </c>
      <c r="K275" s="193">
        <v>0.39</v>
      </c>
      <c r="L275" s="193">
        <v>9</v>
      </c>
      <c r="M275" s="195" t="s">
        <v>835</v>
      </c>
      <c r="N275" s="2" t="s">
        <v>635</v>
      </c>
      <c r="O275" s="2" t="s">
        <v>635</v>
      </c>
      <c r="P275" s="2" t="s">
        <v>635</v>
      </c>
      <c r="Q275" s="2" t="s">
        <v>635</v>
      </c>
      <c r="R275" s="2" t="s">
        <v>635</v>
      </c>
      <c r="S275" s="2" t="s">
        <v>635</v>
      </c>
      <c r="T275" s="2" t="s">
        <v>635</v>
      </c>
      <c r="U275" s="2" t="s">
        <v>635</v>
      </c>
      <c r="V275" s="2" t="s">
        <v>635</v>
      </c>
      <c r="W275" s="2" t="s">
        <v>635</v>
      </c>
      <c r="X275" s="2" t="s">
        <v>635</v>
      </c>
    </row>
    <row r="276" spans="1:24" x14ac:dyDescent="0.25">
      <c r="A276" s="193" t="s">
        <v>746</v>
      </c>
      <c r="B276" s="193"/>
      <c r="C276" s="193"/>
      <c r="D276" s="193"/>
      <c r="E276" s="193" t="s">
        <v>777</v>
      </c>
      <c r="F276" s="193" t="s">
        <v>744</v>
      </c>
      <c r="G276" s="274">
        <v>44889</v>
      </c>
      <c r="H276" s="275">
        <v>0.27083333333333331</v>
      </c>
      <c r="I276" s="274">
        <v>44889</v>
      </c>
      <c r="J276" s="275">
        <v>0.68194444444444446</v>
      </c>
      <c r="K276" s="193">
        <v>0.41</v>
      </c>
      <c r="L276" s="193">
        <v>10</v>
      </c>
      <c r="M276" s="195" t="s">
        <v>835</v>
      </c>
      <c r="N276" s="2" t="s">
        <v>635</v>
      </c>
      <c r="O276" s="2" t="s">
        <v>635</v>
      </c>
      <c r="P276" s="2" t="s">
        <v>635</v>
      </c>
      <c r="Q276" s="2" t="s">
        <v>635</v>
      </c>
      <c r="R276" s="2" t="s">
        <v>635</v>
      </c>
      <c r="S276" s="2" t="s">
        <v>635</v>
      </c>
      <c r="T276" s="2" t="s">
        <v>635</v>
      </c>
      <c r="U276" s="2" t="s">
        <v>635</v>
      </c>
      <c r="V276" s="2" t="s">
        <v>635</v>
      </c>
      <c r="W276" s="2" t="s">
        <v>635</v>
      </c>
      <c r="X276" s="2" t="s">
        <v>635</v>
      </c>
    </row>
    <row r="277" spans="1:24" x14ac:dyDescent="0.25">
      <c r="A277" s="193" t="s">
        <v>746</v>
      </c>
      <c r="B277" s="193"/>
      <c r="C277" s="193"/>
      <c r="D277" s="193"/>
      <c r="E277" s="193" t="s">
        <v>777</v>
      </c>
      <c r="F277" s="193" t="s">
        <v>744</v>
      </c>
      <c r="G277" s="274">
        <v>44889</v>
      </c>
      <c r="H277" s="275">
        <v>0.27083333333333331</v>
      </c>
      <c r="I277" s="274">
        <v>44889</v>
      </c>
      <c r="J277" s="275">
        <v>0.68194444444444446</v>
      </c>
      <c r="K277" s="193">
        <v>0.41</v>
      </c>
      <c r="L277" s="193">
        <v>10</v>
      </c>
      <c r="M277" s="195" t="s">
        <v>835</v>
      </c>
      <c r="N277" s="2" t="s">
        <v>635</v>
      </c>
      <c r="O277" s="2" t="s">
        <v>635</v>
      </c>
      <c r="P277" s="2" t="s">
        <v>635</v>
      </c>
      <c r="Q277" s="2" t="s">
        <v>635</v>
      </c>
      <c r="R277" s="2" t="s">
        <v>635</v>
      </c>
      <c r="S277" s="2" t="s">
        <v>635</v>
      </c>
      <c r="T277" s="2" t="s">
        <v>635</v>
      </c>
      <c r="U277" s="2" t="s">
        <v>635</v>
      </c>
      <c r="V277" s="2" t="s">
        <v>635</v>
      </c>
      <c r="W277" s="2" t="s">
        <v>635</v>
      </c>
      <c r="X277" s="2" t="s">
        <v>635</v>
      </c>
    </row>
    <row r="278" spans="1:24" x14ac:dyDescent="0.25">
      <c r="A278" s="193" t="s">
        <v>746</v>
      </c>
      <c r="B278" s="193"/>
      <c r="C278" s="193"/>
      <c r="D278" s="193"/>
      <c r="E278" s="193" t="s">
        <v>787</v>
      </c>
      <c r="F278" s="193" t="s">
        <v>748</v>
      </c>
      <c r="G278" s="274">
        <v>44889</v>
      </c>
      <c r="H278" s="275">
        <v>0.46319444444444446</v>
      </c>
      <c r="I278" s="274">
        <v>44889</v>
      </c>
      <c r="J278" s="275">
        <v>0.55763888888888891</v>
      </c>
      <c r="K278" s="193">
        <v>0.09</v>
      </c>
      <c r="L278" s="193">
        <v>2</v>
      </c>
      <c r="M278" s="195" t="s">
        <v>835</v>
      </c>
      <c r="N278" s="2" t="s">
        <v>635</v>
      </c>
      <c r="O278" s="2" t="s">
        <v>635</v>
      </c>
      <c r="P278" s="2" t="s">
        <v>635</v>
      </c>
      <c r="Q278" s="2" t="s">
        <v>635</v>
      </c>
      <c r="R278" s="2" t="s">
        <v>635</v>
      </c>
      <c r="S278" s="2" t="s">
        <v>635</v>
      </c>
      <c r="T278" s="2" t="s">
        <v>635</v>
      </c>
      <c r="U278" s="2" t="s">
        <v>635</v>
      </c>
      <c r="V278" s="2" t="s">
        <v>635</v>
      </c>
      <c r="W278" s="2" t="s">
        <v>635</v>
      </c>
      <c r="X278" s="2" t="s">
        <v>635</v>
      </c>
    </row>
    <row r="279" spans="1:24" x14ac:dyDescent="0.25">
      <c r="A279" s="193" t="s">
        <v>746</v>
      </c>
      <c r="B279" s="193"/>
      <c r="C279" s="193"/>
      <c r="D279" s="193"/>
      <c r="E279" s="193" t="s">
        <v>777</v>
      </c>
      <c r="F279" s="193" t="s">
        <v>744</v>
      </c>
      <c r="G279" s="274">
        <v>44889</v>
      </c>
      <c r="H279" s="275">
        <v>0.27083333333333331</v>
      </c>
      <c r="I279" s="274">
        <v>44889</v>
      </c>
      <c r="J279" s="275">
        <v>0.68194444444444446</v>
      </c>
      <c r="K279" s="193">
        <v>0.41</v>
      </c>
      <c r="L279" s="193">
        <v>10</v>
      </c>
      <c r="M279" s="195" t="s">
        <v>835</v>
      </c>
      <c r="N279" s="2" t="s">
        <v>635</v>
      </c>
      <c r="O279" s="2" t="s">
        <v>635</v>
      </c>
      <c r="P279" s="2" t="s">
        <v>635</v>
      </c>
      <c r="Q279" s="2" t="s">
        <v>635</v>
      </c>
      <c r="R279" s="2" t="s">
        <v>635</v>
      </c>
      <c r="S279" s="2" t="s">
        <v>635</v>
      </c>
      <c r="T279" s="2" t="s">
        <v>635</v>
      </c>
      <c r="U279" s="2" t="s">
        <v>635</v>
      </c>
      <c r="V279" s="2" t="s">
        <v>635</v>
      </c>
      <c r="W279" s="2" t="s">
        <v>635</v>
      </c>
      <c r="X279" s="2" t="s">
        <v>635</v>
      </c>
    </row>
    <row r="280" spans="1:24" x14ac:dyDescent="0.25">
      <c r="A280" s="193" t="s">
        <v>746</v>
      </c>
      <c r="B280" s="193"/>
      <c r="C280" s="193"/>
      <c r="D280" s="193"/>
      <c r="E280" s="193" t="s">
        <v>777</v>
      </c>
      <c r="F280" s="193" t="s">
        <v>747</v>
      </c>
      <c r="G280" s="274">
        <v>44889</v>
      </c>
      <c r="H280" s="275">
        <v>0.28263888888888888</v>
      </c>
      <c r="I280" s="274">
        <v>44889</v>
      </c>
      <c r="J280" s="275">
        <v>0.65833333333333333</v>
      </c>
      <c r="K280" s="193">
        <v>0.38</v>
      </c>
      <c r="L280" s="193">
        <v>9</v>
      </c>
      <c r="M280" s="195" t="s">
        <v>835</v>
      </c>
      <c r="N280" s="2" t="s">
        <v>635</v>
      </c>
      <c r="O280" s="2" t="s">
        <v>635</v>
      </c>
      <c r="P280" s="2" t="s">
        <v>635</v>
      </c>
      <c r="Q280" s="2" t="s">
        <v>635</v>
      </c>
      <c r="R280" s="2" t="s">
        <v>635</v>
      </c>
      <c r="S280" s="2" t="s">
        <v>635</v>
      </c>
      <c r="T280" s="2" t="s">
        <v>635</v>
      </c>
      <c r="U280" s="2" t="s">
        <v>635</v>
      </c>
      <c r="V280" s="2" t="s">
        <v>635</v>
      </c>
      <c r="W280" s="2" t="s">
        <v>635</v>
      </c>
      <c r="X280" s="2" t="s">
        <v>635</v>
      </c>
    </row>
    <row r="281" spans="1:24" x14ac:dyDescent="0.25">
      <c r="A281" s="193" t="s">
        <v>746</v>
      </c>
      <c r="B281" s="193"/>
      <c r="C281" s="193"/>
      <c r="D281" s="193"/>
      <c r="E281" s="193" t="s">
        <v>777</v>
      </c>
      <c r="F281" s="193" t="s">
        <v>742</v>
      </c>
      <c r="G281" s="274">
        <v>44889</v>
      </c>
      <c r="H281" s="275">
        <v>0.27083333333333331</v>
      </c>
      <c r="I281" s="274">
        <v>44889</v>
      </c>
      <c r="J281" s="275">
        <v>0.66249999999999998</v>
      </c>
      <c r="K281" s="193">
        <v>0.39</v>
      </c>
      <c r="L281" s="193">
        <v>9</v>
      </c>
      <c r="M281" s="195" t="s">
        <v>835</v>
      </c>
      <c r="N281" s="2" t="s">
        <v>635</v>
      </c>
      <c r="O281" s="2" t="s">
        <v>635</v>
      </c>
      <c r="P281" s="2" t="s">
        <v>635</v>
      </c>
      <c r="Q281" s="2" t="s">
        <v>635</v>
      </c>
      <c r="R281" s="2" t="s">
        <v>635</v>
      </c>
      <c r="S281" s="2" t="s">
        <v>635</v>
      </c>
      <c r="T281" s="2" t="s">
        <v>635</v>
      </c>
      <c r="U281" s="2" t="s">
        <v>635</v>
      </c>
      <c r="V281" s="2" t="s">
        <v>635</v>
      </c>
      <c r="W281" s="2" t="s">
        <v>635</v>
      </c>
      <c r="X281" s="2" t="s">
        <v>635</v>
      </c>
    </row>
    <row r="282" spans="1:24" x14ac:dyDescent="0.25">
      <c r="A282" s="193" t="s">
        <v>746</v>
      </c>
      <c r="B282" s="193"/>
      <c r="C282" s="193"/>
      <c r="D282" s="193"/>
      <c r="E282" s="193" t="s">
        <v>777</v>
      </c>
      <c r="F282" s="193" t="s">
        <v>744</v>
      </c>
      <c r="G282" s="274">
        <v>44889</v>
      </c>
      <c r="H282" s="275">
        <v>0.27083333333333331</v>
      </c>
      <c r="I282" s="274">
        <v>44889</v>
      </c>
      <c r="J282" s="275">
        <v>0.68194444444444446</v>
      </c>
      <c r="K282" s="193">
        <v>0.41</v>
      </c>
      <c r="L282" s="193">
        <v>10</v>
      </c>
      <c r="M282" s="195" t="s">
        <v>835</v>
      </c>
      <c r="N282" s="2" t="s">
        <v>635</v>
      </c>
      <c r="O282" s="2" t="s">
        <v>635</v>
      </c>
      <c r="P282" s="2" t="s">
        <v>635</v>
      </c>
      <c r="Q282" s="2" t="s">
        <v>635</v>
      </c>
      <c r="R282" s="2" t="s">
        <v>635</v>
      </c>
      <c r="S282" s="2" t="s">
        <v>635</v>
      </c>
      <c r="T282" s="2" t="s">
        <v>635</v>
      </c>
      <c r="U282" s="2" t="s">
        <v>635</v>
      </c>
      <c r="V282" s="2" t="s">
        <v>635</v>
      </c>
      <c r="W282" s="2" t="s">
        <v>635</v>
      </c>
      <c r="X282" s="2" t="s">
        <v>635</v>
      </c>
    </row>
    <row r="283" spans="1:24" x14ac:dyDescent="0.25">
      <c r="A283" s="193" t="s">
        <v>746</v>
      </c>
      <c r="B283" s="193"/>
      <c r="C283" s="193"/>
      <c r="D283" s="193"/>
      <c r="E283" s="193" t="s">
        <v>787</v>
      </c>
      <c r="F283" s="193" t="s">
        <v>748</v>
      </c>
      <c r="G283" s="274">
        <v>44889</v>
      </c>
      <c r="H283" s="275">
        <v>0.46319444444444446</v>
      </c>
      <c r="I283" s="274">
        <v>44889</v>
      </c>
      <c r="J283" s="275">
        <v>0.81180555555555556</v>
      </c>
      <c r="K283" s="193">
        <v>0.35</v>
      </c>
      <c r="L283" s="193">
        <v>8</v>
      </c>
      <c r="M283" s="195" t="s">
        <v>835</v>
      </c>
      <c r="N283" s="2" t="s">
        <v>635</v>
      </c>
      <c r="O283" s="2" t="s">
        <v>635</v>
      </c>
      <c r="P283" s="2" t="s">
        <v>635</v>
      </c>
      <c r="Q283" s="2" t="s">
        <v>635</v>
      </c>
      <c r="R283" s="2" t="s">
        <v>635</v>
      </c>
      <c r="S283" s="2" t="s">
        <v>635</v>
      </c>
      <c r="T283" s="2" t="s">
        <v>635</v>
      </c>
      <c r="U283" s="2" t="s">
        <v>635</v>
      </c>
      <c r="V283" s="2" t="s">
        <v>635</v>
      </c>
      <c r="W283" s="2" t="s">
        <v>635</v>
      </c>
      <c r="X283" s="2" t="s">
        <v>635</v>
      </c>
    </row>
    <row r="284" spans="1:24" x14ac:dyDescent="0.25">
      <c r="A284" s="193" t="s">
        <v>746</v>
      </c>
      <c r="B284" s="193"/>
      <c r="C284" s="193"/>
      <c r="D284" s="193"/>
      <c r="E284" s="193" t="s">
        <v>777</v>
      </c>
      <c r="F284" s="193" t="s">
        <v>744</v>
      </c>
      <c r="G284" s="274">
        <v>44889</v>
      </c>
      <c r="H284" s="275">
        <v>0.27083333333333331</v>
      </c>
      <c r="I284" s="274">
        <v>44889</v>
      </c>
      <c r="J284" s="275">
        <v>0.68194444444444446</v>
      </c>
      <c r="K284" s="193">
        <v>0.41</v>
      </c>
      <c r="L284" s="193">
        <v>10</v>
      </c>
      <c r="M284" s="195" t="s">
        <v>835</v>
      </c>
      <c r="N284" s="2" t="s">
        <v>635</v>
      </c>
      <c r="O284" s="2" t="s">
        <v>635</v>
      </c>
      <c r="P284" s="2" t="s">
        <v>635</v>
      </c>
      <c r="Q284" s="2" t="s">
        <v>635</v>
      </c>
      <c r="R284" s="2" t="s">
        <v>635</v>
      </c>
      <c r="S284" s="2" t="s">
        <v>635</v>
      </c>
      <c r="T284" s="2" t="s">
        <v>635</v>
      </c>
      <c r="U284" s="2" t="s">
        <v>635</v>
      </c>
      <c r="V284" s="2" t="s">
        <v>635</v>
      </c>
      <c r="W284" s="2" t="s">
        <v>635</v>
      </c>
      <c r="X284" s="2" t="s">
        <v>635</v>
      </c>
    </row>
    <row r="285" spans="1:24" x14ac:dyDescent="0.25">
      <c r="A285" s="193" t="s">
        <v>746</v>
      </c>
      <c r="B285" s="193"/>
      <c r="C285" s="193"/>
      <c r="D285" s="193"/>
      <c r="E285" s="193" t="s">
        <v>777</v>
      </c>
      <c r="F285" s="193" t="s">
        <v>744</v>
      </c>
      <c r="G285" s="274">
        <v>44889</v>
      </c>
      <c r="H285" s="275">
        <v>0.27083333333333331</v>
      </c>
      <c r="I285" s="274">
        <v>44889</v>
      </c>
      <c r="J285" s="275">
        <v>0.68194444444444446</v>
      </c>
      <c r="K285" s="193">
        <v>0.41</v>
      </c>
      <c r="L285" s="193">
        <v>10</v>
      </c>
      <c r="M285" s="195" t="s">
        <v>835</v>
      </c>
      <c r="N285" s="2" t="s">
        <v>635</v>
      </c>
      <c r="O285" s="2" t="s">
        <v>635</v>
      </c>
      <c r="P285" s="2" t="s">
        <v>635</v>
      </c>
      <c r="Q285" s="2" t="s">
        <v>635</v>
      </c>
      <c r="R285" s="2" t="s">
        <v>635</v>
      </c>
      <c r="S285" s="2" t="s">
        <v>635</v>
      </c>
      <c r="T285" s="2" t="s">
        <v>635</v>
      </c>
      <c r="U285" s="2" t="s">
        <v>635</v>
      </c>
      <c r="V285" s="2" t="s">
        <v>635</v>
      </c>
      <c r="W285" s="2" t="s">
        <v>635</v>
      </c>
      <c r="X285" s="2" t="s">
        <v>635</v>
      </c>
    </row>
    <row r="286" spans="1:24" x14ac:dyDescent="0.25">
      <c r="A286" s="193" t="s">
        <v>746</v>
      </c>
      <c r="B286" s="193"/>
      <c r="C286" s="193"/>
      <c r="D286" s="193"/>
      <c r="E286" s="193" t="s">
        <v>777</v>
      </c>
      <c r="F286" s="193" t="s">
        <v>742</v>
      </c>
      <c r="G286" s="274">
        <v>44889</v>
      </c>
      <c r="H286" s="275">
        <v>0.27083333333333331</v>
      </c>
      <c r="I286" s="274">
        <v>44889</v>
      </c>
      <c r="J286" s="275">
        <v>0.66111111111111109</v>
      </c>
      <c r="K286" s="193">
        <v>0.39</v>
      </c>
      <c r="L286" s="193">
        <v>9</v>
      </c>
      <c r="M286" s="195" t="s">
        <v>835</v>
      </c>
      <c r="N286" s="2" t="s">
        <v>635</v>
      </c>
      <c r="O286" s="2" t="s">
        <v>635</v>
      </c>
      <c r="P286" s="2" t="s">
        <v>635</v>
      </c>
      <c r="Q286" s="2" t="s">
        <v>635</v>
      </c>
      <c r="R286" s="2" t="s">
        <v>635</v>
      </c>
      <c r="S286" s="2" t="s">
        <v>635</v>
      </c>
      <c r="T286" s="2" t="s">
        <v>635</v>
      </c>
      <c r="U286" s="2" t="s">
        <v>635</v>
      </c>
      <c r="V286" s="2" t="s">
        <v>635</v>
      </c>
      <c r="W286" s="2" t="s">
        <v>635</v>
      </c>
      <c r="X286" s="2" t="s">
        <v>635</v>
      </c>
    </row>
    <row r="287" spans="1:24" x14ac:dyDescent="0.25">
      <c r="A287" s="193" t="s">
        <v>746</v>
      </c>
      <c r="B287" s="193"/>
      <c r="C287" s="193"/>
      <c r="D287" s="193"/>
      <c r="E287" s="193" t="s">
        <v>777</v>
      </c>
      <c r="F287" s="193" t="s">
        <v>742</v>
      </c>
      <c r="G287" s="274">
        <v>44889</v>
      </c>
      <c r="H287" s="275">
        <v>0.27083333333333331</v>
      </c>
      <c r="I287" s="274">
        <v>44889</v>
      </c>
      <c r="J287" s="275">
        <v>0.66249999999999998</v>
      </c>
      <c r="K287" s="193">
        <v>0.39</v>
      </c>
      <c r="L287" s="193">
        <v>9</v>
      </c>
      <c r="M287" s="195" t="s">
        <v>835</v>
      </c>
      <c r="N287" s="2" t="s">
        <v>635</v>
      </c>
      <c r="O287" s="2" t="s">
        <v>635</v>
      </c>
      <c r="P287" s="2" t="s">
        <v>635</v>
      </c>
      <c r="Q287" s="2" t="s">
        <v>635</v>
      </c>
      <c r="R287" s="2" t="s">
        <v>635</v>
      </c>
      <c r="S287" s="2" t="s">
        <v>635</v>
      </c>
      <c r="T287" s="2" t="s">
        <v>635</v>
      </c>
      <c r="U287" s="2" t="s">
        <v>635</v>
      </c>
      <c r="V287" s="2" t="s">
        <v>635</v>
      </c>
      <c r="W287" s="2" t="s">
        <v>635</v>
      </c>
      <c r="X287" s="2" t="s">
        <v>635</v>
      </c>
    </row>
    <row r="288" spans="1:24" x14ac:dyDescent="0.25">
      <c r="A288" s="193" t="s">
        <v>746</v>
      </c>
      <c r="B288" s="193"/>
      <c r="C288" s="193"/>
      <c r="D288" s="193"/>
      <c r="E288" s="193" t="s">
        <v>787</v>
      </c>
      <c r="F288" s="193" t="s">
        <v>751</v>
      </c>
      <c r="G288" s="274">
        <v>44889</v>
      </c>
      <c r="H288" s="275">
        <v>0.6875</v>
      </c>
      <c r="I288" s="274">
        <v>44889</v>
      </c>
      <c r="J288" s="275">
        <v>0.94097222222222221</v>
      </c>
      <c r="K288" s="193">
        <v>0.25</v>
      </c>
      <c r="L288" s="193">
        <v>6</v>
      </c>
      <c r="M288" s="195" t="s">
        <v>835</v>
      </c>
      <c r="N288" s="2" t="s">
        <v>635</v>
      </c>
      <c r="O288" s="2" t="s">
        <v>635</v>
      </c>
      <c r="P288" s="2" t="s">
        <v>635</v>
      </c>
      <c r="Q288" s="2" t="s">
        <v>635</v>
      </c>
      <c r="R288" s="2" t="s">
        <v>635</v>
      </c>
      <c r="S288" s="2" t="s">
        <v>635</v>
      </c>
      <c r="T288" s="2" t="s">
        <v>635</v>
      </c>
      <c r="U288" s="2" t="s">
        <v>635</v>
      </c>
      <c r="V288" s="2" t="s">
        <v>635</v>
      </c>
      <c r="W288" s="2" t="s">
        <v>635</v>
      </c>
      <c r="X288" s="2" t="s">
        <v>635</v>
      </c>
    </row>
    <row r="289" spans="1:24" x14ac:dyDescent="0.25">
      <c r="A289" s="193" t="s">
        <v>746</v>
      </c>
      <c r="B289" s="193"/>
      <c r="C289" s="193"/>
      <c r="D289" s="193"/>
      <c r="E289" s="193" t="s">
        <v>787</v>
      </c>
      <c r="F289" s="193" t="s">
        <v>748</v>
      </c>
      <c r="G289" s="274">
        <v>44889</v>
      </c>
      <c r="H289" s="275">
        <v>0.46319444444444446</v>
      </c>
      <c r="I289" s="274">
        <v>44889</v>
      </c>
      <c r="J289" s="275">
        <v>0.81180555555555556</v>
      </c>
      <c r="K289" s="193">
        <v>0.35</v>
      </c>
      <c r="L289" s="193">
        <v>8</v>
      </c>
      <c r="M289" s="195" t="s">
        <v>835</v>
      </c>
      <c r="N289" s="2" t="s">
        <v>635</v>
      </c>
      <c r="O289" s="2" t="s">
        <v>635</v>
      </c>
      <c r="P289" s="2" t="s">
        <v>635</v>
      </c>
      <c r="Q289" s="2" t="s">
        <v>635</v>
      </c>
      <c r="R289" s="2" t="s">
        <v>635</v>
      </c>
      <c r="S289" s="2" t="s">
        <v>635</v>
      </c>
      <c r="T289" s="2" t="s">
        <v>635</v>
      </c>
      <c r="U289" s="2" t="s">
        <v>635</v>
      </c>
      <c r="V289" s="2" t="s">
        <v>635</v>
      </c>
      <c r="W289" s="2" t="s">
        <v>635</v>
      </c>
      <c r="X289" s="2" t="s">
        <v>635</v>
      </c>
    </row>
    <row r="290" spans="1:24" x14ac:dyDescent="0.25">
      <c r="A290" s="193" t="s">
        <v>746</v>
      </c>
      <c r="B290" s="193"/>
      <c r="C290" s="193"/>
      <c r="D290" s="193"/>
      <c r="E290" s="193" t="s">
        <v>787</v>
      </c>
      <c r="F290" s="193" t="s">
        <v>748</v>
      </c>
      <c r="G290" s="274">
        <v>44889</v>
      </c>
      <c r="H290" s="275">
        <v>0.46319444444444446</v>
      </c>
      <c r="I290" s="274">
        <v>44889</v>
      </c>
      <c r="J290" s="275">
        <v>0.81180555555555556</v>
      </c>
      <c r="K290" s="193">
        <v>0.35</v>
      </c>
      <c r="L290" s="193">
        <v>8</v>
      </c>
      <c r="M290" s="195" t="s">
        <v>835</v>
      </c>
      <c r="N290" s="2" t="s">
        <v>635</v>
      </c>
      <c r="O290" s="2" t="s">
        <v>635</v>
      </c>
      <c r="P290" s="2" t="s">
        <v>635</v>
      </c>
      <c r="Q290" s="2" t="s">
        <v>635</v>
      </c>
      <c r="R290" s="2" t="s">
        <v>635</v>
      </c>
      <c r="S290" s="2" t="s">
        <v>635</v>
      </c>
      <c r="T290" s="2" t="s">
        <v>635</v>
      </c>
      <c r="U290" s="2" t="s">
        <v>635</v>
      </c>
      <c r="V290" s="2" t="s">
        <v>635</v>
      </c>
      <c r="W290" s="2" t="s">
        <v>635</v>
      </c>
      <c r="X290" s="2" t="s">
        <v>635</v>
      </c>
    </row>
    <row r="291" spans="1:24" x14ac:dyDescent="0.25">
      <c r="A291" s="193" t="s">
        <v>746</v>
      </c>
      <c r="B291" s="193"/>
      <c r="C291" s="193"/>
      <c r="D291" s="193"/>
      <c r="E291" s="193" t="s">
        <v>787</v>
      </c>
      <c r="F291" s="193" t="s">
        <v>749</v>
      </c>
      <c r="G291" s="274">
        <v>44889</v>
      </c>
      <c r="H291" s="275">
        <v>0.53402777777777777</v>
      </c>
      <c r="I291" s="274">
        <v>44889</v>
      </c>
      <c r="J291" s="275">
        <v>0.95763888888888893</v>
      </c>
      <c r="K291" s="193">
        <v>0.42</v>
      </c>
      <c r="L291" s="193">
        <v>10</v>
      </c>
      <c r="M291" s="195" t="s">
        <v>835</v>
      </c>
      <c r="N291" s="2" t="s">
        <v>635</v>
      </c>
      <c r="O291" s="2" t="s">
        <v>635</v>
      </c>
      <c r="P291" s="2" t="s">
        <v>635</v>
      </c>
      <c r="Q291" s="2" t="s">
        <v>635</v>
      </c>
      <c r="R291" s="2" t="s">
        <v>635</v>
      </c>
      <c r="S291" s="2" t="s">
        <v>635</v>
      </c>
      <c r="T291" s="2" t="s">
        <v>635</v>
      </c>
      <c r="U291" s="2" t="s">
        <v>635</v>
      </c>
      <c r="V291" s="2" t="s">
        <v>635</v>
      </c>
      <c r="W291" s="2" t="s">
        <v>635</v>
      </c>
      <c r="X291" s="2" t="s">
        <v>635</v>
      </c>
    </row>
    <row r="292" spans="1:24" x14ac:dyDescent="0.25">
      <c r="A292" s="193" t="s">
        <v>746</v>
      </c>
      <c r="B292" s="193"/>
      <c r="C292" s="193"/>
      <c r="D292" s="193"/>
      <c r="E292" s="193" t="s">
        <v>787</v>
      </c>
      <c r="F292" s="193" t="s">
        <v>748</v>
      </c>
      <c r="G292" s="274">
        <v>44889</v>
      </c>
      <c r="H292" s="275">
        <v>0.46319444444444446</v>
      </c>
      <c r="I292" s="274">
        <v>44889</v>
      </c>
      <c r="J292" s="275">
        <v>0.84166666666666667</v>
      </c>
      <c r="K292" s="193">
        <v>0.38</v>
      </c>
      <c r="L292" s="193">
        <v>9</v>
      </c>
      <c r="M292" s="195" t="s">
        <v>835</v>
      </c>
      <c r="N292" s="2" t="s">
        <v>635</v>
      </c>
      <c r="O292" s="2" t="s">
        <v>635</v>
      </c>
      <c r="P292" s="2" t="s">
        <v>635</v>
      </c>
      <c r="Q292" s="2" t="s">
        <v>635</v>
      </c>
      <c r="R292" s="2" t="s">
        <v>635</v>
      </c>
      <c r="S292" s="2" t="s">
        <v>635</v>
      </c>
      <c r="T292" s="2" t="s">
        <v>635</v>
      </c>
      <c r="U292" s="2" t="s">
        <v>635</v>
      </c>
      <c r="V292" s="2" t="s">
        <v>635</v>
      </c>
      <c r="W292" s="2" t="s">
        <v>635</v>
      </c>
      <c r="X292" s="2" t="s">
        <v>635</v>
      </c>
    </row>
    <row r="293" spans="1:24" x14ac:dyDescent="0.25">
      <c r="A293" s="193" t="s">
        <v>746</v>
      </c>
      <c r="B293" s="193"/>
      <c r="C293" s="193"/>
      <c r="D293" s="193"/>
      <c r="E293" s="193" t="s">
        <v>777</v>
      </c>
      <c r="F293" s="193" t="s">
        <v>744</v>
      </c>
      <c r="G293" s="274">
        <v>44889</v>
      </c>
      <c r="H293" s="275">
        <v>0.27083333333333331</v>
      </c>
      <c r="I293" s="274">
        <v>44889</v>
      </c>
      <c r="J293" s="275">
        <v>0.68194444444444446</v>
      </c>
      <c r="K293" s="193">
        <v>0.41</v>
      </c>
      <c r="L293" s="193">
        <v>10</v>
      </c>
      <c r="M293" s="195" t="s">
        <v>835</v>
      </c>
      <c r="N293" s="2" t="s">
        <v>635</v>
      </c>
      <c r="O293" s="2" t="s">
        <v>635</v>
      </c>
      <c r="P293" s="2" t="s">
        <v>635</v>
      </c>
      <c r="Q293" s="2" t="s">
        <v>635</v>
      </c>
      <c r="R293" s="2" t="s">
        <v>635</v>
      </c>
      <c r="S293" s="2" t="s">
        <v>635</v>
      </c>
      <c r="T293" s="2" t="s">
        <v>635</v>
      </c>
      <c r="U293" s="2" t="s">
        <v>635</v>
      </c>
      <c r="V293" s="2" t="s">
        <v>635</v>
      </c>
      <c r="W293" s="2" t="s">
        <v>635</v>
      </c>
      <c r="X293" s="2" t="s">
        <v>635</v>
      </c>
    </row>
    <row r="294" spans="1:24" x14ac:dyDescent="0.25">
      <c r="A294" s="193" t="s">
        <v>746</v>
      </c>
      <c r="B294" s="193"/>
      <c r="C294" s="193"/>
      <c r="D294" s="193"/>
      <c r="E294" s="193" t="s">
        <v>777</v>
      </c>
      <c r="F294" s="193" t="s">
        <v>744</v>
      </c>
      <c r="G294" s="274">
        <v>44889</v>
      </c>
      <c r="H294" s="275">
        <v>0.27083333333333331</v>
      </c>
      <c r="I294" s="274">
        <v>44889</v>
      </c>
      <c r="J294" s="275">
        <v>0.68194444444444446</v>
      </c>
      <c r="K294" s="193">
        <v>0.41</v>
      </c>
      <c r="L294" s="193">
        <v>10</v>
      </c>
      <c r="M294" s="195" t="s">
        <v>835</v>
      </c>
      <c r="N294" s="2" t="s">
        <v>635</v>
      </c>
      <c r="O294" s="2" t="s">
        <v>635</v>
      </c>
      <c r="P294" s="2" t="s">
        <v>635</v>
      </c>
      <c r="Q294" s="2" t="s">
        <v>635</v>
      </c>
      <c r="R294" s="2" t="s">
        <v>635</v>
      </c>
      <c r="S294" s="2" t="s">
        <v>635</v>
      </c>
      <c r="T294" s="2" t="s">
        <v>635</v>
      </c>
      <c r="U294" s="2" t="s">
        <v>635</v>
      </c>
      <c r="V294" s="2" t="s">
        <v>635</v>
      </c>
      <c r="W294" s="2" t="s">
        <v>635</v>
      </c>
      <c r="X294" s="2" t="s">
        <v>635</v>
      </c>
    </row>
    <row r="295" spans="1:24" x14ac:dyDescent="0.25">
      <c r="A295" s="193" t="s">
        <v>746</v>
      </c>
      <c r="B295" s="193"/>
      <c r="C295" s="193"/>
      <c r="D295" s="193"/>
      <c r="E295" s="193" t="s">
        <v>787</v>
      </c>
      <c r="F295" s="193" t="s">
        <v>750</v>
      </c>
      <c r="G295" s="274">
        <v>44889</v>
      </c>
      <c r="H295" s="275">
        <v>0.51944444444444449</v>
      </c>
      <c r="I295" s="274">
        <v>44889</v>
      </c>
      <c r="J295" s="275">
        <v>0.89861111111111114</v>
      </c>
      <c r="K295" s="193">
        <v>0.38</v>
      </c>
      <c r="L295" s="193">
        <v>9</v>
      </c>
      <c r="M295" s="195" t="s">
        <v>835</v>
      </c>
      <c r="N295" s="2" t="s">
        <v>635</v>
      </c>
      <c r="O295" s="2" t="s">
        <v>635</v>
      </c>
      <c r="P295" s="2" t="s">
        <v>635</v>
      </c>
      <c r="Q295" s="2" t="s">
        <v>635</v>
      </c>
      <c r="R295" s="2" t="s">
        <v>635</v>
      </c>
      <c r="S295" s="2" t="s">
        <v>635</v>
      </c>
      <c r="T295" s="2" t="s">
        <v>635</v>
      </c>
      <c r="U295" s="2" t="s">
        <v>635</v>
      </c>
      <c r="V295" s="2" t="s">
        <v>635</v>
      </c>
      <c r="W295" s="2" t="s">
        <v>635</v>
      </c>
      <c r="X295" s="2" t="s">
        <v>635</v>
      </c>
    </row>
    <row r="296" spans="1:24" x14ac:dyDescent="0.25">
      <c r="A296" s="193" t="s">
        <v>746</v>
      </c>
      <c r="B296" s="193"/>
      <c r="C296" s="193"/>
      <c r="D296" s="193"/>
      <c r="E296" s="193" t="s">
        <v>777</v>
      </c>
      <c r="F296" s="193" t="s">
        <v>747</v>
      </c>
      <c r="G296" s="274">
        <v>44889</v>
      </c>
      <c r="H296" s="275">
        <v>0.28263888888888888</v>
      </c>
      <c r="I296" s="274">
        <v>44889</v>
      </c>
      <c r="J296" s="275">
        <v>0.58124999999999993</v>
      </c>
      <c r="K296" s="193">
        <v>0.3</v>
      </c>
      <c r="L296" s="193">
        <v>7</v>
      </c>
      <c r="M296" s="195" t="s">
        <v>835</v>
      </c>
      <c r="N296" s="2" t="s">
        <v>635</v>
      </c>
      <c r="O296" s="2" t="s">
        <v>635</v>
      </c>
      <c r="P296" s="2" t="s">
        <v>635</v>
      </c>
      <c r="Q296" s="2" t="s">
        <v>635</v>
      </c>
      <c r="R296" s="2" t="s">
        <v>635</v>
      </c>
      <c r="S296" s="2" t="s">
        <v>635</v>
      </c>
      <c r="T296" s="2" t="s">
        <v>635</v>
      </c>
      <c r="U296" s="2" t="s">
        <v>635</v>
      </c>
      <c r="V296" s="2" t="s">
        <v>635</v>
      </c>
      <c r="W296" s="2" t="s">
        <v>635</v>
      </c>
      <c r="X296" s="2" t="s">
        <v>635</v>
      </c>
    </row>
    <row r="297" spans="1:24" x14ac:dyDescent="0.25">
      <c r="A297" s="193" t="s">
        <v>746</v>
      </c>
      <c r="B297" s="193"/>
      <c r="C297" s="193"/>
      <c r="D297" s="193"/>
      <c r="E297" s="193" t="s">
        <v>777</v>
      </c>
      <c r="F297" s="193" t="s">
        <v>744</v>
      </c>
      <c r="G297" s="274">
        <v>44889</v>
      </c>
      <c r="H297" s="275">
        <v>0.27083333333333331</v>
      </c>
      <c r="I297" s="274">
        <v>44889</v>
      </c>
      <c r="J297" s="275">
        <v>0.68194444444444446</v>
      </c>
      <c r="K297" s="193">
        <v>0.41</v>
      </c>
      <c r="L297" s="193">
        <v>10</v>
      </c>
      <c r="M297" s="195" t="s">
        <v>835</v>
      </c>
      <c r="N297" s="2" t="s">
        <v>635</v>
      </c>
      <c r="O297" s="2" t="s">
        <v>635</v>
      </c>
      <c r="P297" s="2" t="s">
        <v>635</v>
      </c>
      <c r="Q297" s="2" t="s">
        <v>635</v>
      </c>
      <c r="R297" s="2" t="s">
        <v>635</v>
      </c>
      <c r="S297" s="2" t="s">
        <v>635</v>
      </c>
      <c r="T297" s="2" t="s">
        <v>635</v>
      </c>
      <c r="U297" s="2" t="s">
        <v>635</v>
      </c>
      <c r="V297" s="2" t="s">
        <v>635</v>
      </c>
      <c r="W297" s="2" t="s">
        <v>635</v>
      </c>
      <c r="X297" s="2" t="s">
        <v>635</v>
      </c>
    </row>
    <row r="298" spans="1:24" x14ac:dyDescent="0.25">
      <c r="A298" s="193" t="s">
        <v>746</v>
      </c>
      <c r="B298" s="193"/>
      <c r="C298" s="193"/>
      <c r="D298" s="193"/>
      <c r="E298" s="193" t="s">
        <v>777</v>
      </c>
      <c r="F298" s="193" t="s">
        <v>747</v>
      </c>
      <c r="G298" s="274">
        <v>44889</v>
      </c>
      <c r="H298" s="275">
        <v>0.28263888888888888</v>
      </c>
      <c r="I298" s="274">
        <v>44889</v>
      </c>
      <c r="J298" s="275">
        <v>0.65833333333333333</v>
      </c>
      <c r="K298" s="193">
        <v>0.38</v>
      </c>
      <c r="L298" s="193">
        <v>9</v>
      </c>
      <c r="M298" s="195" t="s">
        <v>835</v>
      </c>
      <c r="N298" s="2" t="s">
        <v>635</v>
      </c>
      <c r="O298" s="2" t="s">
        <v>635</v>
      </c>
      <c r="P298" s="2" t="s">
        <v>635</v>
      </c>
      <c r="Q298" s="2" t="s">
        <v>635</v>
      </c>
      <c r="R298" s="2" t="s">
        <v>635</v>
      </c>
      <c r="S298" s="2" t="s">
        <v>635</v>
      </c>
      <c r="T298" s="2" t="s">
        <v>635</v>
      </c>
      <c r="U298" s="2" t="s">
        <v>635</v>
      </c>
      <c r="V298" s="2" t="s">
        <v>635</v>
      </c>
      <c r="W298" s="2" t="s">
        <v>635</v>
      </c>
      <c r="X298" s="2" t="s">
        <v>635</v>
      </c>
    </row>
    <row r="299" spans="1:24" x14ac:dyDescent="0.25">
      <c r="A299" s="193" t="s">
        <v>746</v>
      </c>
      <c r="B299" s="193"/>
      <c r="C299" s="193"/>
      <c r="D299" s="193"/>
      <c r="E299" s="193" t="s">
        <v>787</v>
      </c>
      <c r="F299" s="193" t="s">
        <v>749</v>
      </c>
      <c r="G299" s="274">
        <v>44889</v>
      </c>
      <c r="H299" s="275">
        <v>0.53402777777777777</v>
      </c>
      <c r="I299" s="274">
        <v>44889</v>
      </c>
      <c r="J299" s="275">
        <v>0.93402777777777779</v>
      </c>
      <c r="K299" s="193">
        <v>0.4</v>
      </c>
      <c r="L299" s="193">
        <v>10</v>
      </c>
      <c r="M299" s="195" t="s">
        <v>835</v>
      </c>
      <c r="N299" s="2" t="s">
        <v>635</v>
      </c>
      <c r="O299" s="2" t="s">
        <v>635</v>
      </c>
      <c r="P299" s="2" t="s">
        <v>635</v>
      </c>
      <c r="Q299" s="2" t="s">
        <v>635</v>
      </c>
      <c r="R299" s="2" t="s">
        <v>635</v>
      </c>
      <c r="S299" s="2" t="s">
        <v>635</v>
      </c>
      <c r="T299" s="2" t="s">
        <v>635</v>
      </c>
      <c r="U299" s="2" t="s">
        <v>635</v>
      </c>
      <c r="V299" s="2" t="s">
        <v>635</v>
      </c>
      <c r="W299" s="2" t="s">
        <v>635</v>
      </c>
      <c r="X299" s="2" t="s">
        <v>635</v>
      </c>
    </row>
    <row r="300" spans="1:24" x14ac:dyDescent="0.25">
      <c r="A300" s="193" t="s">
        <v>746</v>
      </c>
      <c r="B300" s="193"/>
      <c r="C300" s="193"/>
      <c r="D300" s="193"/>
      <c r="E300" s="193" t="s">
        <v>777</v>
      </c>
      <c r="F300" s="193" t="s">
        <v>744</v>
      </c>
      <c r="G300" s="274">
        <v>44889</v>
      </c>
      <c r="H300" s="275">
        <v>0.27083333333333331</v>
      </c>
      <c r="I300" s="274">
        <v>44889</v>
      </c>
      <c r="J300" s="275">
        <v>0.68194444444444446</v>
      </c>
      <c r="K300" s="193">
        <v>0.41</v>
      </c>
      <c r="L300" s="193">
        <v>10</v>
      </c>
      <c r="M300" s="195" t="s">
        <v>835</v>
      </c>
      <c r="N300" s="2" t="s">
        <v>635</v>
      </c>
      <c r="O300" s="2" t="s">
        <v>635</v>
      </c>
      <c r="P300" s="2" t="s">
        <v>635</v>
      </c>
      <c r="Q300" s="2" t="s">
        <v>635</v>
      </c>
      <c r="R300" s="2" t="s">
        <v>635</v>
      </c>
      <c r="S300" s="2" t="s">
        <v>635</v>
      </c>
      <c r="T300" s="2" t="s">
        <v>635</v>
      </c>
      <c r="U300" s="2" t="s">
        <v>635</v>
      </c>
      <c r="V300" s="2" t="s">
        <v>635</v>
      </c>
      <c r="W300" s="2" t="s">
        <v>635</v>
      </c>
      <c r="X300" s="2" t="s">
        <v>635</v>
      </c>
    </row>
    <row r="301" spans="1:24" x14ac:dyDescent="0.25">
      <c r="A301" s="193" t="s">
        <v>746</v>
      </c>
      <c r="B301" s="193"/>
      <c r="C301" s="193"/>
      <c r="D301" s="193"/>
      <c r="E301" s="193" t="s">
        <v>787</v>
      </c>
      <c r="F301" s="193" t="s">
        <v>751</v>
      </c>
      <c r="G301" s="274">
        <v>44889</v>
      </c>
      <c r="H301" s="275">
        <v>0.6875</v>
      </c>
      <c r="I301" s="274">
        <v>44889</v>
      </c>
      <c r="J301" s="275">
        <v>0.94097222222222221</v>
      </c>
      <c r="K301" s="193">
        <v>0.25</v>
      </c>
      <c r="L301" s="193">
        <v>6</v>
      </c>
      <c r="M301" s="195" t="s">
        <v>835</v>
      </c>
      <c r="N301" s="2" t="s">
        <v>635</v>
      </c>
      <c r="O301" s="2" t="s">
        <v>635</v>
      </c>
      <c r="P301" s="2" t="s">
        <v>635</v>
      </c>
      <c r="Q301" s="2" t="s">
        <v>635</v>
      </c>
      <c r="R301" s="2" t="s">
        <v>635</v>
      </c>
      <c r="S301" s="2" t="s">
        <v>635</v>
      </c>
      <c r="T301" s="2" t="s">
        <v>635</v>
      </c>
      <c r="U301" s="2" t="s">
        <v>635</v>
      </c>
      <c r="V301" s="2" t="s">
        <v>635</v>
      </c>
      <c r="W301" s="2" t="s">
        <v>635</v>
      </c>
      <c r="X301" s="2" t="s">
        <v>635</v>
      </c>
    </row>
    <row r="302" spans="1:24" x14ac:dyDescent="0.25">
      <c r="A302" s="193" t="s">
        <v>746</v>
      </c>
      <c r="B302" s="193"/>
      <c r="C302" s="193"/>
      <c r="D302" s="193"/>
      <c r="E302" s="193" t="s">
        <v>777</v>
      </c>
      <c r="F302" s="193" t="s">
        <v>742</v>
      </c>
      <c r="G302" s="274">
        <v>44889</v>
      </c>
      <c r="H302" s="275">
        <v>0.27083333333333331</v>
      </c>
      <c r="I302" s="274">
        <v>44889</v>
      </c>
      <c r="J302" s="275">
        <v>0.66249999999999998</v>
      </c>
      <c r="K302" s="193">
        <v>0.39</v>
      </c>
      <c r="L302" s="193">
        <v>9</v>
      </c>
      <c r="M302" s="195" t="s">
        <v>835</v>
      </c>
      <c r="N302" s="2" t="s">
        <v>635</v>
      </c>
      <c r="O302" s="2" t="s">
        <v>635</v>
      </c>
      <c r="P302" s="2" t="s">
        <v>635</v>
      </c>
      <c r="Q302" s="2" t="s">
        <v>635</v>
      </c>
      <c r="R302" s="2" t="s">
        <v>635</v>
      </c>
      <c r="S302" s="2" t="s">
        <v>635</v>
      </c>
      <c r="T302" s="2" t="s">
        <v>635</v>
      </c>
      <c r="U302" s="2" t="s">
        <v>635</v>
      </c>
      <c r="V302" s="2" t="s">
        <v>635</v>
      </c>
      <c r="W302" s="2" t="s">
        <v>635</v>
      </c>
      <c r="X302" s="2" t="s">
        <v>635</v>
      </c>
    </row>
    <row r="303" spans="1:24" x14ac:dyDescent="0.25">
      <c r="A303" s="193" t="s">
        <v>746</v>
      </c>
      <c r="B303" s="193"/>
      <c r="C303" s="193"/>
      <c r="D303" s="193"/>
      <c r="E303" s="193" t="s">
        <v>787</v>
      </c>
      <c r="F303" s="193" t="s">
        <v>748</v>
      </c>
      <c r="G303" s="274">
        <v>44889</v>
      </c>
      <c r="H303" s="275">
        <v>0.46319444444444446</v>
      </c>
      <c r="I303" s="274">
        <v>44889</v>
      </c>
      <c r="J303" s="275">
        <v>0.55763888888888891</v>
      </c>
      <c r="K303" s="193">
        <v>0.09</v>
      </c>
      <c r="L303" s="193">
        <v>2</v>
      </c>
      <c r="M303" s="195" t="s">
        <v>835</v>
      </c>
      <c r="N303" s="2" t="s">
        <v>635</v>
      </c>
      <c r="O303" s="2" t="s">
        <v>635</v>
      </c>
      <c r="P303" s="2" t="s">
        <v>635</v>
      </c>
      <c r="Q303" s="2" t="s">
        <v>635</v>
      </c>
      <c r="R303" s="2" t="s">
        <v>635</v>
      </c>
      <c r="S303" s="2" t="s">
        <v>635</v>
      </c>
      <c r="T303" s="2" t="s">
        <v>635</v>
      </c>
      <c r="U303" s="2" t="s">
        <v>635</v>
      </c>
      <c r="V303" s="2" t="s">
        <v>635</v>
      </c>
      <c r="W303" s="2" t="s">
        <v>635</v>
      </c>
      <c r="X303" s="2" t="s">
        <v>635</v>
      </c>
    </row>
    <row r="304" spans="1:24" x14ac:dyDescent="0.25">
      <c r="A304" s="193" t="s">
        <v>746</v>
      </c>
      <c r="B304" s="193"/>
      <c r="C304" s="193"/>
      <c r="D304" s="193"/>
      <c r="E304" s="193" t="s">
        <v>787</v>
      </c>
      <c r="F304" s="193" t="s">
        <v>748</v>
      </c>
      <c r="G304" s="274">
        <v>44889</v>
      </c>
      <c r="H304" s="275">
        <v>0.46319444444444446</v>
      </c>
      <c r="I304" s="274">
        <v>44889</v>
      </c>
      <c r="J304" s="275">
        <v>0.55763888888888891</v>
      </c>
      <c r="K304" s="193">
        <v>0.09</v>
      </c>
      <c r="L304" s="193">
        <v>2</v>
      </c>
      <c r="M304" s="195" t="s">
        <v>835</v>
      </c>
      <c r="N304" s="2" t="s">
        <v>635</v>
      </c>
      <c r="O304" s="2" t="s">
        <v>635</v>
      </c>
      <c r="P304" s="2" t="s">
        <v>635</v>
      </c>
      <c r="Q304" s="2" t="s">
        <v>635</v>
      </c>
      <c r="R304" s="2" t="s">
        <v>635</v>
      </c>
      <c r="S304" s="2" t="s">
        <v>635</v>
      </c>
      <c r="T304" s="2" t="s">
        <v>635</v>
      </c>
      <c r="U304" s="2" t="s">
        <v>635</v>
      </c>
      <c r="V304" s="2" t="s">
        <v>635</v>
      </c>
      <c r="W304" s="2" t="s">
        <v>635</v>
      </c>
      <c r="X304" s="2" t="s">
        <v>635</v>
      </c>
    </row>
    <row r="305" spans="1:24" x14ac:dyDescent="0.25">
      <c r="A305" s="193" t="s">
        <v>746</v>
      </c>
      <c r="B305" s="193"/>
      <c r="C305" s="193"/>
      <c r="D305" s="193"/>
      <c r="E305" s="193" t="s">
        <v>787</v>
      </c>
      <c r="F305" s="193" t="s">
        <v>751</v>
      </c>
      <c r="G305" s="274">
        <v>44889</v>
      </c>
      <c r="H305" s="275">
        <v>0.6875</v>
      </c>
      <c r="I305" s="274">
        <v>44889</v>
      </c>
      <c r="J305" s="275">
        <v>0.94097222222222221</v>
      </c>
      <c r="K305" s="193">
        <v>0.25</v>
      </c>
      <c r="L305" s="193">
        <v>6</v>
      </c>
      <c r="M305" s="195" t="s">
        <v>835</v>
      </c>
      <c r="N305" s="2" t="s">
        <v>635</v>
      </c>
      <c r="O305" s="2" t="s">
        <v>635</v>
      </c>
      <c r="P305" s="2" t="s">
        <v>635</v>
      </c>
      <c r="Q305" s="2" t="s">
        <v>635</v>
      </c>
      <c r="R305" s="2" t="s">
        <v>635</v>
      </c>
      <c r="S305" s="2" t="s">
        <v>635</v>
      </c>
      <c r="T305" s="2" t="s">
        <v>635</v>
      </c>
      <c r="U305" s="2" t="s">
        <v>635</v>
      </c>
      <c r="V305" s="2" t="s">
        <v>635</v>
      </c>
      <c r="W305" s="2" t="s">
        <v>635</v>
      </c>
      <c r="X305" s="2" t="s">
        <v>635</v>
      </c>
    </row>
    <row r="306" spans="1:24" x14ac:dyDescent="0.25">
      <c r="A306" s="193" t="s">
        <v>746</v>
      </c>
      <c r="B306" s="193"/>
      <c r="C306" s="193"/>
      <c r="D306" s="193"/>
      <c r="E306" s="193" t="s">
        <v>787</v>
      </c>
      <c r="F306" s="193" t="s">
        <v>748</v>
      </c>
      <c r="G306" s="274">
        <v>44889</v>
      </c>
      <c r="H306" s="275">
        <v>0.46319444444444446</v>
      </c>
      <c r="I306" s="274">
        <v>44889</v>
      </c>
      <c r="J306" s="275">
        <v>0.55763888888888891</v>
      </c>
      <c r="K306" s="193">
        <v>0.09</v>
      </c>
      <c r="L306" s="193">
        <v>2</v>
      </c>
      <c r="M306" s="195" t="s">
        <v>835</v>
      </c>
      <c r="N306" s="2" t="s">
        <v>635</v>
      </c>
      <c r="O306" s="2" t="s">
        <v>635</v>
      </c>
      <c r="P306" s="2" t="s">
        <v>635</v>
      </c>
      <c r="Q306" s="2" t="s">
        <v>635</v>
      </c>
      <c r="R306" s="2" t="s">
        <v>635</v>
      </c>
      <c r="S306" s="2" t="s">
        <v>635</v>
      </c>
      <c r="T306" s="2" t="s">
        <v>635</v>
      </c>
      <c r="U306" s="2" t="s">
        <v>635</v>
      </c>
      <c r="V306" s="2" t="s">
        <v>635</v>
      </c>
      <c r="W306" s="2" t="s">
        <v>635</v>
      </c>
      <c r="X306" s="2" t="s">
        <v>635</v>
      </c>
    </row>
    <row r="307" spans="1:24" x14ac:dyDescent="0.25">
      <c r="A307" s="193" t="s">
        <v>746</v>
      </c>
      <c r="B307" s="193"/>
      <c r="C307" s="193"/>
      <c r="D307" s="193"/>
      <c r="E307" s="193" t="s">
        <v>777</v>
      </c>
      <c r="F307" s="193" t="s">
        <v>744</v>
      </c>
      <c r="G307" s="274">
        <v>44889</v>
      </c>
      <c r="H307" s="275">
        <v>0.27083333333333331</v>
      </c>
      <c r="I307" s="274">
        <v>44889</v>
      </c>
      <c r="J307" s="275">
        <v>0.68194444444444446</v>
      </c>
      <c r="K307" s="193">
        <v>0.41</v>
      </c>
      <c r="L307" s="193">
        <v>10</v>
      </c>
      <c r="M307" s="195" t="s">
        <v>835</v>
      </c>
      <c r="N307" s="2" t="s">
        <v>635</v>
      </c>
      <c r="O307" s="2" t="s">
        <v>635</v>
      </c>
      <c r="P307" s="2" t="s">
        <v>635</v>
      </c>
      <c r="Q307" s="2" t="s">
        <v>635</v>
      </c>
      <c r="R307" s="2" t="s">
        <v>635</v>
      </c>
      <c r="S307" s="2" t="s">
        <v>635</v>
      </c>
      <c r="T307" s="2" t="s">
        <v>635</v>
      </c>
      <c r="U307" s="2" t="s">
        <v>635</v>
      </c>
      <c r="V307" s="2" t="s">
        <v>635</v>
      </c>
      <c r="W307" s="2" t="s">
        <v>635</v>
      </c>
      <c r="X307" s="2" t="s">
        <v>635</v>
      </c>
    </row>
    <row r="308" spans="1:24" x14ac:dyDescent="0.25">
      <c r="A308" s="193" t="s">
        <v>746</v>
      </c>
      <c r="B308" s="193"/>
      <c r="C308" s="193"/>
      <c r="D308" s="193"/>
      <c r="E308" s="193" t="s">
        <v>787</v>
      </c>
      <c r="F308" s="193" t="s">
        <v>751</v>
      </c>
      <c r="G308" s="274">
        <v>44889</v>
      </c>
      <c r="H308" s="275">
        <v>0.6875</v>
      </c>
      <c r="I308" s="274">
        <v>44889</v>
      </c>
      <c r="J308" s="275">
        <v>0.94097222222222221</v>
      </c>
      <c r="K308" s="193">
        <v>0.25</v>
      </c>
      <c r="L308" s="193">
        <v>6</v>
      </c>
      <c r="M308" s="195" t="s">
        <v>835</v>
      </c>
      <c r="N308" s="2" t="s">
        <v>635</v>
      </c>
      <c r="O308" s="2" t="s">
        <v>635</v>
      </c>
      <c r="P308" s="2" t="s">
        <v>635</v>
      </c>
      <c r="Q308" s="2" t="s">
        <v>635</v>
      </c>
      <c r="R308" s="2" t="s">
        <v>635</v>
      </c>
      <c r="S308" s="2" t="s">
        <v>635</v>
      </c>
      <c r="T308" s="2" t="s">
        <v>635</v>
      </c>
      <c r="U308" s="2" t="s">
        <v>635</v>
      </c>
      <c r="V308" s="2" t="s">
        <v>635</v>
      </c>
      <c r="W308" s="2" t="s">
        <v>635</v>
      </c>
      <c r="X308" s="2" t="s">
        <v>635</v>
      </c>
    </row>
    <row r="309" spans="1:24" x14ac:dyDescent="0.25">
      <c r="A309" s="193" t="s">
        <v>746</v>
      </c>
      <c r="B309" s="193"/>
      <c r="C309" s="193"/>
      <c r="D309" s="193"/>
      <c r="E309" s="193" t="s">
        <v>777</v>
      </c>
      <c r="F309" s="193" t="s">
        <v>744</v>
      </c>
      <c r="G309" s="274">
        <v>44889</v>
      </c>
      <c r="H309" s="275">
        <v>0.27083333333333331</v>
      </c>
      <c r="I309" s="274">
        <v>44889</v>
      </c>
      <c r="J309" s="275">
        <v>0.68194444444444446</v>
      </c>
      <c r="K309" s="193">
        <v>0.41</v>
      </c>
      <c r="L309" s="193">
        <v>10</v>
      </c>
      <c r="M309" s="195" t="s">
        <v>835</v>
      </c>
      <c r="N309" s="2" t="s">
        <v>635</v>
      </c>
      <c r="O309" s="2" t="s">
        <v>635</v>
      </c>
      <c r="P309" s="2" t="s">
        <v>635</v>
      </c>
      <c r="Q309" s="2" t="s">
        <v>635</v>
      </c>
      <c r="R309" s="2" t="s">
        <v>635</v>
      </c>
      <c r="S309" s="2" t="s">
        <v>635</v>
      </c>
      <c r="T309" s="2" t="s">
        <v>635</v>
      </c>
      <c r="U309" s="2" t="s">
        <v>635</v>
      </c>
      <c r="V309" s="2" t="s">
        <v>635</v>
      </c>
      <c r="W309" s="2" t="s">
        <v>635</v>
      </c>
      <c r="X309" s="2" t="s">
        <v>635</v>
      </c>
    </row>
    <row r="310" spans="1:24" x14ac:dyDescent="0.25">
      <c r="A310" s="193" t="s">
        <v>746</v>
      </c>
      <c r="B310" s="193"/>
      <c r="C310" s="193"/>
      <c r="D310" s="193"/>
      <c r="E310" s="193" t="s">
        <v>777</v>
      </c>
      <c r="F310" s="193" t="s">
        <v>744</v>
      </c>
      <c r="G310" s="274">
        <v>44889</v>
      </c>
      <c r="H310" s="275">
        <v>0.27083333333333331</v>
      </c>
      <c r="I310" s="274">
        <v>44889</v>
      </c>
      <c r="J310" s="275">
        <v>0.68194444444444446</v>
      </c>
      <c r="K310" s="193">
        <v>0.41</v>
      </c>
      <c r="L310" s="193">
        <v>10</v>
      </c>
      <c r="M310" s="195" t="s">
        <v>835</v>
      </c>
      <c r="N310" s="2" t="s">
        <v>635</v>
      </c>
      <c r="O310" s="2" t="s">
        <v>635</v>
      </c>
      <c r="P310" s="2" t="s">
        <v>635</v>
      </c>
      <c r="Q310" s="2" t="s">
        <v>635</v>
      </c>
      <c r="R310" s="2" t="s">
        <v>635</v>
      </c>
      <c r="S310" s="2" t="s">
        <v>635</v>
      </c>
      <c r="T310" s="2" t="s">
        <v>635</v>
      </c>
      <c r="U310" s="2" t="s">
        <v>635</v>
      </c>
      <c r="V310" s="2" t="s">
        <v>635</v>
      </c>
      <c r="W310" s="2" t="s">
        <v>635</v>
      </c>
      <c r="X310" s="2" t="s">
        <v>635</v>
      </c>
    </row>
    <row r="311" spans="1:24" x14ac:dyDescent="0.25">
      <c r="A311" s="193" t="s">
        <v>746</v>
      </c>
      <c r="B311" s="193"/>
      <c r="C311" s="193"/>
      <c r="D311" s="193"/>
      <c r="E311" s="193" t="s">
        <v>787</v>
      </c>
      <c r="F311" s="193" t="s">
        <v>751</v>
      </c>
      <c r="G311" s="274">
        <v>44889</v>
      </c>
      <c r="H311" s="275">
        <v>0.6875</v>
      </c>
      <c r="I311" s="274">
        <v>44889</v>
      </c>
      <c r="J311" s="275">
        <v>0.94097222222222221</v>
      </c>
      <c r="K311" s="193">
        <v>0.25</v>
      </c>
      <c r="L311" s="193">
        <v>6</v>
      </c>
      <c r="M311" s="195" t="s">
        <v>835</v>
      </c>
      <c r="N311" s="2" t="s">
        <v>635</v>
      </c>
      <c r="O311" s="2" t="s">
        <v>635</v>
      </c>
      <c r="P311" s="2" t="s">
        <v>635</v>
      </c>
      <c r="Q311" s="2" t="s">
        <v>635</v>
      </c>
      <c r="R311" s="2" t="s">
        <v>635</v>
      </c>
      <c r="S311" s="2" t="s">
        <v>635</v>
      </c>
      <c r="T311" s="2" t="s">
        <v>635</v>
      </c>
      <c r="U311" s="2" t="s">
        <v>635</v>
      </c>
      <c r="V311" s="2" t="s">
        <v>635</v>
      </c>
      <c r="W311" s="2" t="s">
        <v>635</v>
      </c>
      <c r="X311" s="2" t="s">
        <v>635</v>
      </c>
    </row>
    <row r="312" spans="1:24" x14ac:dyDescent="0.25">
      <c r="A312" s="193" t="s">
        <v>746</v>
      </c>
      <c r="B312" s="193"/>
      <c r="C312" s="193"/>
      <c r="D312" s="193"/>
      <c r="E312" s="193" t="s">
        <v>787</v>
      </c>
      <c r="F312" s="193" t="s">
        <v>748</v>
      </c>
      <c r="G312" s="274">
        <v>44889</v>
      </c>
      <c r="H312" s="275">
        <v>0.46319444444444446</v>
      </c>
      <c r="I312" s="274">
        <v>44889</v>
      </c>
      <c r="J312" s="275">
        <v>0.81180555555555556</v>
      </c>
      <c r="K312" s="193">
        <v>0.35</v>
      </c>
      <c r="L312" s="193">
        <v>8</v>
      </c>
      <c r="M312" s="195" t="s">
        <v>835</v>
      </c>
      <c r="N312" s="2" t="s">
        <v>635</v>
      </c>
      <c r="O312" s="2" t="s">
        <v>635</v>
      </c>
      <c r="P312" s="2" t="s">
        <v>635</v>
      </c>
      <c r="Q312" s="2" t="s">
        <v>635</v>
      </c>
      <c r="R312" s="2" t="s">
        <v>635</v>
      </c>
      <c r="S312" s="2" t="s">
        <v>635</v>
      </c>
      <c r="T312" s="2" t="s">
        <v>635</v>
      </c>
      <c r="U312" s="2" t="s">
        <v>635</v>
      </c>
      <c r="V312" s="2" t="s">
        <v>635</v>
      </c>
      <c r="W312" s="2" t="s">
        <v>635</v>
      </c>
      <c r="X312" s="2" t="s">
        <v>635</v>
      </c>
    </row>
    <row r="313" spans="1:24" x14ac:dyDescent="0.25">
      <c r="A313" s="193" t="s">
        <v>746</v>
      </c>
      <c r="B313" s="193"/>
      <c r="C313" s="193"/>
      <c r="D313" s="193"/>
      <c r="E313" s="193" t="s">
        <v>787</v>
      </c>
      <c r="F313" s="193" t="s">
        <v>750</v>
      </c>
      <c r="G313" s="274">
        <v>44889</v>
      </c>
      <c r="H313" s="275">
        <v>0.51944444444444449</v>
      </c>
      <c r="I313" s="274">
        <v>44889</v>
      </c>
      <c r="J313" s="275">
        <v>0.91388888888888886</v>
      </c>
      <c r="K313" s="193">
        <v>0.39</v>
      </c>
      <c r="L313" s="193">
        <v>9</v>
      </c>
      <c r="M313" s="195" t="s">
        <v>835</v>
      </c>
      <c r="N313" s="2" t="s">
        <v>635</v>
      </c>
      <c r="O313" s="2" t="s">
        <v>635</v>
      </c>
      <c r="P313" s="2" t="s">
        <v>635</v>
      </c>
      <c r="Q313" s="2" t="s">
        <v>635</v>
      </c>
      <c r="R313" s="2" t="s">
        <v>635</v>
      </c>
      <c r="S313" s="2" t="s">
        <v>635</v>
      </c>
      <c r="T313" s="2" t="s">
        <v>635</v>
      </c>
      <c r="U313" s="2" t="s">
        <v>635</v>
      </c>
      <c r="V313" s="2" t="s">
        <v>635</v>
      </c>
      <c r="W313" s="2" t="s">
        <v>635</v>
      </c>
      <c r="X313" s="2" t="s">
        <v>635</v>
      </c>
    </row>
    <row r="314" spans="1:24" x14ac:dyDescent="0.25">
      <c r="A314" s="193" t="s">
        <v>746</v>
      </c>
      <c r="B314" s="193"/>
      <c r="C314" s="193"/>
      <c r="D314" s="193"/>
      <c r="E314" s="193" t="s">
        <v>787</v>
      </c>
      <c r="F314" s="193" t="s">
        <v>748</v>
      </c>
      <c r="G314" s="274">
        <v>44889</v>
      </c>
      <c r="H314" s="275">
        <v>0.46319444444444446</v>
      </c>
      <c r="I314" s="274">
        <v>44889</v>
      </c>
      <c r="J314" s="275">
        <v>0.81180555555555556</v>
      </c>
      <c r="K314" s="193">
        <v>0.35</v>
      </c>
      <c r="L314" s="193">
        <v>8</v>
      </c>
      <c r="M314" s="195" t="s">
        <v>835</v>
      </c>
      <c r="N314" s="2" t="s">
        <v>635</v>
      </c>
      <c r="O314" s="2" t="s">
        <v>635</v>
      </c>
      <c r="P314" s="2" t="s">
        <v>635</v>
      </c>
      <c r="Q314" s="2" t="s">
        <v>635</v>
      </c>
      <c r="R314" s="2" t="s">
        <v>635</v>
      </c>
      <c r="S314" s="2" t="s">
        <v>635</v>
      </c>
      <c r="T314" s="2" t="s">
        <v>635</v>
      </c>
      <c r="U314" s="2" t="s">
        <v>635</v>
      </c>
      <c r="V314" s="2" t="s">
        <v>635</v>
      </c>
      <c r="W314" s="2" t="s">
        <v>635</v>
      </c>
      <c r="X314" s="2" t="s">
        <v>635</v>
      </c>
    </row>
    <row r="315" spans="1:24" x14ac:dyDescent="0.25">
      <c r="A315" s="193" t="s">
        <v>746</v>
      </c>
      <c r="B315" s="193"/>
      <c r="C315" s="193"/>
      <c r="D315" s="193"/>
      <c r="E315" s="193" t="s">
        <v>787</v>
      </c>
      <c r="F315" s="193" t="s">
        <v>748</v>
      </c>
      <c r="G315" s="274">
        <v>44889</v>
      </c>
      <c r="H315" s="275">
        <v>0.46319444444444446</v>
      </c>
      <c r="I315" s="274">
        <v>44889</v>
      </c>
      <c r="J315" s="275">
        <v>0.79652777777777783</v>
      </c>
      <c r="K315" s="193">
        <v>0.33</v>
      </c>
      <c r="L315" s="193">
        <v>8</v>
      </c>
      <c r="M315" s="195" t="s">
        <v>835</v>
      </c>
      <c r="N315" s="2" t="s">
        <v>635</v>
      </c>
      <c r="O315" s="2" t="s">
        <v>635</v>
      </c>
      <c r="P315" s="2" t="s">
        <v>635</v>
      </c>
      <c r="Q315" s="2" t="s">
        <v>635</v>
      </c>
      <c r="R315" s="2" t="s">
        <v>635</v>
      </c>
      <c r="S315" s="2" t="s">
        <v>635</v>
      </c>
      <c r="T315" s="2" t="s">
        <v>635</v>
      </c>
      <c r="U315" s="2" t="s">
        <v>635</v>
      </c>
      <c r="V315" s="2" t="s">
        <v>635</v>
      </c>
      <c r="W315" s="2" t="s">
        <v>635</v>
      </c>
      <c r="X315" s="2" t="s">
        <v>635</v>
      </c>
    </row>
    <row r="316" spans="1:24" x14ac:dyDescent="0.25">
      <c r="A316" s="193" t="s">
        <v>746</v>
      </c>
      <c r="B316" s="193"/>
      <c r="C316" s="193"/>
      <c r="D316" s="193"/>
      <c r="E316" s="193" t="s">
        <v>787</v>
      </c>
      <c r="F316" s="193" t="s">
        <v>749</v>
      </c>
      <c r="G316" s="274">
        <v>44889</v>
      </c>
      <c r="H316" s="275">
        <v>0.53402777777777777</v>
      </c>
      <c r="I316" s="274">
        <v>44889</v>
      </c>
      <c r="J316" s="275">
        <v>0.95763888888888893</v>
      </c>
      <c r="K316" s="193">
        <v>0.42</v>
      </c>
      <c r="L316" s="193">
        <v>10</v>
      </c>
      <c r="M316" s="195" t="s">
        <v>835</v>
      </c>
      <c r="N316" s="2" t="s">
        <v>635</v>
      </c>
      <c r="O316" s="2" t="s">
        <v>635</v>
      </c>
      <c r="P316" s="2" t="s">
        <v>635</v>
      </c>
      <c r="Q316" s="2" t="s">
        <v>635</v>
      </c>
      <c r="R316" s="2" t="s">
        <v>635</v>
      </c>
      <c r="S316" s="2" t="s">
        <v>635</v>
      </c>
      <c r="T316" s="2" t="s">
        <v>635</v>
      </c>
      <c r="U316" s="2" t="s">
        <v>635</v>
      </c>
      <c r="V316" s="2" t="s">
        <v>635</v>
      </c>
      <c r="W316" s="2" t="s">
        <v>635</v>
      </c>
      <c r="X316" s="2" t="s">
        <v>635</v>
      </c>
    </row>
    <row r="317" spans="1:24" x14ac:dyDescent="0.25">
      <c r="A317" s="193" t="s">
        <v>746</v>
      </c>
      <c r="B317" s="193"/>
      <c r="C317" s="193"/>
      <c r="D317" s="193"/>
      <c r="E317" s="193" t="s">
        <v>787</v>
      </c>
      <c r="F317" s="193" t="s">
        <v>748</v>
      </c>
      <c r="G317" s="274">
        <v>44889</v>
      </c>
      <c r="H317" s="275">
        <v>0.46319444444444446</v>
      </c>
      <c r="I317" s="274">
        <v>44889</v>
      </c>
      <c r="J317" s="275">
        <v>0.81180555555555556</v>
      </c>
      <c r="K317" s="193">
        <v>0.35</v>
      </c>
      <c r="L317" s="193">
        <v>8</v>
      </c>
      <c r="M317" s="195" t="s">
        <v>835</v>
      </c>
      <c r="N317" s="2" t="s">
        <v>635</v>
      </c>
      <c r="O317" s="2" t="s">
        <v>635</v>
      </c>
      <c r="P317" s="2" t="s">
        <v>635</v>
      </c>
      <c r="Q317" s="2" t="s">
        <v>635</v>
      </c>
      <c r="R317" s="2" t="s">
        <v>635</v>
      </c>
      <c r="S317" s="2" t="s">
        <v>635</v>
      </c>
      <c r="T317" s="2" t="s">
        <v>635</v>
      </c>
      <c r="U317" s="2" t="s">
        <v>635</v>
      </c>
      <c r="V317" s="2" t="s">
        <v>635</v>
      </c>
      <c r="W317" s="2" t="s">
        <v>635</v>
      </c>
      <c r="X317" s="2" t="s">
        <v>635</v>
      </c>
    </row>
    <row r="318" spans="1:24" x14ac:dyDescent="0.25">
      <c r="A318" s="193" t="s">
        <v>746</v>
      </c>
      <c r="B318" s="193"/>
      <c r="C318" s="193"/>
      <c r="D318" s="193"/>
      <c r="E318" s="193" t="s">
        <v>787</v>
      </c>
      <c r="F318" s="193" t="s">
        <v>750</v>
      </c>
      <c r="G318" s="274">
        <v>44889</v>
      </c>
      <c r="H318" s="275">
        <v>0.51944444444444449</v>
      </c>
      <c r="I318" s="274">
        <v>44889</v>
      </c>
      <c r="J318" s="275">
        <v>0.89861111111111114</v>
      </c>
      <c r="K318" s="193">
        <v>0.38</v>
      </c>
      <c r="L318" s="193">
        <v>9</v>
      </c>
      <c r="M318" s="195" t="s">
        <v>835</v>
      </c>
      <c r="N318" s="2" t="s">
        <v>635</v>
      </c>
      <c r="O318" s="2" t="s">
        <v>635</v>
      </c>
      <c r="P318" s="2" t="s">
        <v>635</v>
      </c>
      <c r="Q318" s="2" t="s">
        <v>635</v>
      </c>
      <c r="R318" s="2" t="s">
        <v>635</v>
      </c>
      <c r="S318" s="2" t="s">
        <v>635</v>
      </c>
      <c r="T318" s="2" t="s">
        <v>635</v>
      </c>
      <c r="U318" s="2" t="s">
        <v>635</v>
      </c>
      <c r="V318" s="2" t="s">
        <v>635</v>
      </c>
      <c r="W318" s="2" t="s">
        <v>635</v>
      </c>
      <c r="X318" s="2" t="s">
        <v>635</v>
      </c>
    </row>
    <row r="319" spans="1:24" x14ac:dyDescent="0.25">
      <c r="A319" s="193" t="s">
        <v>746</v>
      </c>
      <c r="B319" s="193"/>
      <c r="C319" s="193"/>
      <c r="D319" s="193"/>
      <c r="E319" s="193" t="s">
        <v>787</v>
      </c>
      <c r="F319" s="193" t="s">
        <v>748</v>
      </c>
      <c r="G319" s="274">
        <v>44889</v>
      </c>
      <c r="H319" s="275">
        <v>0.46319444444444446</v>
      </c>
      <c r="I319" s="274">
        <v>44889</v>
      </c>
      <c r="J319" s="275">
        <v>0.55763888888888891</v>
      </c>
      <c r="K319" s="193">
        <v>0.09</v>
      </c>
      <c r="L319" s="193">
        <v>2</v>
      </c>
      <c r="M319" s="195" t="s">
        <v>835</v>
      </c>
      <c r="N319" s="2" t="s">
        <v>635</v>
      </c>
      <c r="O319" s="2" t="s">
        <v>635</v>
      </c>
      <c r="P319" s="2" t="s">
        <v>635</v>
      </c>
      <c r="Q319" s="2" t="s">
        <v>635</v>
      </c>
      <c r="R319" s="2" t="s">
        <v>635</v>
      </c>
      <c r="S319" s="2" t="s">
        <v>635</v>
      </c>
      <c r="T319" s="2" t="s">
        <v>635</v>
      </c>
      <c r="U319" s="2" t="s">
        <v>635</v>
      </c>
      <c r="V319" s="2" t="s">
        <v>635</v>
      </c>
      <c r="W319" s="2" t="s">
        <v>635</v>
      </c>
      <c r="X319" s="2" t="s">
        <v>635</v>
      </c>
    </row>
    <row r="320" spans="1:24" x14ac:dyDescent="0.25">
      <c r="A320" s="193" t="s">
        <v>746</v>
      </c>
      <c r="B320" s="193"/>
      <c r="C320" s="193"/>
      <c r="D320" s="193"/>
      <c r="E320" s="193" t="s">
        <v>777</v>
      </c>
      <c r="F320" s="193" t="s">
        <v>744</v>
      </c>
      <c r="G320" s="274">
        <v>44889</v>
      </c>
      <c r="H320" s="275">
        <v>0.27083333333333331</v>
      </c>
      <c r="I320" s="274">
        <v>44889</v>
      </c>
      <c r="J320" s="275">
        <v>0.68194444444444446</v>
      </c>
      <c r="K320" s="193">
        <v>0.41</v>
      </c>
      <c r="L320" s="193">
        <v>10</v>
      </c>
      <c r="M320" s="195" t="s">
        <v>835</v>
      </c>
      <c r="N320" s="2" t="s">
        <v>635</v>
      </c>
      <c r="O320" s="2" t="s">
        <v>635</v>
      </c>
      <c r="P320" s="2" t="s">
        <v>635</v>
      </c>
      <c r="Q320" s="2" t="s">
        <v>635</v>
      </c>
      <c r="R320" s="2" t="s">
        <v>635</v>
      </c>
      <c r="S320" s="2" t="s">
        <v>635</v>
      </c>
      <c r="T320" s="2" t="s">
        <v>635</v>
      </c>
      <c r="U320" s="2" t="s">
        <v>635</v>
      </c>
      <c r="V320" s="2" t="s">
        <v>635</v>
      </c>
      <c r="W320" s="2" t="s">
        <v>635</v>
      </c>
      <c r="X320" s="2" t="s">
        <v>635</v>
      </c>
    </row>
  </sheetData>
  <autoFilter ref="A3:X3" xr:uid="{00000000-0001-0000-1000-000000000000}"/>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N15"/>
  <sheetViews>
    <sheetView zoomScaleNormal="100" workbookViewId="0">
      <selection activeCell="O25" sqref="O25"/>
    </sheetView>
  </sheetViews>
  <sheetFormatPr defaultRowHeight="15" x14ac:dyDescent="0.25"/>
  <cols>
    <col min="1" max="1" width="15.5703125" customWidth="1"/>
    <col min="2" max="5" width="10.42578125" customWidth="1"/>
    <col min="6" max="6" width="13.5703125" bestFit="1" customWidth="1"/>
    <col min="7" max="8" width="10.42578125" customWidth="1"/>
    <col min="9" max="9" width="26.7109375" customWidth="1"/>
    <col min="10" max="10" width="21.5703125" customWidth="1"/>
    <col min="11" max="11" width="27.140625" customWidth="1"/>
    <col min="12" max="14" width="10.42578125" customWidth="1"/>
  </cols>
  <sheetData>
    <row r="1" spans="1:14" ht="17.25" x14ac:dyDescent="0.25">
      <c r="A1" s="16" t="s">
        <v>836</v>
      </c>
      <c r="B1" s="17"/>
      <c r="C1" s="17"/>
      <c r="D1" s="17"/>
      <c r="E1" s="17"/>
      <c r="F1" s="17"/>
      <c r="G1" s="17"/>
      <c r="H1" s="17"/>
    </row>
    <row r="2" spans="1:14" x14ac:dyDescent="0.25">
      <c r="H2" s="104"/>
    </row>
    <row r="3" spans="1:14" s="4" customFormat="1" ht="60" x14ac:dyDescent="0.25">
      <c r="A3" s="32" t="s">
        <v>837</v>
      </c>
      <c r="B3" s="32" t="s">
        <v>828</v>
      </c>
      <c r="C3" s="32" t="s">
        <v>838</v>
      </c>
      <c r="D3" s="32" t="s">
        <v>831</v>
      </c>
      <c r="E3" s="32" t="s">
        <v>839</v>
      </c>
      <c r="F3" s="32" t="s">
        <v>832</v>
      </c>
      <c r="G3" s="105" t="s">
        <v>840</v>
      </c>
      <c r="H3" s="105" t="s">
        <v>841</v>
      </c>
      <c r="I3" s="105" t="s">
        <v>842</v>
      </c>
      <c r="J3" s="32" t="s">
        <v>843</v>
      </c>
      <c r="K3" s="32" t="s">
        <v>844</v>
      </c>
      <c r="L3" s="32" t="s">
        <v>845</v>
      </c>
      <c r="M3" s="32" t="s">
        <v>846</v>
      </c>
      <c r="N3" s="32" t="s">
        <v>834</v>
      </c>
    </row>
    <row r="4" spans="1:14" x14ac:dyDescent="0.25">
      <c r="A4" s="155" t="s">
        <v>635</v>
      </c>
      <c r="B4" s="155" t="s">
        <v>635</v>
      </c>
      <c r="C4" s="155" t="s">
        <v>635</v>
      </c>
      <c r="D4" s="155" t="s">
        <v>635</v>
      </c>
      <c r="E4" s="155" t="s">
        <v>635</v>
      </c>
      <c r="F4" s="155" t="s">
        <v>635</v>
      </c>
      <c r="G4" s="155" t="s">
        <v>635</v>
      </c>
      <c r="H4" s="155" t="s">
        <v>635</v>
      </c>
      <c r="I4" s="155" t="s">
        <v>635</v>
      </c>
      <c r="J4" s="155" t="s">
        <v>635</v>
      </c>
      <c r="K4" s="155" t="s">
        <v>635</v>
      </c>
      <c r="L4" s="155" t="s">
        <v>635</v>
      </c>
      <c r="M4" s="155" t="s">
        <v>635</v>
      </c>
      <c r="N4" s="155" t="s">
        <v>635</v>
      </c>
    </row>
    <row r="5" spans="1:14" x14ac:dyDescent="0.25">
      <c r="A5" s="155"/>
      <c r="B5" s="155"/>
      <c r="C5" s="155"/>
      <c r="D5" s="155"/>
      <c r="E5" s="155"/>
      <c r="F5" s="155"/>
      <c r="G5" s="155"/>
      <c r="H5" s="155"/>
      <c r="I5" s="156"/>
      <c r="J5" s="156"/>
      <c r="K5" s="156"/>
      <c r="L5" s="155"/>
      <c r="M5" s="155"/>
      <c r="N5" s="155"/>
    </row>
    <row r="6" spans="1:14" x14ac:dyDescent="0.25">
      <c r="A6" s="2"/>
      <c r="B6" s="2"/>
      <c r="C6" s="2"/>
      <c r="D6" s="2"/>
      <c r="E6" s="2"/>
      <c r="F6" s="2"/>
      <c r="G6" s="2"/>
      <c r="H6" s="2"/>
      <c r="I6" s="2"/>
      <c r="J6" s="2"/>
      <c r="K6" s="2"/>
      <c r="L6" s="2"/>
      <c r="M6" s="2"/>
      <c r="N6" s="2"/>
    </row>
    <row r="7" spans="1:14" x14ac:dyDescent="0.25">
      <c r="A7" s="2"/>
      <c r="B7" s="2"/>
      <c r="C7" s="2"/>
      <c r="D7" s="2"/>
      <c r="E7" s="2"/>
      <c r="F7" s="2"/>
      <c r="G7" s="2"/>
      <c r="H7" s="2"/>
      <c r="I7" s="2"/>
      <c r="J7" s="2"/>
      <c r="K7" s="2"/>
      <c r="L7" s="2"/>
      <c r="M7" s="2"/>
      <c r="N7" s="2"/>
    </row>
    <row r="9" spans="1:14" ht="35.65" customHeight="1" x14ac:dyDescent="0.25">
      <c r="A9" s="297" t="s">
        <v>847</v>
      </c>
      <c r="B9" s="297"/>
      <c r="C9" s="297"/>
      <c r="D9" s="297"/>
      <c r="E9" s="297"/>
      <c r="F9" s="297"/>
      <c r="G9" s="297"/>
      <c r="H9" s="297"/>
      <c r="I9" s="297"/>
      <c r="J9" s="297"/>
      <c r="K9" s="297"/>
    </row>
    <row r="15" spans="1:14" x14ac:dyDescent="0.25">
      <c r="G15" s="26"/>
      <c r="H15" s="26"/>
      <c r="K15" s="26"/>
      <c r="L15" s="26"/>
      <c r="M15" s="26"/>
    </row>
  </sheetData>
  <mergeCells count="1">
    <mergeCell ref="A9:K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26"/>
  <sheetViews>
    <sheetView topLeftCell="E1" zoomScale="90" zoomScaleNormal="90" workbookViewId="0">
      <selection activeCell="Q40" sqref="Q40"/>
    </sheetView>
  </sheetViews>
  <sheetFormatPr defaultRowHeight="15" x14ac:dyDescent="0.25"/>
  <cols>
    <col min="1" max="1" width="16.42578125" customWidth="1"/>
    <col min="2" max="2" width="14.7109375" customWidth="1"/>
    <col min="3" max="3" width="19.42578125" bestFit="1" customWidth="1"/>
    <col min="4" max="5" width="14.42578125" customWidth="1"/>
    <col min="6" max="6" width="15.28515625" bestFit="1" customWidth="1"/>
    <col min="7" max="7" width="14.42578125" customWidth="1"/>
    <col min="8" max="8" width="15.85546875" bestFit="1" customWidth="1"/>
    <col min="9" max="9" width="14.42578125" customWidth="1"/>
    <col min="10" max="10" width="15.85546875" bestFit="1" customWidth="1"/>
    <col min="11" max="17" width="14.42578125" customWidth="1"/>
    <col min="18" max="19" width="17" bestFit="1" customWidth="1"/>
  </cols>
  <sheetData>
    <row r="1" spans="1:19" ht="15.75" customHeight="1" x14ac:dyDescent="0.25">
      <c r="A1" s="33" t="s">
        <v>848</v>
      </c>
      <c r="B1" s="32"/>
      <c r="C1" s="32"/>
      <c r="D1" s="32"/>
      <c r="E1" s="32"/>
      <c r="F1" s="32"/>
      <c r="G1" s="32"/>
    </row>
    <row r="2" spans="1:19" x14ac:dyDescent="0.25">
      <c r="A2" t="s">
        <v>849</v>
      </c>
    </row>
    <row r="4" spans="1:19" s="4" customFormat="1" ht="75" x14ac:dyDescent="0.25">
      <c r="A4" s="32" t="s">
        <v>704</v>
      </c>
      <c r="B4" s="32" t="s">
        <v>84</v>
      </c>
      <c r="C4" s="32" t="s">
        <v>754</v>
      </c>
      <c r="D4" s="32" t="s">
        <v>755</v>
      </c>
      <c r="E4" s="32" t="s">
        <v>756</v>
      </c>
      <c r="F4" s="32" t="s">
        <v>850</v>
      </c>
      <c r="G4" s="32" t="s">
        <v>851</v>
      </c>
      <c r="H4" s="32" t="s">
        <v>852</v>
      </c>
      <c r="I4" s="105" t="s">
        <v>853</v>
      </c>
      <c r="J4" s="32" t="s">
        <v>854</v>
      </c>
      <c r="K4" s="32" t="s">
        <v>855</v>
      </c>
      <c r="L4" s="32" t="s">
        <v>856</v>
      </c>
      <c r="M4" s="32" t="s">
        <v>857</v>
      </c>
      <c r="N4" s="32" t="s">
        <v>858</v>
      </c>
      <c r="O4" s="32" t="s">
        <v>859</v>
      </c>
      <c r="P4" s="32" t="s">
        <v>860</v>
      </c>
      <c r="Q4" s="32" t="s">
        <v>861</v>
      </c>
      <c r="R4" s="32" t="s">
        <v>862</v>
      </c>
      <c r="S4" s="32" t="s">
        <v>863</v>
      </c>
    </row>
    <row r="5" spans="1:19" x14ac:dyDescent="0.25">
      <c r="A5" s="159">
        <v>44764</v>
      </c>
      <c r="B5" s="2" t="s">
        <v>668</v>
      </c>
      <c r="C5" s="2" t="s">
        <v>775</v>
      </c>
      <c r="D5" s="211">
        <v>94.7</v>
      </c>
      <c r="E5" s="211">
        <v>59.9</v>
      </c>
      <c r="F5" s="2" t="s">
        <v>342</v>
      </c>
      <c r="G5" s="159">
        <v>44764</v>
      </c>
      <c r="H5" s="271">
        <v>44764.476388888892</v>
      </c>
      <c r="I5" s="159">
        <v>44765</v>
      </c>
      <c r="J5" s="271">
        <v>44765.440972222219</v>
      </c>
      <c r="K5" s="240">
        <v>0.9645833333270275</v>
      </c>
      <c r="L5" s="240">
        <v>23.14999999984866</v>
      </c>
      <c r="M5" s="298">
        <v>389</v>
      </c>
      <c r="N5" s="2" t="s">
        <v>635</v>
      </c>
      <c r="O5" s="2" t="s">
        <v>635</v>
      </c>
      <c r="P5" s="2" t="s">
        <v>635</v>
      </c>
      <c r="Q5" s="2" t="s">
        <v>635</v>
      </c>
      <c r="R5" s="212">
        <v>44765.48333333333</v>
      </c>
      <c r="S5" s="212">
        <v>44765.629166666666</v>
      </c>
    </row>
    <row r="6" spans="1:19" x14ac:dyDescent="0.25">
      <c r="A6" s="159">
        <v>44764</v>
      </c>
      <c r="B6" s="2" t="s">
        <v>668</v>
      </c>
      <c r="C6" s="2" t="s">
        <v>773</v>
      </c>
      <c r="D6" s="211">
        <v>94.7</v>
      </c>
      <c r="E6" s="211">
        <v>59.9</v>
      </c>
      <c r="F6" s="2" t="s">
        <v>342</v>
      </c>
      <c r="G6" s="159">
        <v>44764</v>
      </c>
      <c r="H6" s="271">
        <v>44764.342361111114</v>
      </c>
      <c r="I6" s="159">
        <v>44765</v>
      </c>
      <c r="J6" s="271">
        <v>44765.629166666666</v>
      </c>
      <c r="K6" s="240">
        <v>1.2868055555518367</v>
      </c>
      <c r="L6" s="240">
        <v>30.883333333244082</v>
      </c>
      <c r="M6" s="299"/>
      <c r="N6" s="2" t="s">
        <v>635</v>
      </c>
      <c r="O6" s="2" t="s">
        <v>635</v>
      </c>
      <c r="P6" s="2" t="s">
        <v>635</v>
      </c>
      <c r="Q6" s="2" t="s">
        <v>635</v>
      </c>
      <c r="R6" s="212">
        <v>44764.609722222223</v>
      </c>
      <c r="S6" s="212">
        <v>44765.597916666666</v>
      </c>
    </row>
    <row r="7" spans="1:19" x14ac:dyDescent="0.25">
      <c r="A7" s="159">
        <v>44884</v>
      </c>
      <c r="B7" s="2" t="s">
        <v>681</v>
      </c>
      <c r="C7" s="2" t="s">
        <v>770</v>
      </c>
      <c r="D7" s="2">
        <v>46</v>
      </c>
      <c r="E7" s="2">
        <v>46</v>
      </c>
      <c r="F7" s="2" t="s">
        <v>342</v>
      </c>
      <c r="G7" s="159">
        <v>44884</v>
      </c>
      <c r="H7" s="271">
        <v>44884.342361111114</v>
      </c>
      <c r="I7" s="159">
        <v>44885</v>
      </c>
      <c r="J7" s="271">
        <v>44885.413194444445</v>
      </c>
      <c r="K7" s="240">
        <v>1.0708333333313931</v>
      </c>
      <c r="L7" s="240">
        <v>25.699999999953434</v>
      </c>
      <c r="M7" s="213">
        <v>650</v>
      </c>
      <c r="N7" s="2" t="s">
        <v>635</v>
      </c>
      <c r="O7" s="2" t="s">
        <v>635</v>
      </c>
      <c r="P7" s="2" t="s">
        <v>635</v>
      </c>
      <c r="Q7" s="2" t="s">
        <v>635</v>
      </c>
      <c r="R7" s="212">
        <v>44884.898611111108</v>
      </c>
      <c r="S7" s="212">
        <v>44885.413194444445</v>
      </c>
    </row>
    <row r="8" spans="1:19" x14ac:dyDescent="0.25">
      <c r="A8" s="159">
        <v>44884</v>
      </c>
      <c r="B8" s="2" t="s">
        <v>686</v>
      </c>
      <c r="C8" s="2" t="s">
        <v>864</v>
      </c>
      <c r="D8" s="2">
        <v>21.7</v>
      </c>
      <c r="E8" s="2">
        <v>4.8</v>
      </c>
      <c r="F8" s="2" t="s">
        <v>342</v>
      </c>
      <c r="G8" s="159">
        <v>44884</v>
      </c>
      <c r="H8" s="271">
        <v>44884.459722222222</v>
      </c>
      <c r="I8" s="159">
        <v>44884</v>
      </c>
      <c r="J8" s="271">
        <v>44884.720138888886</v>
      </c>
      <c r="K8" s="240">
        <v>0.26041666666424135</v>
      </c>
      <c r="L8" s="240">
        <v>6.2499999999417923</v>
      </c>
      <c r="M8" s="213">
        <v>2708</v>
      </c>
      <c r="N8" s="2" t="s">
        <v>635</v>
      </c>
      <c r="O8" s="2" t="s">
        <v>635</v>
      </c>
      <c r="P8" s="2" t="s">
        <v>635</v>
      </c>
      <c r="Q8" s="2" t="s">
        <v>635</v>
      </c>
      <c r="R8" s="212">
        <v>44884.527777777781</v>
      </c>
      <c r="S8" s="212">
        <v>44884.720138888886</v>
      </c>
    </row>
    <row r="9" spans="1:19" x14ac:dyDescent="0.25">
      <c r="A9" s="159">
        <v>44884</v>
      </c>
      <c r="B9" s="2" t="s">
        <v>865</v>
      </c>
      <c r="C9" s="2" t="s">
        <v>770</v>
      </c>
      <c r="D9" s="2">
        <v>59.3</v>
      </c>
      <c r="E9" s="2">
        <v>59.3</v>
      </c>
      <c r="F9" s="2" t="s">
        <v>866</v>
      </c>
      <c r="G9" s="159">
        <v>44857</v>
      </c>
      <c r="H9" s="271">
        <v>0.83680555555555547</v>
      </c>
      <c r="I9" s="241" t="s">
        <v>635</v>
      </c>
      <c r="J9" s="241" t="s">
        <v>635</v>
      </c>
      <c r="K9" s="241" t="s">
        <v>635</v>
      </c>
      <c r="L9" s="241" t="s">
        <v>635</v>
      </c>
      <c r="M9" s="291">
        <f>70+1431</f>
        <v>1501</v>
      </c>
      <c r="N9" s="241" t="s">
        <v>635</v>
      </c>
      <c r="O9" s="241" t="s">
        <v>635</v>
      </c>
      <c r="P9" s="241" t="s">
        <v>635</v>
      </c>
      <c r="Q9" s="241" t="s">
        <v>635</v>
      </c>
      <c r="R9" s="241" t="s">
        <v>635</v>
      </c>
      <c r="S9" s="241" t="s">
        <v>635</v>
      </c>
    </row>
    <row r="10" spans="1:19" x14ac:dyDescent="0.25">
      <c r="A10" s="159">
        <v>44884</v>
      </c>
      <c r="B10" s="2" t="s">
        <v>867</v>
      </c>
      <c r="C10" s="2" t="s">
        <v>868</v>
      </c>
      <c r="D10" s="2">
        <v>27.5</v>
      </c>
      <c r="E10" s="2">
        <v>27.5</v>
      </c>
      <c r="F10" s="2" t="s">
        <v>866</v>
      </c>
      <c r="G10" s="159">
        <v>44883</v>
      </c>
      <c r="H10" s="271">
        <v>0.48819444444444443</v>
      </c>
      <c r="I10" s="241" t="s">
        <v>635</v>
      </c>
      <c r="J10" s="241" t="s">
        <v>635</v>
      </c>
      <c r="K10" s="241" t="s">
        <v>635</v>
      </c>
      <c r="L10" s="241" t="s">
        <v>635</v>
      </c>
      <c r="M10" s="291">
        <v>1855</v>
      </c>
      <c r="N10" s="241" t="s">
        <v>635</v>
      </c>
      <c r="O10" s="241" t="s">
        <v>635</v>
      </c>
      <c r="P10" s="241" t="s">
        <v>635</v>
      </c>
      <c r="Q10" s="241" t="s">
        <v>635</v>
      </c>
      <c r="R10" s="241" t="s">
        <v>635</v>
      </c>
      <c r="S10" s="241" t="s">
        <v>635</v>
      </c>
    </row>
    <row r="11" spans="1:19" x14ac:dyDescent="0.25">
      <c r="A11" s="159">
        <v>44884</v>
      </c>
      <c r="B11" s="2" t="s">
        <v>869</v>
      </c>
      <c r="C11" s="2" t="s">
        <v>770</v>
      </c>
      <c r="D11" s="2">
        <v>7.2</v>
      </c>
      <c r="E11" s="2">
        <v>7.2</v>
      </c>
      <c r="F11" s="2" t="s">
        <v>866</v>
      </c>
      <c r="G11" s="159">
        <v>44883</v>
      </c>
      <c r="H11" s="271">
        <v>0.54513888888888895</v>
      </c>
      <c r="I11" s="241" t="s">
        <v>635</v>
      </c>
      <c r="J11" s="241" t="s">
        <v>635</v>
      </c>
      <c r="K11" s="241" t="s">
        <v>635</v>
      </c>
      <c r="L11" s="241" t="s">
        <v>635</v>
      </c>
      <c r="M11" s="291">
        <v>1712</v>
      </c>
      <c r="N11" s="241" t="s">
        <v>635</v>
      </c>
      <c r="O11" s="241" t="s">
        <v>635</v>
      </c>
      <c r="P11" s="241" t="s">
        <v>635</v>
      </c>
      <c r="Q11" s="241" t="s">
        <v>635</v>
      </c>
      <c r="R11" s="241" t="s">
        <v>635</v>
      </c>
      <c r="S11" s="241" t="s">
        <v>635</v>
      </c>
    </row>
    <row r="12" spans="1:19" x14ac:dyDescent="0.25">
      <c r="A12" s="159">
        <v>44884</v>
      </c>
      <c r="B12" s="2" t="s">
        <v>870</v>
      </c>
      <c r="C12" s="2" t="s">
        <v>770</v>
      </c>
      <c r="D12" s="2">
        <v>20</v>
      </c>
      <c r="E12" s="2">
        <v>20</v>
      </c>
      <c r="F12" s="2" t="s">
        <v>866</v>
      </c>
      <c r="G12" s="159">
        <v>44883</v>
      </c>
      <c r="H12" s="271">
        <v>0.55208333333333337</v>
      </c>
      <c r="I12" s="241" t="s">
        <v>635</v>
      </c>
      <c r="J12" s="241" t="s">
        <v>635</v>
      </c>
      <c r="K12" s="241" t="s">
        <v>635</v>
      </c>
      <c r="L12" s="241" t="s">
        <v>635</v>
      </c>
      <c r="M12" s="291">
        <v>366</v>
      </c>
      <c r="N12" s="241" t="s">
        <v>635</v>
      </c>
      <c r="O12" s="241" t="s">
        <v>635</v>
      </c>
      <c r="P12" s="241" t="s">
        <v>635</v>
      </c>
      <c r="Q12" s="241" t="s">
        <v>635</v>
      </c>
      <c r="R12" s="241" t="s">
        <v>635</v>
      </c>
      <c r="S12" s="241" t="s">
        <v>635</v>
      </c>
    </row>
    <row r="13" spans="1:19" x14ac:dyDescent="0.25">
      <c r="A13" s="159">
        <v>44884</v>
      </c>
      <c r="B13" s="2" t="s">
        <v>871</v>
      </c>
      <c r="C13" s="2" t="s">
        <v>864</v>
      </c>
      <c r="D13" s="2">
        <v>25.5</v>
      </c>
      <c r="E13" s="2">
        <v>25.5</v>
      </c>
      <c r="F13" s="2" t="s">
        <v>866</v>
      </c>
      <c r="G13" s="159">
        <v>44883</v>
      </c>
      <c r="H13" s="271">
        <v>0.58680555555555558</v>
      </c>
      <c r="I13" s="241" t="s">
        <v>635</v>
      </c>
      <c r="J13" s="241" t="s">
        <v>635</v>
      </c>
      <c r="K13" s="241" t="s">
        <v>635</v>
      </c>
      <c r="L13" s="241" t="s">
        <v>635</v>
      </c>
      <c r="M13" s="291">
        <v>31</v>
      </c>
      <c r="N13" s="241" t="s">
        <v>635</v>
      </c>
      <c r="O13" s="241" t="s">
        <v>635</v>
      </c>
      <c r="P13" s="241" t="s">
        <v>635</v>
      </c>
      <c r="Q13" s="241" t="s">
        <v>635</v>
      </c>
      <c r="R13" s="241" t="s">
        <v>635</v>
      </c>
      <c r="S13" s="241" t="s">
        <v>635</v>
      </c>
    </row>
    <row r="14" spans="1:19" x14ac:dyDescent="0.25">
      <c r="A14" s="159">
        <v>44889</v>
      </c>
      <c r="B14" s="2" t="s">
        <v>872</v>
      </c>
      <c r="C14" s="2" t="s">
        <v>864</v>
      </c>
      <c r="D14" s="2">
        <v>36.5</v>
      </c>
      <c r="E14" s="2">
        <v>36.5</v>
      </c>
      <c r="F14" s="2" t="s">
        <v>342</v>
      </c>
      <c r="G14" s="159">
        <v>44889</v>
      </c>
      <c r="H14" s="271">
        <v>44889.282638888886</v>
      </c>
      <c r="I14" s="292">
        <v>44889</v>
      </c>
      <c r="J14" s="293">
        <v>44889.658333333333</v>
      </c>
      <c r="K14" s="294">
        <v>0.37569444444670808</v>
      </c>
      <c r="L14" s="294">
        <v>9.0166666667209938</v>
      </c>
      <c r="M14" s="291">
        <v>22</v>
      </c>
      <c r="N14" s="241" t="s">
        <v>635</v>
      </c>
      <c r="O14" s="241" t="s">
        <v>635</v>
      </c>
      <c r="P14" s="241" t="s">
        <v>635</v>
      </c>
      <c r="Q14" s="241" t="s">
        <v>635</v>
      </c>
      <c r="R14" s="295">
        <v>44889.542361111111</v>
      </c>
      <c r="S14" s="295">
        <v>44889.658333333333</v>
      </c>
    </row>
    <row r="15" spans="1:19" x14ac:dyDescent="0.25">
      <c r="A15" s="159">
        <v>44889</v>
      </c>
      <c r="B15" s="2" t="s">
        <v>682</v>
      </c>
      <c r="C15" s="2" t="s">
        <v>873</v>
      </c>
      <c r="D15" s="2">
        <v>37</v>
      </c>
      <c r="E15" s="2">
        <v>35.6</v>
      </c>
      <c r="F15" s="2" t="s">
        <v>342</v>
      </c>
      <c r="G15" s="159">
        <v>44889</v>
      </c>
      <c r="H15" s="271">
        <v>44889.53402777778</v>
      </c>
      <c r="I15" s="292">
        <v>44889</v>
      </c>
      <c r="J15" s="293">
        <v>44889.957638888889</v>
      </c>
      <c r="K15" s="294">
        <v>0.42361111110949423</v>
      </c>
      <c r="L15" s="294">
        <v>10.166666666627862</v>
      </c>
      <c r="M15" s="291">
        <v>349</v>
      </c>
      <c r="N15" s="241" t="s">
        <v>635</v>
      </c>
      <c r="O15" s="241" t="s">
        <v>635</v>
      </c>
      <c r="P15" s="241" t="s">
        <v>635</v>
      </c>
      <c r="Q15" s="241" t="s">
        <v>635</v>
      </c>
      <c r="R15" s="295">
        <v>44889.797222222223</v>
      </c>
      <c r="S15" s="295">
        <v>44889.957638888889</v>
      </c>
    </row>
    <row r="16" spans="1:19" x14ac:dyDescent="0.25">
      <c r="A16" s="159">
        <v>44889</v>
      </c>
      <c r="B16" s="2" t="s">
        <v>689</v>
      </c>
      <c r="C16" s="2" t="s">
        <v>873</v>
      </c>
      <c r="D16" s="211">
        <v>31.1</v>
      </c>
      <c r="E16" s="211">
        <v>8.9</v>
      </c>
      <c r="F16" s="2" t="s">
        <v>342</v>
      </c>
      <c r="G16" s="159">
        <v>44889</v>
      </c>
      <c r="H16" s="271">
        <v>44889.519444444442</v>
      </c>
      <c r="I16" s="292">
        <v>44889</v>
      </c>
      <c r="J16" s="293">
        <v>44889.913888888892</v>
      </c>
      <c r="K16" s="294">
        <v>0.39444444444961846</v>
      </c>
      <c r="L16" s="294">
        <v>9.466666666790843</v>
      </c>
      <c r="M16" s="291">
        <v>44</v>
      </c>
      <c r="N16" s="241" t="s">
        <v>635</v>
      </c>
      <c r="O16" s="241" t="s">
        <v>635</v>
      </c>
      <c r="P16" s="241" t="s">
        <v>635</v>
      </c>
      <c r="Q16" s="241" t="s">
        <v>635</v>
      </c>
      <c r="R16" s="295">
        <v>44889.883333333331</v>
      </c>
      <c r="S16" s="295">
        <v>44889.913888888892</v>
      </c>
    </row>
    <row r="17" spans="1:19" x14ac:dyDescent="0.25">
      <c r="A17" s="159">
        <v>44889</v>
      </c>
      <c r="B17" s="2" t="s">
        <v>874</v>
      </c>
      <c r="C17" s="2" t="s">
        <v>770</v>
      </c>
      <c r="D17" s="2">
        <v>23.3</v>
      </c>
      <c r="E17" s="2">
        <v>23.3</v>
      </c>
      <c r="F17" s="2" t="s">
        <v>866</v>
      </c>
      <c r="G17" s="159">
        <v>44887</v>
      </c>
      <c r="H17" s="271">
        <v>0.68055555555555547</v>
      </c>
      <c r="I17" s="241" t="s">
        <v>635</v>
      </c>
      <c r="J17" s="241" t="s">
        <v>635</v>
      </c>
      <c r="K17" s="241" t="s">
        <v>635</v>
      </c>
      <c r="L17" s="241" t="s">
        <v>635</v>
      </c>
      <c r="M17" s="291">
        <v>395</v>
      </c>
      <c r="N17" s="241" t="s">
        <v>635</v>
      </c>
      <c r="O17" s="241" t="s">
        <v>635</v>
      </c>
      <c r="P17" s="241" t="s">
        <v>635</v>
      </c>
      <c r="Q17" s="241" t="s">
        <v>635</v>
      </c>
      <c r="R17" s="241" t="s">
        <v>635</v>
      </c>
      <c r="S17" s="241" t="s">
        <v>635</v>
      </c>
    </row>
    <row r="18" spans="1:19" x14ac:dyDescent="0.25">
      <c r="A18" s="159">
        <v>44889</v>
      </c>
      <c r="B18" s="2" t="s">
        <v>867</v>
      </c>
      <c r="C18" s="2" t="s">
        <v>868</v>
      </c>
      <c r="D18" s="2">
        <v>27.5</v>
      </c>
      <c r="E18" s="2">
        <v>27.5</v>
      </c>
      <c r="F18" s="2" t="s">
        <v>866</v>
      </c>
      <c r="G18" s="159">
        <v>44883</v>
      </c>
      <c r="H18" s="271">
        <v>0.48819444444444443</v>
      </c>
      <c r="I18" s="241" t="s">
        <v>635</v>
      </c>
      <c r="J18" s="241" t="s">
        <v>635</v>
      </c>
      <c r="K18" s="241" t="s">
        <v>635</v>
      </c>
      <c r="L18" s="241" t="s">
        <v>635</v>
      </c>
      <c r="M18" s="291">
        <f>730+1855</f>
        <v>2585</v>
      </c>
      <c r="N18" s="241" t="s">
        <v>635</v>
      </c>
      <c r="O18" s="241" t="s">
        <v>635</v>
      </c>
      <c r="P18" s="241" t="s">
        <v>635</v>
      </c>
      <c r="Q18" s="241" t="s">
        <v>635</v>
      </c>
      <c r="R18" s="241" t="s">
        <v>635</v>
      </c>
      <c r="S18" s="241" t="s">
        <v>635</v>
      </c>
    </row>
    <row r="19" spans="1:19" x14ac:dyDescent="0.25">
      <c r="A19" s="159">
        <v>44889</v>
      </c>
      <c r="B19" s="2" t="s">
        <v>676</v>
      </c>
      <c r="C19" s="2" t="s">
        <v>864</v>
      </c>
      <c r="D19" s="2">
        <v>34</v>
      </c>
      <c r="E19" s="2">
        <v>34</v>
      </c>
      <c r="F19" s="2" t="s">
        <v>866</v>
      </c>
      <c r="G19" s="159">
        <v>44887</v>
      </c>
      <c r="H19" s="271">
        <v>0.57986111111111105</v>
      </c>
      <c r="I19" s="241" t="s">
        <v>635</v>
      </c>
      <c r="J19" s="241" t="s">
        <v>635</v>
      </c>
      <c r="K19" s="241" t="s">
        <v>635</v>
      </c>
      <c r="L19" s="241" t="s">
        <v>635</v>
      </c>
      <c r="M19" s="291">
        <v>1130</v>
      </c>
      <c r="N19" s="241" t="s">
        <v>635</v>
      </c>
      <c r="O19" s="241" t="s">
        <v>635</v>
      </c>
      <c r="P19" s="241" t="s">
        <v>635</v>
      </c>
      <c r="Q19" s="241" t="s">
        <v>635</v>
      </c>
      <c r="R19" s="295">
        <v>44889.658333333333</v>
      </c>
      <c r="S19" s="295">
        <v>44889.662499999999</v>
      </c>
    </row>
    <row r="20" spans="1:19" x14ac:dyDescent="0.25">
      <c r="A20" s="159">
        <v>44889</v>
      </c>
      <c r="B20" s="2" t="s">
        <v>672</v>
      </c>
      <c r="C20" s="2" t="s">
        <v>864</v>
      </c>
      <c r="D20" s="211">
        <v>67.2</v>
      </c>
      <c r="E20" s="211">
        <v>67.2</v>
      </c>
      <c r="F20" s="2" t="s">
        <v>866</v>
      </c>
      <c r="G20" s="159">
        <v>44884</v>
      </c>
      <c r="H20" s="271">
        <v>0.56458333333333333</v>
      </c>
      <c r="I20" s="241" t="s">
        <v>635</v>
      </c>
      <c r="J20" s="241" t="s">
        <v>635</v>
      </c>
      <c r="K20" s="241" t="s">
        <v>635</v>
      </c>
      <c r="L20" s="241" t="s">
        <v>635</v>
      </c>
      <c r="M20" s="291">
        <v>251</v>
      </c>
      <c r="N20" s="241" t="s">
        <v>635</v>
      </c>
      <c r="O20" s="241" t="s">
        <v>635</v>
      </c>
      <c r="P20" s="241" t="s">
        <v>635</v>
      </c>
      <c r="Q20" s="241" t="s">
        <v>635</v>
      </c>
      <c r="R20" s="295">
        <v>44889.658333333333</v>
      </c>
      <c r="S20" s="295">
        <v>44889.681944444441</v>
      </c>
    </row>
    <row r="21" spans="1:19" x14ac:dyDescent="0.25">
      <c r="A21" s="159">
        <v>44889</v>
      </c>
      <c r="B21" s="2" t="s">
        <v>865</v>
      </c>
      <c r="C21" s="2" t="s">
        <v>770</v>
      </c>
      <c r="D21" s="2">
        <v>59.3</v>
      </c>
      <c r="E21" s="2">
        <v>59.3</v>
      </c>
      <c r="F21" s="2" t="s">
        <v>866</v>
      </c>
      <c r="G21" s="159">
        <v>44857</v>
      </c>
      <c r="H21" s="271">
        <v>0.83680555555555547</v>
      </c>
      <c r="I21" s="241" t="s">
        <v>635</v>
      </c>
      <c r="J21" s="241" t="s">
        <v>635</v>
      </c>
      <c r="K21" s="241" t="s">
        <v>635</v>
      </c>
      <c r="L21" s="241" t="s">
        <v>635</v>
      </c>
      <c r="M21" s="291">
        <v>1501</v>
      </c>
      <c r="N21" s="241" t="s">
        <v>635</v>
      </c>
      <c r="O21" s="241" t="s">
        <v>635</v>
      </c>
      <c r="P21" s="241" t="s">
        <v>635</v>
      </c>
      <c r="Q21" s="241" t="s">
        <v>635</v>
      </c>
      <c r="R21" s="241" t="s">
        <v>635</v>
      </c>
      <c r="S21" s="241" t="s">
        <v>635</v>
      </c>
    </row>
    <row r="22" spans="1:19" x14ac:dyDescent="0.25">
      <c r="A22" s="159">
        <v>44889</v>
      </c>
      <c r="B22" s="2" t="s">
        <v>875</v>
      </c>
      <c r="C22" s="2" t="s">
        <v>864</v>
      </c>
      <c r="D22" s="2">
        <v>12.8</v>
      </c>
      <c r="E22" s="2">
        <v>12.8</v>
      </c>
      <c r="F22" s="2" t="s">
        <v>866</v>
      </c>
      <c r="G22" s="159">
        <v>44887</v>
      </c>
      <c r="H22" s="271">
        <v>0.6118055555555556</v>
      </c>
      <c r="I22" s="241" t="s">
        <v>635</v>
      </c>
      <c r="J22" s="241" t="s">
        <v>635</v>
      </c>
      <c r="K22" s="241" t="s">
        <v>635</v>
      </c>
      <c r="L22" s="241" t="s">
        <v>635</v>
      </c>
      <c r="M22" s="291">
        <v>14</v>
      </c>
      <c r="N22" s="241" t="s">
        <v>635</v>
      </c>
      <c r="O22" s="241" t="s">
        <v>635</v>
      </c>
      <c r="P22" s="241" t="s">
        <v>635</v>
      </c>
      <c r="Q22" s="241" t="s">
        <v>635</v>
      </c>
      <c r="R22" s="241" t="s">
        <v>635</v>
      </c>
      <c r="S22" s="241" t="s">
        <v>635</v>
      </c>
    </row>
    <row r="23" spans="1:19" x14ac:dyDescent="0.25">
      <c r="A23" s="159">
        <v>44889</v>
      </c>
      <c r="B23" s="2" t="s">
        <v>876</v>
      </c>
      <c r="C23" s="2" t="s">
        <v>770</v>
      </c>
      <c r="D23" s="2">
        <v>43.7</v>
      </c>
      <c r="E23" s="2">
        <v>43.7</v>
      </c>
      <c r="F23" s="2" t="s">
        <v>866</v>
      </c>
      <c r="G23" s="159">
        <v>44888</v>
      </c>
      <c r="H23" s="271">
        <v>0.63402777777777775</v>
      </c>
      <c r="I23" s="241" t="s">
        <v>635</v>
      </c>
      <c r="J23" s="241" t="s">
        <v>635</v>
      </c>
      <c r="K23" s="241" t="s">
        <v>635</v>
      </c>
      <c r="L23" s="241" t="s">
        <v>635</v>
      </c>
      <c r="M23" s="291">
        <v>5230</v>
      </c>
      <c r="N23" s="241" t="s">
        <v>635</v>
      </c>
      <c r="O23" s="241" t="s">
        <v>635</v>
      </c>
      <c r="P23" s="241" t="s">
        <v>635</v>
      </c>
      <c r="Q23" s="241" t="s">
        <v>635</v>
      </c>
      <c r="R23" s="241" t="s">
        <v>635</v>
      </c>
      <c r="S23" s="241" t="s">
        <v>635</v>
      </c>
    </row>
    <row r="24" spans="1:19" x14ac:dyDescent="0.25">
      <c r="A24" s="159">
        <v>44889</v>
      </c>
      <c r="B24" s="2" t="s">
        <v>877</v>
      </c>
      <c r="C24" s="2" t="s">
        <v>868</v>
      </c>
      <c r="D24" s="2">
        <v>17.100000000000001</v>
      </c>
      <c r="E24" s="2">
        <v>17.100000000000001</v>
      </c>
      <c r="F24" s="2" t="s">
        <v>866</v>
      </c>
      <c r="G24" s="159">
        <v>44888</v>
      </c>
      <c r="H24" s="271">
        <v>0.76597222222222217</v>
      </c>
      <c r="I24" s="241" t="s">
        <v>635</v>
      </c>
      <c r="J24" s="241" t="s">
        <v>635</v>
      </c>
      <c r="K24" s="241" t="s">
        <v>635</v>
      </c>
      <c r="L24" s="241" t="s">
        <v>635</v>
      </c>
      <c r="M24" s="291">
        <v>1096</v>
      </c>
      <c r="N24" s="241" t="s">
        <v>635</v>
      </c>
      <c r="O24" s="241" t="s">
        <v>635</v>
      </c>
      <c r="P24" s="241" t="s">
        <v>635</v>
      </c>
      <c r="Q24" s="241" t="s">
        <v>635</v>
      </c>
      <c r="R24" s="241" t="s">
        <v>635</v>
      </c>
      <c r="S24" s="241" t="s">
        <v>635</v>
      </c>
    </row>
    <row r="25" spans="1:19" x14ac:dyDescent="0.25">
      <c r="A25" s="159">
        <v>44889</v>
      </c>
      <c r="B25" s="2" t="s">
        <v>689</v>
      </c>
      <c r="C25" s="2" t="s">
        <v>873</v>
      </c>
      <c r="D25" s="2">
        <v>31.1</v>
      </c>
      <c r="E25" s="2">
        <v>8.9</v>
      </c>
      <c r="F25" s="2" t="s">
        <v>866</v>
      </c>
      <c r="G25" s="159">
        <v>44888</v>
      </c>
      <c r="H25" s="271">
        <v>0.89513888888888893</v>
      </c>
      <c r="I25" s="241" t="s">
        <v>635</v>
      </c>
      <c r="J25" s="241" t="s">
        <v>635</v>
      </c>
      <c r="K25" s="241" t="s">
        <v>635</v>
      </c>
      <c r="L25" s="241" t="s">
        <v>635</v>
      </c>
      <c r="M25" s="291">
        <v>639</v>
      </c>
      <c r="N25" s="241" t="s">
        <v>635</v>
      </c>
      <c r="O25" s="241" t="s">
        <v>635</v>
      </c>
      <c r="P25" s="241" t="s">
        <v>635</v>
      </c>
      <c r="Q25" s="241" t="s">
        <v>635</v>
      </c>
      <c r="R25" s="295">
        <v>44889.883333333331</v>
      </c>
      <c r="S25" s="295">
        <v>44889.913888888892</v>
      </c>
    </row>
    <row r="26" spans="1:19" x14ac:dyDescent="0.25">
      <c r="A26" s="159">
        <v>44889</v>
      </c>
      <c r="B26" s="2" t="s">
        <v>878</v>
      </c>
      <c r="C26" s="2" t="s">
        <v>873</v>
      </c>
      <c r="D26" s="2">
        <v>22.4</v>
      </c>
      <c r="E26" s="2">
        <v>8.6999999999999993</v>
      </c>
      <c r="F26" s="2" t="s">
        <v>866</v>
      </c>
      <c r="G26" s="159">
        <v>44888</v>
      </c>
      <c r="H26" s="271">
        <v>0.93402777777777779</v>
      </c>
      <c r="I26" s="241" t="s">
        <v>635</v>
      </c>
      <c r="J26" s="241" t="s">
        <v>635</v>
      </c>
      <c r="K26" s="241" t="s">
        <v>635</v>
      </c>
      <c r="L26" s="241" t="s">
        <v>635</v>
      </c>
      <c r="M26" s="291">
        <f>499+1111</f>
        <v>1610</v>
      </c>
      <c r="N26" s="241" t="s">
        <v>635</v>
      </c>
      <c r="O26" s="241" t="s">
        <v>635</v>
      </c>
      <c r="P26" s="241" t="s">
        <v>635</v>
      </c>
      <c r="Q26" s="241" t="s">
        <v>635</v>
      </c>
      <c r="R26" s="241" t="s">
        <v>635</v>
      </c>
      <c r="S26" s="241" t="s">
        <v>635</v>
      </c>
    </row>
  </sheetData>
  <mergeCells count="1">
    <mergeCell ref="M5:M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S30"/>
  <sheetViews>
    <sheetView workbookViewId="0">
      <selection activeCell="X13" sqref="X13"/>
    </sheetView>
  </sheetViews>
  <sheetFormatPr defaultRowHeight="15" x14ac:dyDescent="0.25"/>
  <cols>
    <col min="1" max="1" width="24.140625" customWidth="1"/>
    <col min="2" max="3" width="46.85546875" bestFit="1" customWidth="1"/>
    <col min="4" max="4" width="11.42578125" bestFit="1" customWidth="1"/>
    <col min="5" max="16" width="12.42578125" customWidth="1"/>
    <col min="17" max="17" width="94.42578125" customWidth="1"/>
    <col min="18" max="18" width="14" customWidth="1"/>
    <col min="19" max="19" width="17.85546875" customWidth="1"/>
  </cols>
  <sheetData>
    <row r="1" spans="1:19" x14ac:dyDescent="0.25">
      <c r="A1" s="33" t="s">
        <v>879</v>
      </c>
      <c r="B1" s="33"/>
      <c r="C1" s="33"/>
      <c r="D1" s="33"/>
      <c r="E1" s="88"/>
      <c r="F1" s="33"/>
      <c r="K1" s="28"/>
    </row>
    <row r="2" spans="1:19" x14ac:dyDescent="0.25">
      <c r="B2" s="266"/>
      <c r="C2" s="266"/>
    </row>
    <row r="3" spans="1:19" s="106" customFormat="1" ht="92.25" x14ac:dyDescent="0.25">
      <c r="A3" s="230" t="s">
        <v>704</v>
      </c>
      <c r="B3" s="231" t="s">
        <v>880</v>
      </c>
      <c r="C3" s="231" t="s">
        <v>881</v>
      </c>
      <c r="D3" s="231" t="s">
        <v>754</v>
      </c>
      <c r="E3" s="231" t="s">
        <v>882</v>
      </c>
      <c r="F3" s="231" t="s">
        <v>883</v>
      </c>
      <c r="G3" s="231" t="s">
        <v>884</v>
      </c>
      <c r="H3" s="231" t="s">
        <v>885</v>
      </c>
      <c r="I3" s="231" t="s">
        <v>886</v>
      </c>
      <c r="J3" s="231" t="s">
        <v>887</v>
      </c>
      <c r="K3" s="231" t="s">
        <v>888</v>
      </c>
      <c r="L3" s="231" t="s">
        <v>889</v>
      </c>
      <c r="M3" s="231" t="s">
        <v>890</v>
      </c>
      <c r="N3" s="231" t="s">
        <v>891</v>
      </c>
      <c r="O3" s="231" t="s">
        <v>892</v>
      </c>
      <c r="P3" s="231" t="s">
        <v>893</v>
      </c>
      <c r="Q3" s="231" t="s">
        <v>894</v>
      </c>
      <c r="R3" s="231" t="s">
        <v>895</v>
      </c>
      <c r="S3" s="231" t="s">
        <v>896</v>
      </c>
    </row>
    <row r="4" spans="1:19" ht="30" x14ac:dyDescent="0.25">
      <c r="A4" s="232" t="s">
        <v>897</v>
      </c>
      <c r="B4" s="232" t="s">
        <v>898</v>
      </c>
      <c r="C4" s="232" t="s">
        <v>899</v>
      </c>
      <c r="D4" s="232" t="s">
        <v>770</v>
      </c>
      <c r="E4" s="189" t="s">
        <v>635</v>
      </c>
      <c r="F4" s="233">
        <v>44764</v>
      </c>
      <c r="G4" s="234">
        <v>0.4548611111111111</v>
      </c>
      <c r="H4" s="233">
        <v>44764</v>
      </c>
      <c r="I4" s="234">
        <v>0.75</v>
      </c>
      <c r="J4" s="233">
        <v>44765</v>
      </c>
      <c r="K4" s="234">
        <v>0.59791666666666665</v>
      </c>
      <c r="L4" s="233">
        <v>44764</v>
      </c>
      <c r="M4" s="234">
        <v>0.91666666666666663</v>
      </c>
      <c r="N4" s="235">
        <v>0.2857142857142857</v>
      </c>
      <c r="O4" s="189">
        <v>4</v>
      </c>
      <c r="P4" s="189" t="s">
        <v>900</v>
      </c>
      <c r="Q4" s="1" t="s">
        <v>901</v>
      </c>
      <c r="R4" s="189">
        <v>36</v>
      </c>
      <c r="S4" s="189" t="s">
        <v>835</v>
      </c>
    </row>
    <row r="5" spans="1:19" ht="30" x14ac:dyDescent="0.25">
      <c r="A5" s="232" t="s">
        <v>897</v>
      </c>
      <c r="B5" s="232" t="s">
        <v>898</v>
      </c>
      <c r="C5" s="232" t="s">
        <v>899</v>
      </c>
      <c r="D5" s="232" t="s">
        <v>770</v>
      </c>
      <c r="E5" s="189" t="s">
        <v>635</v>
      </c>
      <c r="F5" s="233">
        <v>44764</v>
      </c>
      <c r="G5" s="234">
        <v>0.4548611111111111</v>
      </c>
      <c r="H5" s="233">
        <v>44765</v>
      </c>
      <c r="I5" s="234">
        <v>0.33333333333333331</v>
      </c>
      <c r="J5" s="233">
        <v>44765</v>
      </c>
      <c r="K5" s="234">
        <v>0.59791666666666665</v>
      </c>
      <c r="L5" s="233">
        <v>44765</v>
      </c>
      <c r="M5" s="234">
        <v>0.91666666666666663</v>
      </c>
      <c r="N5" s="235">
        <v>1</v>
      </c>
      <c r="O5" s="189">
        <v>14</v>
      </c>
      <c r="P5" s="189" t="s">
        <v>900</v>
      </c>
      <c r="Q5" s="1" t="s">
        <v>901</v>
      </c>
      <c r="R5" s="189">
        <v>36</v>
      </c>
      <c r="S5" s="189" t="s">
        <v>835</v>
      </c>
    </row>
    <row r="6" spans="1:19" ht="30" x14ac:dyDescent="0.25">
      <c r="A6" s="236" t="s">
        <v>902</v>
      </c>
      <c r="B6" s="232" t="s">
        <v>903</v>
      </c>
      <c r="C6" s="232" t="s">
        <v>904</v>
      </c>
      <c r="D6" s="232" t="s">
        <v>770</v>
      </c>
      <c r="E6" s="189" t="s">
        <v>635</v>
      </c>
      <c r="F6" s="233">
        <v>44884</v>
      </c>
      <c r="G6" s="234">
        <v>0.34236111111111112</v>
      </c>
      <c r="H6" s="233">
        <v>44883</v>
      </c>
      <c r="I6" s="234">
        <v>0.75</v>
      </c>
      <c r="J6" s="233">
        <v>44885</v>
      </c>
      <c r="K6" s="234">
        <v>0.41319444444444442</v>
      </c>
      <c r="L6" s="233">
        <v>44883</v>
      </c>
      <c r="M6" s="234">
        <v>0.91666666666666663</v>
      </c>
      <c r="N6" s="235">
        <v>0.2857142857142857</v>
      </c>
      <c r="O6" s="189">
        <v>4</v>
      </c>
      <c r="P6" s="189" t="s">
        <v>900</v>
      </c>
      <c r="Q6" s="1" t="s">
        <v>901</v>
      </c>
      <c r="R6" s="189">
        <v>56</v>
      </c>
      <c r="S6" s="189" t="s">
        <v>835</v>
      </c>
    </row>
    <row r="7" spans="1:19" ht="30" x14ac:dyDescent="0.25">
      <c r="A7" s="236" t="s">
        <v>902</v>
      </c>
      <c r="B7" s="232" t="s">
        <v>903</v>
      </c>
      <c r="C7" s="232" t="s">
        <v>904</v>
      </c>
      <c r="D7" s="232" t="s">
        <v>770</v>
      </c>
      <c r="E7" s="189" t="s">
        <v>635</v>
      </c>
      <c r="F7" s="233">
        <v>44884</v>
      </c>
      <c r="G7" s="234">
        <v>0.34236111111111112</v>
      </c>
      <c r="H7" s="233">
        <v>44884</v>
      </c>
      <c r="I7" s="234">
        <v>0.33333333333333331</v>
      </c>
      <c r="J7" s="233">
        <v>44885</v>
      </c>
      <c r="K7" s="234">
        <v>0.41319444444444442</v>
      </c>
      <c r="L7" s="233">
        <v>44884</v>
      </c>
      <c r="M7" s="234">
        <v>0.91666666666666663</v>
      </c>
      <c r="N7" s="235">
        <v>1</v>
      </c>
      <c r="O7" s="189">
        <v>14</v>
      </c>
      <c r="P7" s="189" t="s">
        <v>900</v>
      </c>
      <c r="Q7" s="1" t="s">
        <v>901</v>
      </c>
      <c r="R7" s="189">
        <v>56</v>
      </c>
      <c r="S7" s="189" t="s">
        <v>835</v>
      </c>
    </row>
    <row r="8" spans="1:19" ht="30" x14ac:dyDescent="0.25">
      <c r="A8" s="236" t="s">
        <v>902</v>
      </c>
      <c r="B8" s="232" t="s">
        <v>903</v>
      </c>
      <c r="C8" s="232" t="s">
        <v>904</v>
      </c>
      <c r="D8" s="232" t="s">
        <v>770</v>
      </c>
      <c r="E8" s="189" t="s">
        <v>635</v>
      </c>
      <c r="F8" s="233">
        <v>44884</v>
      </c>
      <c r="G8" s="234">
        <v>0.34236111111111112</v>
      </c>
      <c r="H8" s="233">
        <v>44885</v>
      </c>
      <c r="I8" s="234">
        <v>0.33333333333333331</v>
      </c>
      <c r="J8" s="233">
        <v>44885</v>
      </c>
      <c r="K8" s="234">
        <v>0.41319444444444442</v>
      </c>
      <c r="L8" s="233">
        <v>44885</v>
      </c>
      <c r="M8" s="234">
        <v>0.91666666666666663</v>
      </c>
      <c r="N8" s="235">
        <v>1</v>
      </c>
      <c r="O8" s="189">
        <v>14</v>
      </c>
      <c r="P8" s="189" t="s">
        <v>900</v>
      </c>
      <c r="Q8" s="1" t="s">
        <v>901</v>
      </c>
      <c r="R8" s="189">
        <v>56</v>
      </c>
      <c r="S8" s="189" t="s">
        <v>835</v>
      </c>
    </row>
    <row r="9" spans="1:19" ht="30" x14ac:dyDescent="0.25">
      <c r="A9" s="236" t="s">
        <v>902</v>
      </c>
      <c r="B9" s="232" t="s">
        <v>905</v>
      </c>
      <c r="C9" s="232" t="s">
        <v>906</v>
      </c>
      <c r="D9" s="232" t="s">
        <v>770</v>
      </c>
      <c r="E9" s="189" t="s">
        <v>635</v>
      </c>
      <c r="F9" s="233" t="s">
        <v>907</v>
      </c>
      <c r="G9" s="233" t="s">
        <v>907</v>
      </c>
      <c r="H9" s="233">
        <v>44883</v>
      </c>
      <c r="I9" s="234">
        <v>0.75</v>
      </c>
      <c r="J9" s="233" t="s">
        <v>908</v>
      </c>
      <c r="K9" s="233" t="s">
        <v>907</v>
      </c>
      <c r="L9" s="233">
        <v>44883</v>
      </c>
      <c r="M9" s="234">
        <v>0.91666666666666663</v>
      </c>
      <c r="N9" s="235">
        <v>0.2857142857142857</v>
      </c>
      <c r="O9" s="189">
        <v>4</v>
      </c>
      <c r="P9" s="189" t="s">
        <v>900</v>
      </c>
      <c r="Q9" s="1" t="s">
        <v>901</v>
      </c>
      <c r="R9" s="189">
        <v>31</v>
      </c>
      <c r="S9" s="189" t="s">
        <v>835</v>
      </c>
    </row>
    <row r="10" spans="1:19" ht="30" x14ac:dyDescent="0.25">
      <c r="A10" s="236" t="s">
        <v>902</v>
      </c>
      <c r="B10" s="232" t="s">
        <v>905</v>
      </c>
      <c r="C10" s="232" t="s">
        <v>906</v>
      </c>
      <c r="D10" s="232" t="s">
        <v>770</v>
      </c>
      <c r="E10" s="189" t="s">
        <v>635</v>
      </c>
      <c r="F10" s="233" t="s">
        <v>907</v>
      </c>
      <c r="G10" s="233" t="s">
        <v>907</v>
      </c>
      <c r="H10" s="233">
        <v>44884</v>
      </c>
      <c r="I10" s="234">
        <v>0.33333333333333331</v>
      </c>
      <c r="J10" s="233" t="s">
        <v>908</v>
      </c>
      <c r="K10" s="233" t="s">
        <v>907</v>
      </c>
      <c r="L10" s="233">
        <v>44884</v>
      </c>
      <c r="M10" s="234">
        <v>0.75</v>
      </c>
      <c r="N10" s="235">
        <v>0.7142857142857143</v>
      </c>
      <c r="O10" s="189">
        <v>10</v>
      </c>
      <c r="P10" s="189" t="s">
        <v>900</v>
      </c>
      <c r="Q10" s="1" t="s">
        <v>901</v>
      </c>
      <c r="R10" s="189">
        <v>31</v>
      </c>
      <c r="S10" s="189" t="s">
        <v>835</v>
      </c>
    </row>
    <row r="11" spans="1:19" ht="30" x14ac:dyDescent="0.25">
      <c r="A11" s="236" t="s">
        <v>902</v>
      </c>
      <c r="B11" s="232" t="s">
        <v>909</v>
      </c>
      <c r="C11" s="232" t="s">
        <v>906</v>
      </c>
      <c r="D11" s="232" t="s">
        <v>864</v>
      </c>
      <c r="E11" s="189" t="s">
        <v>635</v>
      </c>
      <c r="F11" s="233">
        <v>44884</v>
      </c>
      <c r="G11" s="234">
        <v>0.4548611111111111</v>
      </c>
      <c r="H11" s="233">
        <v>44883</v>
      </c>
      <c r="I11" s="234">
        <v>0.75</v>
      </c>
      <c r="J11" s="233">
        <v>44884</v>
      </c>
      <c r="K11" s="234">
        <v>0.71319444444444446</v>
      </c>
      <c r="L11" s="233">
        <v>44883</v>
      </c>
      <c r="M11" s="234">
        <v>0.91666666666666663</v>
      </c>
      <c r="N11" s="235">
        <v>0.2857142857142857</v>
      </c>
      <c r="O11" s="189">
        <v>4</v>
      </c>
      <c r="P11" s="189" t="s">
        <v>910</v>
      </c>
      <c r="Q11" s="1" t="s">
        <v>901</v>
      </c>
      <c r="R11" s="189">
        <v>32</v>
      </c>
      <c r="S11" s="189" t="s">
        <v>835</v>
      </c>
    </row>
    <row r="12" spans="1:19" ht="30" x14ac:dyDescent="0.25">
      <c r="A12" s="236" t="s">
        <v>902</v>
      </c>
      <c r="B12" s="232" t="s">
        <v>909</v>
      </c>
      <c r="C12" s="232" t="s">
        <v>906</v>
      </c>
      <c r="D12" s="232" t="s">
        <v>864</v>
      </c>
      <c r="E12" s="189" t="s">
        <v>635</v>
      </c>
      <c r="F12" s="233">
        <v>44884</v>
      </c>
      <c r="G12" s="234">
        <v>0.4548611111111111</v>
      </c>
      <c r="H12" s="233">
        <v>44884</v>
      </c>
      <c r="I12" s="234">
        <v>0.33333333333333331</v>
      </c>
      <c r="J12" s="233">
        <v>44884</v>
      </c>
      <c r="K12" s="234">
        <v>0.71319444444444446</v>
      </c>
      <c r="L12" s="233">
        <v>44884</v>
      </c>
      <c r="M12" s="234">
        <v>0.91666666666666663</v>
      </c>
      <c r="N12" s="235">
        <v>1</v>
      </c>
      <c r="O12" s="189">
        <v>14</v>
      </c>
      <c r="P12" s="189" t="s">
        <v>910</v>
      </c>
      <c r="Q12" s="1" t="s">
        <v>901</v>
      </c>
      <c r="R12" s="189">
        <v>32</v>
      </c>
      <c r="S12" s="189" t="s">
        <v>835</v>
      </c>
    </row>
    <row r="13" spans="1:19" ht="30" x14ac:dyDescent="0.25">
      <c r="A13" s="236" t="s">
        <v>902</v>
      </c>
      <c r="B13" s="232" t="s">
        <v>911</v>
      </c>
      <c r="C13" s="232" t="s">
        <v>906</v>
      </c>
      <c r="D13" s="232" t="s">
        <v>864</v>
      </c>
      <c r="E13" s="189" t="s">
        <v>635</v>
      </c>
      <c r="F13" s="233" t="s">
        <v>907</v>
      </c>
      <c r="G13" s="233" t="s">
        <v>907</v>
      </c>
      <c r="H13" s="233">
        <v>44883</v>
      </c>
      <c r="I13" s="234">
        <v>0.75</v>
      </c>
      <c r="J13" s="233" t="s">
        <v>908</v>
      </c>
      <c r="K13" s="233" t="s">
        <v>908</v>
      </c>
      <c r="L13" s="233">
        <v>44883</v>
      </c>
      <c r="M13" s="234">
        <v>0.91666666666666663</v>
      </c>
      <c r="N13" s="235">
        <v>0.2857142857142857</v>
      </c>
      <c r="O13" s="189">
        <v>4</v>
      </c>
      <c r="P13" s="189" t="s">
        <v>910</v>
      </c>
      <c r="Q13" s="1" t="s">
        <v>901</v>
      </c>
      <c r="R13" s="189">
        <v>31</v>
      </c>
      <c r="S13" s="189" t="s">
        <v>835</v>
      </c>
    </row>
    <row r="14" spans="1:19" ht="30" x14ac:dyDescent="0.25">
      <c r="A14" s="236" t="s">
        <v>902</v>
      </c>
      <c r="B14" s="232" t="s">
        <v>911</v>
      </c>
      <c r="C14" s="232" t="s">
        <v>906</v>
      </c>
      <c r="D14" s="232" t="s">
        <v>864</v>
      </c>
      <c r="E14" s="189" t="s">
        <v>635</v>
      </c>
      <c r="F14" s="233" t="s">
        <v>907</v>
      </c>
      <c r="G14" s="233" t="s">
        <v>907</v>
      </c>
      <c r="H14" s="233">
        <v>44884</v>
      </c>
      <c r="I14" s="234">
        <v>0.33333333333333331</v>
      </c>
      <c r="J14" s="233" t="s">
        <v>908</v>
      </c>
      <c r="K14" s="233" t="s">
        <v>908</v>
      </c>
      <c r="L14" s="233">
        <v>44884</v>
      </c>
      <c r="M14" s="234">
        <v>0.75</v>
      </c>
      <c r="N14" s="235">
        <v>0.7142857142857143</v>
      </c>
      <c r="O14" s="189">
        <v>10</v>
      </c>
      <c r="P14" s="189" t="s">
        <v>910</v>
      </c>
      <c r="Q14" s="1" t="s">
        <v>901</v>
      </c>
      <c r="R14" s="189">
        <v>31</v>
      </c>
      <c r="S14" s="189" t="s">
        <v>835</v>
      </c>
    </row>
    <row r="15" spans="1:19" ht="30" x14ac:dyDescent="0.25">
      <c r="A15" s="236" t="s">
        <v>912</v>
      </c>
      <c r="B15" s="232" t="s">
        <v>913</v>
      </c>
      <c r="C15" s="232" t="s">
        <v>899</v>
      </c>
      <c r="D15" s="232" t="s">
        <v>770</v>
      </c>
      <c r="E15" s="189" t="s">
        <v>635</v>
      </c>
      <c r="F15" s="233" t="s">
        <v>907</v>
      </c>
      <c r="G15" s="233" t="s">
        <v>907</v>
      </c>
      <c r="H15" s="233">
        <v>44889</v>
      </c>
      <c r="I15" s="234">
        <v>0.33333333333333331</v>
      </c>
      <c r="J15" s="233" t="s">
        <v>908</v>
      </c>
      <c r="K15" s="233" t="s">
        <v>908</v>
      </c>
      <c r="L15" s="233">
        <v>44889</v>
      </c>
      <c r="M15" s="234">
        <v>0.75</v>
      </c>
      <c r="N15" s="235">
        <v>0.7142857142857143</v>
      </c>
      <c r="O15" s="189">
        <v>10</v>
      </c>
      <c r="P15" s="189" t="s">
        <v>910</v>
      </c>
      <c r="Q15" s="1" t="s">
        <v>901</v>
      </c>
      <c r="R15" s="189">
        <v>39</v>
      </c>
      <c r="S15" s="189" t="s">
        <v>835</v>
      </c>
    </row>
    <row r="16" spans="1:19" ht="30" x14ac:dyDescent="0.25">
      <c r="A16" s="236" t="s">
        <v>912</v>
      </c>
      <c r="B16" s="232" t="s">
        <v>903</v>
      </c>
      <c r="C16" s="232" t="s">
        <v>904</v>
      </c>
      <c r="D16" s="232" t="s">
        <v>770</v>
      </c>
      <c r="E16" s="189" t="s">
        <v>635</v>
      </c>
      <c r="F16" s="233" t="s">
        <v>907</v>
      </c>
      <c r="G16" s="233" t="s">
        <v>907</v>
      </c>
      <c r="H16" s="233">
        <v>44889</v>
      </c>
      <c r="I16" s="234">
        <v>0.33333333333333331</v>
      </c>
      <c r="J16" s="233" t="s">
        <v>908</v>
      </c>
      <c r="K16" s="233" t="s">
        <v>908</v>
      </c>
      <c r="L16" s="233">
        <v>44889</v>
      </c>
      <c r="M16" s="234">
        <v>0.75</v>
      </c>
      <c r="N16" s="235">
        <v>0.7142857142857143</v>
      </c>
      <c r="O16" s="189">
        <v>10</v>
      </c>
      <c r="P16" s="189" t="s">
        <v>900</v>
      </c>
      <c r="Q16" s="1" t="s">
        <v>901</v>
      </c>
      <c r="R16" s="189">
        <v>49</v>
      </c>
      <c r="S16" s="189" t="s">
        <v>835</v>
      </c>
    </row>
    <row r="17" spans="1:19" ht="30" x14ac:dyDescent="0.25">
      <c r="A17" s="236" t="s">
        <v>912</v>
      </c>
      <c r="B17" s="232" t="s">
        <v>914</v>
      </c>
      <c r="C17" s="232" t="s">
        <v>906</v>
      </c>
      <c r="D17" s="232" t="s">
        <v>770</v>
      </c>
      <c r="E17" s="189" t="s">
        <v>635</v>
      </c>
      <c r="F17" s="233" t="s">
        <v>907</v>
      </c>
      <c r="G17" s="233" t="s">
        <v>907</v>
      </c>
      <c r="H17" s="233">
        <v>44889</v>
      </c>
      <c r="I17" s="234">
        <v>0.33333333333333331</v>
      </c>
      <c r="J17" s="233" t="s">
        <v>908</v>
      </c>
      <c r="K17" s="233" t="s">
        <v>908</v>
      </c>
      <c r="L17" s="233">
        <v>44889</v>
      </c>
      <c r="M17" s="234">
        <v>0.75</v>
      </c>
      <c r="N17" s="235">
        <v>0.7142857142857143</v>
      </c>
      <c r="O17" s="189">
        <v>10</v>
      </c>
      <c r="P17" s="189" t="s">
        <v>900</v>
      </c>
      <c r="Q17" s="1" t="s">
        <v>901</v>
      </c>
      <c r="R17" s="189">
        <v>39</v>
      </c>
      <c r="S17" s="189" t="s">
        <v>835</v>
      </c>
    </row>
    <row r="18" spans="1:19" ht="30" x14ac:dyDescent="0.25">
      <c r="A18" s="236" t="s">
        <v>912</v>
      </c>
      <c r="B18" s="232" t="s">
        <v>915</v>
      </c>
      <c r="C18" s="232" t="s">
        <v>906</v>
      </c>
      <c r="D18" s="232" t="s">
        <v>864</v>
      </c>
      <c r="E18" s="189" t="s">
        <v>635</v>
      </c>
      <c r="F18" s="233">
        <v>44889</v>
      </c>
      <c r="G18" s="234">
        <v>0.27083333333333331</v>
      </c>
      <c r="H18" s="233">
        <v>44889</v>
      </c>
      <c r="I18" s="234">
        <v>0.33333333333333331</v>
      </c>
      <c r="J18" s="233">
        <v>44889</v>
      </c>
      <c r="K18" s="234">
        <v>0.68194444444444446</v>
      </c>
      <c r="L18" s="233">
        <v>44889</v>
      </c>
      <c r="M18" s="234">
        <v>0.75</v>
      </c>
      <c r="N18" s="235">
        <v>0.7142857142857143</v>
      </c>
      <c r="O18" s="189">
        <v>10</v>
      </c>
      <c r="P18" s="189" t="s">
        <v>900</v>
      </c>
      <c r="Q18" s="1" t="s">
        <v>901</v>
      </c>
      <c r="R18" s="189">
        <v>40</v>
      </c>
      <c r="S18" s="189" t="s">
        <v>835</v>
      </c>
    </row>
    <row r="19" spans="1:19" ht="30" x14ac:dyDescent="0.25">
      <c r="A19" s="236" t="s">
        <v>912</v>
      </c>
      <c r="B19" s="232" t="s">
        <v>909</v>
      </c>
      <c r="C19" s="232" t="s">
        <v>906</v>
      </c>
      <c r="D19" s="232" t="s">
        <v>864</v>
      </c>
      <c r="E19" s="189" t="s">
        <v>635</v>
      </c>
      <c r="F19" s="233">
        <v>44889</v>
      </c>
      <c r="G19" s="234">
        <v>0.27083333333333331</v>
      </c>
      <c r="H19" s="233">
        <v>44889</v>
      </c>
      <c r="I19" s="234">
        <v>0.33333333333333331</v>
      </c>
      <c r="J19" s="233">
        <v>44889</v>
      </c>
      <c r="K19" s="234">
        <v>0.68194444444444446</v>
      </c>
      <c r="L19" s="233">
        <v>44889</v>
      </c>
      <c r="M19" s="234">
        <v>0.75</v>
      </c>
      <c r="N19" s="235">
        <v>0.7142857142857143</v>
      </c>
      <c r="O19" s="189">
        <v>10</v>
      </c>
      <c r="P19" s="189" t="s">
        <v>910</v>
      </c>
      <c r="Q19" s="1" t="s">
        <v>901</v>
      </c>
      <c r="R19" s="189">
        <v>40</v>
      </c>
      <c r="S19" s="189" t="s">
        <v>835</v>
      </c>
    </row>
    <row r="20" spans="1:19" ht="30" x14ac:dyDescent="0.25">
      <c r="A20" s="236" t="s">
        <v>912</v>
      </c>
      <c r="B20" s="232" t="s">
        <v>916</v>
      </c>
      <c r="C20" s="232" t="s">
        <v>906</v>
      </c>
      <c r="D20" s="232" t="s">
        <v>864</v>
      </c>
      <c r="E20" s="189" t="s">
        <v>635</v>
      </c>
      <c r="F20" s="233">
        <v>44889</v>
      </c>
      <c r="G20" s="234">
        <v>0.28263888888888888</v>
      </c>
      <c r="H20" s="233">
        <v>44889</v>
      </c>
      <c r="I20" s="234">
        <v>0.33333333333333331</v>
      </c>
      <c r="J20" s="233">
        <v>44889</v>
      </c>
      <c r="K20" s="234">
        <v>0.65833333333333333</v>
      </c>
      <c r="L20" s="233">
        <v>44889</v>
      </c>
      <c r="M20" s="234">
        <v>0.75</v>
      </c>
      <c r="N20" s="235">
        <v>0.7142857142857143</v>
      </c>
      <c r="O20" s="189">
        <v>10</v>
      </c>
      <c r="P20" s="189" t="s">
        <v>900</v>
      </c>
      <c r="Q20" s="1" t="s">
        <v>901</v>
      </c>
      <c r="R20" s="189">
        <v>41</v>
      </c>
      <c r="S20" s="189" t="s">
        <v>835</v>
      </c>
    </row>
    <row r="21" spans="1:19" ht="30" x14ac:dyDescent="0.25">
      <c r="A21" s="236" t="s">
        <v>912</v>
      </c>
      <c r="B21" s="232" t="s">
        <v>911</v>
      </c>
      <c r="C21" s="232" t="s">
        <v>906</v>
      </c>
      <c r="D21" s="232" t="s">
        <v>864</v>
      </c>
      <c r="E21" s="189" t="s">
        <v>635</v>
      </c>
      <c r="F21" s="233" t="s">
        <v>907</v>
      </c>
      <c r="G21" s="233" t="s">
        <v>907</v>
      </c>
      <c r="H21" s="233">
        <v>44889</v>
      </c>
      <c r="I21" s="234">
        <v>0.33333333333333331</v>
      </c>
      <c r="J21" s="233" t="s">
        <v>908</v>
      </c>
      <c r="K21" s="233" t="s">
        <v>908</v>
      </c>
      <c r="L21" s="233">
        <v>44889</v>
      </c>
      <c r="M21" s="234">
        <v>0.75</v>
      </c>
      <c r="N21" s="235">
        <v>0.7142857142857143</v>
      </c>
      <c r="O21" s="189">
        <v>10</v>
      </c>
      <c r="P21" s="189" t="s">
        <v>917</v>
      </c>
      <c r="Q21" s="1" t="s">
        <v>901</v>
      </c>
      <c r="R21" s="189">
        <v>45</v>
      </c>
      <c r="S21" s="189" t="s">
        <v>835</v>
      </c>
    </row>
    <row r="22" spans="1:19" ht="30" x14ac:dyDescent="0.25">
      <c r="A22" s="236" t="s">
        <v>912</v>
      </c>
      <c r="B22" s="232" t="s">
        <v>918</v>
      </c>
      <c r="C22" s="232" t="s">
        <v>906</v>
      </c>
      <c r="D22" s="232" t="s">
        <v>873</v>
      </c>
      <c r="E22" s="189" t="s">
        <v>635</v>
      </c>
      <c r="F22" s="233">
        <v>44889</v>
      </c>
      <c r="G22" s="234">
        <v>0.53402777777777777</v>
      </c>
      <c r="H22" s="233">
        <v>44889</v>
      </c>
      <c r="I22" s="234">
        <v>0.33333333333333331</v>
      </c>
      <c r="J22" s="233">
        <v>44889</v>
      </c>
      <c r="K22" s="234">
        <v>0.95763888888888893</v>
      </c>
      <c r="L22" s="233">
        <v>44889</v>
      </c>
      <c r="M22" s="234">
        <v>0.91666666666666663</v>
      </c>
      <c r="N22" s="235">
        <v>1</v>
      </c>
      <c r="O22" s="189">
        <v>14</v>
      </c>
      <c r="P22" s="189" t="s">
        <v>900</v>
      </c>
      <c r="Q22" s="1" t="s">
        <v>901</v>
      </c>
      <c r="R22" s="189">
        <v>47</v>
      </c>
      <c r="S22" s="189" t="s">
        <v>835</v>
      </c>
    </row>
    <row r="23" spans="1:19" ht="30" x14ac:dyDescent="0.25">
      <c r="A23" s="236" t="s">
        <v>912</v>
      </c>
      <c r="B23" s="232" t="s">
        <v>919</v>
      </c>
      <c r="C23" s="232" t="s">
        <v>920</v>
      </c>
      <c r="D23" s="232" t="s">
        <v>873</v>
      </c>
      <c r="E23" s="189" t="s">
        <v>635</v>
      </c>
      <c r="F23" s="233">
        <v>44889</v>
      </c>
      <c r="G23" s="234">
        <v>0.51944444444444449</v>
      </c>
      <c r="H23" s="233">
        <v>44889</v>
      </c>
      <c r="I23" s="234">
        <v>0.33333333333333331</v>
      </c>
      <c r="J23" s="233">
        <v>44889</v>
      </c>
      <c r="K23" s="234">
        <v>0.91388888888888886</v>
      </c>
      <c r="L23" s="233">
        <v>44889</v>
      </c>
      <c r="M23" s="234">
        <v>0.91666666666666663</v>
      </c>
      <c r="N23" s="235">
        <v>1</v>
      </c>
      <c r="O23" s="189">
        <v>14</v>
      </c>
      <c r="P23" s="189" t="s">
        <v>900</v>
      </c>
      <c r="Q23" s="1" t="s">
        <v>901</v>
      </c>
      <c r="R23" s="189">
        <v>35</v>
      </c>
      <c r="S23" s="189" t="s">
        <v>835</v>
      </c>
    </row>
    <row r="25" spans="1:19" ht="122.25" customHeight="1" x14ac:dyDescent="0.25">
      <c r="A25" s="300" t="s">
        <v>921</v>
      </c>
      <c r="B25" s="300"/>
      <c r="C25" s="300"/>
      <c r="D25" s="300"/>
      <c r="E25" s="300"/>
      <c r="F25" s="300"/>
      <c r="G25" s="300"/>
      <c r="H25" s="300"/>
      <c r="I25" s="300"/>
    </row>
    <row r="26" spans="1:19" x14ac:dyDescent="0.25">
      <c r="A26" s="4"/>
      <c r="B26" s="4"/>
      <c r="C26" s="4"/>
      <c r="D26" s="4"/>
      <c r="E26" s="4"/>
      <c r="F26" s="4"/>
      <c r="G26" s="4"/>
      <c r="H26" s="4"/>
      <c r="I26" s="4"/>
    </row>
    <row r="27" spans="1:19" x14ac:dyDescent="0.25">
      <c r="A27" s="300" t="s">
        <v>922</v>
      </c>
      <c r="B27" s="300"/>
      <c r="C27" s="300"/>
      <c r="D27" s="300"/>
      <c r="E27" s="300"/>
      <c r="F27" s="300"/>
      <c r="G27" s="300"/>
      <c r="H27" s="300"/>
      <c r="I27" s="300"/>
    </row>
    <row r="28" spans="1:19" x14ac:dyDescent="0.25">
      <c r="A28" s="4"/>
      <c r="B28" s="4"/>
      <c r="C28" s="4"/>
      <c r="D28" s="4"/>
      <c r="E28" s="4"/>
      <c r="F28" s="4"/>
      <c r="G28" s="4"/>
      <c r="H28" s="4"/>
      <c r="I28" s="4"/>
    </row>
    <row r="29" spans="1:19" x14ac:dyDescent="0.25">
      <c r="A29" s="4"/>
      <c r="B29" s="4"/>
      <c r="C29" s="4"/>
      <c r="D29" s="4"/>
      <c r="E29" s="4"/>
      <c r="F29" s="4"/>
      <c r="G29" s="4"/>
      <c r="H29" s="4"/>
      <c r="I29" s="4"/>
    </row>
    <row r="30" spans="1:19" x14ac:dyDescent="0.25">
      <c r="A30" s="4"/>
      <c r="B30" s="4"/>
      <c r="C30" s="4"/>
      <c r="D30" s="4"/>
      <c r="E30" s="4"/>
      <c r="F30" s="4"/>
      <c r="G30" s="4"/>
      <c r="H30" s="4"/>
      <c r="I30" s="4"/>
    </row>
  </sheetData>
  <mergeCells count="2">
    <mergeCell ref="A25:I25"/>
    <mergeCell ref="A27:I2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28"/>
  <sheetViews>
    <sheetView workbookViewId="0">
      <selection activeCell="M29" sqref="M29"/>
    </sheetView>
  </sheetViews>
  <sheetFormatPr defaultRowHeight="15" x14ac:dyDescent="0.25"/>
  <cols>
    <col min="1" max="1" width="11.42578125" bestFit="1" customWidth="1"/>
    <col min="2" max="7" width="14.85546875" customWidth="1"/>
  </cols>
  <sheetData>
    <row r="1" spans="1:7" x14ac:dyDescent="0.25">
      <c r="A1" s="181" t="s">
        <v>923</v>
      </c>
      <c r="B1" s="182"/>
      <c r="C1" s="183"/>
      <c r="D1" s="183"/>
      <c r="E1" s="184"/>
    </row>
    <row r="3" spans="1:7" s="4" customFormat="1" ht="75" x14ac:dyDescent="0.25">
      <c r="A3" s="32" t="s">
        <v>704</v>
      </c>
      <c r="B3" s="32" t="s">
        <v>84</v>
      </c>
      <c r="C3" s="105" t="s">
        <v>754</v>
      </c>
      <c r="D3" s="105" t="s">
        <v>924</v>
      </c>
      <c r="E3" s="105" t="s">
        <v>925</v>
      </c>
      <c r="F3" s="32" t="s">
        <v>926</v>
      </c>
      <c r="G3" s="32" t="s">
        <v>927</v>
      </c>
    </row>
    <row r="4" spans="1:7" ht="15.75" x14ac:dyDescent="0.25">
      <c r="A4" s="159">
        <v>44889</v>
      </c>
      <c r="B4" s="162" t="s">
        <v>751</v>
      </c>
      <c r="C4" s="163" t="s">
        <v>787</v>
      </c>
      <c r="D4" s="163" t="s">
        <v>928</v>
      </c>
      <c r="E4" s="163" t="s">
        <v>929</v>
      </c>
      <c r="F4" s="163" t="s">
        <v>930</v>
      </c>
      <c r="G4" s="163" t="s">
        <v>930</v>
      </c>
    </row>
    <row r="5" spans="1:7" x14ac:dyDescent="0.25">
      <c r="A5" s="2"/>
      <c r="B5" s="2"/>
      <c r="C5" s="2"/>
      <c r="D5" s="2"/>
      <c r="E5" s="2"/>
      <c r="F5" s="2"/>
      <c r="G5" s="2"/>
    </row>
    <row r="6" spans="1:7" x14ac:dyDescent="0.25">
      <c r="A6" s="2"/>
      <c r="B6" s="2"/>
      <c r="C6" s="2"/>
      <c r="D6" s="2"/>
      <c r="E6" s="2"/>
      <c r="F6" s="2"/>
      <c r="G6" s="2"/>
    </row>
    <row r="7" spans="1:7" x14ac:dyDescent="0.25">
      <c r="A7" s="2"/>
      <c r="B7" s="2"/>
      <c r="C7" s="2"/>
      <c r="D7" s="2"/>
      <c r="E7" s="2"/>
      <c r="F7" s="2"/>
      <c r="G7" s="2"/>
    </row>
    <row r="8" spans="1:7" x14ac:dyDescent="0.25">
      <c r="A8" s="2"/>
      <c r="B8" s="2"/>
      <c r="C8" s="2"/>
      <c r="D8" s="2"/>
      <c r="E8" s="2"/>
      <c r="F8" s="2"/>
      <c r="G8" s="2"/>
    </row>
    <row r="9" spans="1:7" x14ac:dyDescent="0.25">
      <c r="A9" s="2"/>
      <c r="B9" s="2"/>
      <c r="C9" s="2"/>
      <c r="D9" s="2"/>
      <c r="E9" s="2"/>
      <c r="F9" s="2"/>
      <c r="G9" s="2"/>
    </row>
    <row r="10" spans="1:7" x14ac:dyDescent="0.25">
      <c r="A10" s="2"/>
      <c r="B10" s="2"/>
      <c r="C10" s="2"/>
      <c r="D10" s="2"/>
      <c r="E10" s="2"/>
      <c r="F10" s="2"/>
      <c r="G10" s="2"/>
    </row>
    <row r="11" spans="1:7" x14ac:dyDescent="0.25">
      <c r="A11" s="2"/>
      <c r="B11" s="2"/>
      <c r="C11" s="2"/>
      <c r="D11" s="2"/>
      <c r="E11" s="2"/>
      <c r="F11" s="2"/>
      <c r="G11" s="2"/>
    </row>
    <row r="12" spans="1:7" x14ac:dyDescent="0.25">
      <c r="A12" s="2"/>
      <c r="B12" s="2"/>
      <c r="C12" s="2"/>
      <c r="D12" s="2"/>
      <c r="E12" s="2"/>
      <c r="F12" s="2"/>
      <c r="G12" s="2"/>
    </row>
    <row r="13" spans="1:7" x14ac:dyDescent="0.25">
      <c r="A13" s="2"/>
      <c r="B13" s="2"/>
      <c r="C13" s="2"/>
      <c r="D13" s="2"/>
      <c r="E13" s="2"/>
      <c r="F13" s="2"/>
      <c r="G13" s="2"/>
    </row>
    <row r="14" spans="1:7" x14ac:dyDescent="0.25">
      <c r="A14" s="2"/>
      <c r="B14" s="2"/>
      <c r="C14" s="2"/>
      <c r="D14" s="2"/>
      <c r="E14" s="2"/>
      <c r="F14" s="2"/>
      <c r="G14" s="2"/>
    </row>
    <row r="15" spans="1:7" x14ac:dyDescent="0.25">
      <c r="A15" s="2"/>
      <c r="B15" s="2"/>
      <c r="C15" s="2"/>
      <c r="D15" s="2"/>
      <c r="E15" s="2"/>
      <c r="F15" s="2"/>
      <c r="G15" s="2"/>
    </row>
    <row r="16" spans="1:7" x14ac:dyDescent="0.25">
      <c r="A16" s="2"/>
      <c r="B16" s="2"/>
      <c r="C16" s="2"/>
      <c r="D16" s="2"/>
      <c r="E16" s="2"/>
      <c r="F16" s="2"/>
      <c r="G16" s="2"/>
    </row>
    <row r="17" spans="1:7" x14ac:dyDescent="0.25">
      <c r="A17" s="2"/>
      <c r="B17" s="2"/>
      <c r="C17" s="2"/>
      <c r="D17" s="2"/>
      <c r="E17" s="2"/>
      <c r="F17" s="2"/>
      <c r="G17" s="2"/>
    </row>
    <row r="18" spans="1:7" x14ac:dyDescent="0.25">
      <c r="A18" s="2"/>
      <c r="B18" s="2"/>
      <c r="C18" s="2"/>
      <c r="D18" s="2"/>
      <c r="E18" s="2"/>
      <c r="F18" s="2"/>
      <c r="G18" s="2"/>
    </row>
    <row r="19" spans="1:7" x14ac:dyDescent="0.25">
      <c r="A19" s="2"/>
      <c r="B19" s="2"/>
      <c r="C19" s="2"/>
      <c r="D19" s="2"/>
      <c r="E19" s="2"/>
      <c r="F19" s="2"/>
      <c r="G19" s="2"/>
    </row>
    <row r="20" spans="1:7" x14ac:dyDescent="0.25">
      <c r="A20" s="2"/>
      <c r="B20" s="2"/>
      <c r="C20" s="2"/>
      <c r="D20" s="2"/>
      <c r="E20" s="2"/>
      <c r="F20" s="2"/>
      <c r="G20" s="2"/>
    </row>
    <row r="21" spans="1:7" x14ac:dyDescent="0.25">
      <c r="A21" s="2"/>
      <c r="B21" s="2"/>
      <c r="C21" s="2"/>
      <c r="D21" s="2"/>
      <c r="E21" s="2"/>
      <c r="F21" s="2"/>
      <c r="G21" s="2"/>
    </row>
    <row r="22" spans="1:7" x14ac:dyDescent="0.25">
      <c r="A22" s="2"/>
      <c r="B22" s="2"/>
      <c r="C22" s="2"/>
      <c r="D22" s="2"/>
      <c r="E22" s="2"/>
      <c r="F22" s="2"/>
      <c r="G22" s="2"/>
    </row>
    <row r="23" spans="1:7" x14ac:dyDescent="0.25">
      <c r="A23" s="2"/>
      <c r="B23" s="2"/>
      <c r="C23" s="2"/>
      <c r="D23" s="2"/>
      <c r="E23" s="2"/>
      <c r="F23" s="2"/>
      <c r="G23" s="2"/>
    </row>
    <row r="24" spans="1:7" x14ac:dyDescent="0.25">
      <c r="A24" s="2"/>
      <c r="B24" s="2"/>
      <c r="C24" s="2"/>
      <c r="D24" s="2"/>
      <c r="E24" s="2"/>
      <c r="F24" s="2"/>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x14ac:dyDescent="0.25">
      <c r="A28" s="2"/>
      <c r="B28" s="2"/>
      <c r="C28" s="2"/>
      <c r="D28" s="2"/>
      <c r="E28" s="2"/>
      <c r="F28" s="2"/>
      <c r="G28"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43"/>
  <sheetViews>
    <sheetView workbookViewId="0">
      <selection activeCell="K29" sqref="K29"/>
    </sheetView>
  </sheetViews>
  <sheetFormatPr defaultRowHeight="15" x14ac:dyDescent="0.25"/>
  <cols>
    <col min="2" max="2" width="14.85546875" customWidth="1"/>
    <col min="3" max="3" width="14" customWidth="1"/>
    <col min="4" max="4" width="13.42578125" customWidth="1"/>
    <col min="5" max="5" width="11.140625" customWidth="1"/>
    <col min="8" max="8" width="14.85546875" customWidth="1"/>
    <col min="9" max="9" width="15.140625" customWidth="1"/>
    <col min="10" max="10" width="17.5703125" customWidth="1"/>
    <col min="11" max="11" width="16.5703125" customWidth="1"/>
  </cols>
  <sheetData>
    <row r="1" spans="2:5" x14ac:dyDescent="0.25">
      <c r="B1" s="112" t="s">
        <v>106</v>
      </c>
      <c r="C1" s="18"/>
      <c r="D1" s="18"/>
      <c r="E1" s="18"/>
    </row>
    <row r="2" spans="2:5" ht="15.75" thickBot="1" x14ac:dyDescent="0.3"/>
    <row r="3" spans="2:5" ht="30.75" thickBot="1" x14ac:dyDescent="0.3">
      <c r="B3" s="117" t="s">
        <v>107</v>
      </c>
      <c r="C3" s="121" t="s">
        <v>108</v>
      </c>
      <c r="D3" s="121" t="s">
        <v>109</v>
      </c>
      <c r="E3" s="121" t="s">
        <v>110</v>
      </c>
    </row>
    <row r="4" spans="2:5" x14ac:dyDescent="0.25">
      <c r="B4" s="118" t="s">
        <v>111</v>
      </c>
      <c r="C4" s="122" t="s">
        <v>112</v>
      </c>
      <c r="D4" s="123">
        <v>44729</v>
      </c>
      <c r="E4" s="130"/>
    </row>
    <row r="5" spans="2:5" x14ac:dyDescent="0.25">
      <c r="B5" s="119" t="s">
        <v>111</v>
      </c>
      <c r="C5" s="124">
        <v>44764</v>
      </c>
      <c r="D5" s="124">
        <v>44764</v>
      </c>
      <c r="E5" s="127">
        <v>44765</v>
      </c>
    </row>
    <row r="6" spans="2:5" x14ac:dyDescent="0.25">
      <c r="B6" s="118" t="s">
        <v>111</v>
      </c>
      <c r="C6" s="122" t="s">
        <v>112</v>
      </c>
      <c r="D6" s="123">
        <v>44813</v>
      </c>
      <c r="E6" s="122"/>
    </row>
    <row r="7" spans="2:5" x14ac:dyDescent="0.25">
      <c r="B7" s="118" t="s">
        <v>113</v>
      </c>
      <c r="C7" s="122" t="s">
        <v>112</v>
      </c>
      <c r="D7" s="123">
        <v>44855</v>
      </c>
      <c r="E7" s="122" t="s">
        <v>114</v>
      </c>
    </row>
    <row r="8" spans="2:5" x14ac:dyDescent="0.25">
      <c r="B8" s="118" t="s">
        <v>115</v>
      </c>
      <c r="C8" s="122" t="s">
        <v>116</v>
      </c>
      <c r="D8" s="123" t="s">
        <v>117</v>
      </c>
      <c r="E8" s="122" t="s">
        <v>114</v>
      </c>
    </row>
    <row r="9" spans="2:5" x14ac:dyDescent="0.25">
      <c r="B9" s="118" t="s">
        <v>118</v>
      </c>
      <c r="C9" s="125" t="s">
        <v>116</v>
      </c>
      <c r="D9" s="123" t="s">
        <v>117</v>
      </c>
      <c r="E9" s="126" t="s">
        <v>114</v>
      </c>
    </row>
    <row r="10" spans="2:5" x14ac:dyDescent="0.25">
      <c r="B10" s="118" t="s">
        <v>115</v>
      </c>
      <c r="C10" s="122" t="s">
        <v>116</v>
      </c>
      <c r="D10" s="123" t="s">
        <v>119</v>
      </c>
      <c r="E10" s="122" t="s">
        <v>114</v>
      </c>
    </row>
    <row r="11" spans="2:5" x14ac:dyDescent="0.25">
      <c r="B11" s="111" t="s">
        <v>111</v>
      </c>
      <c r="C11" s="127">
        <v>44883</v>
      </c>
      <c r="D11" s="127">
        <v>44884</v>
      </c>
      <c r="E11" s="127">
        <v>44885</v>
      </c>
    </row>
    <row r="12" spans="2:5" ht="15.75" thickBot="1" x14ac:dyDescent="0.3">
      <c r="B12" s="120" t="s">
        <v>111</v>
      </c>
      <c r="C12" s="128">
        <v>44889</v>
      </c>
      <c r="D12" s="129">
        <v>44889</v>
      </c>
      <c r="E12" s="128">
        <v>44890</v>
      </c>
    </row>
    <row r="13" spans="2:5" x14ac:dyDescent="0.25">
      <c r="B13" s="25"/>
      <c r="C13" s="26"/>
      <c r="D13" s="27"/>
      <c r="E13" s="26"/>
    </row>
    <row r="14" spans="2:5" x14ac:dyDescent="0.25">
      <c r="B14" s="25"/>
      <c r="C14" s="26"/>
      <c r="D14" s="27"/>
      <c r="E14" s="26"/>
    </row>
    <row r="16" spans="2:5" x14ac:dyDescent="0.25">
      <c r="B16" s="23" t="s">
        <v>120</v>
      </c>
      <c r="C16" s="113"/>
      <c r="D16" s="113"/>
      <c r="E16" s="113"/>
    </row>
    <row r="17" spans="2:8" x14ac:dyDescent="0.25">
      <c r="B17" s="22" t="s">
        <v>121</v>
      </c>
      <c r="C17" s="22"/>
      <c r="D17" s="22"/>
      <c r="E17" s="22"/>
    </row>
    <row r="18" spans="2:8" x14ac:dyDescent="0.25">
      <c r="B18" s="5"/>
      <c r="C18" s="5"/>
      <c r="D18" s="5"/>
      <c r="E18" s="5"/>
    </row>
    <row r="19" spans="2:8" x14ac:dyDescent="0.25">
      <c r="B19" s="5"/>
      <c r="C19" s="5"/>
      <c r="D19" s="5"/>
      <c r="E19" s="5"/>
    </row>
    <row r="20" spans="2:8" x14ac:dyDescent="0.25">
      <c r="B20" s="45" t="s">
        <v>122</v>
      </c>
      <c r="C20" s="5"/>
      <c r="D20" s="5"/>
      <c r="E20" s="5"/>
    </row>
    <row r="21" spans="2:8" x14ac:dyDescent="0.25">
      <c r="B21" s="22" t="s">
        <v>123</v>
      </c>
      <c r="C21" s="22"/>
      <c r="D21" s="22"/>
      <c r="E21" s="22"/>
    </row>
    <row r="23" spans="2:8" x14ac:dyDescent="0.25">
      <c r="B23" s="16" t="s">
        <v>124</v>
      </c>
      <c r="C23" s="17"/>
      <c r="D23" s="17"/>
      <c r="E23" s="17"/>
      <c r="F23" s="17"/>
      <c r="G23" s="17"/>
      <c r="H23" s="17"/>
    </row>
    <row r="24" spans="2:8" x14ac:dyDescent="0.25">
      <c r="B24" s="17" t="s">
        <v>125</v>
      </c>
      <c r="C24" s="17"/>
      <c r="D24" s="17"/>
      <c r="E24" s="17"/>
      <c r="F24" s="17"/>
      <c r="G24" s="17"/>
      <c r="H24" s="17"/>
    </row>
    <row r="25" spans="2:8" x14ac:dyDescent="0.25">
      <c r="B25" s="17" t="s">
        <v>126</v>
      </c>
      <c r="C25" s="17"/>
      <c r="D25" s="17"/>
      <c r="E25" s="17"/>
      <c r="F25" s="17"/>
      <c r="G25" s="17"/>
      <c r="H25" s="17"/>
    </row>
    <row r="26" spans="2:8" x14ac:dyDescent="0.25">
      <c r="B26" s="137" t="s">
        <v>127</v>
      </c>
      <c r="C26" s="17"/>
      <c r="D26" s="17"/>
      <c r="E26" s="17"/>
      <c r="F26" s="17"/>
      <c r="G26" s="17"/>
      <c r="H26" s="17"/>
    </row>
    <row r="27" spans="2:8" x14ac:dyDescent="0.25">
      <c r="B27" s="137" t="s">
        <v>128</v>
      </c>
      <c r="C27" s="17"/>
      <c r="D27" s="17"/>
      <c r="E27" s="17"/>
      <c r="F27" s="17"/>
      <c r="G27" s="17"/>
      <c r="H27" s="17"/>
    </row>
    <row r="28" spans="2:8" x14ac:dyDescent="0.25">
      <c r="B28" s="137" t="s">
        <v>129</v>
      </c>
      <c r="C28" s="17"/>
      <c r="D28" s="17"/>
      <c r="E28" s="17"/>
      <c r="F28" s="17"/>
      <c r="G28" s="17"/>
      <c r="H28" s="17"/>
    </row>
    <row r="29" spans="2:8" x14ac:dyDescent="0.25">
      <c r="B29" s="24" t="s">
        <v>130</v>
      </c>
      <c r="C29" s="24"/>
      <c r="D29" s="24"/>
      <c r="E29" s="24"/>
      <c r="F29" s="24"/>
    </row>
    <row r="30" spans="2:8" x14ac:dyDescent="0.25">
      <c r="B30" s="139" t="s">
        <v>131</v>
      </c>
      <c r="C30" s="140" t="s">
        <v>132</v>
      </c>
      <c r="D30" s="141"/>
      <c r="E30" s="24"/>
      <c r="F30" s="24"/>
    </row>
    <row r="31" spans="2:8" x14ac:dyDescent="0.25">
      <c r="B31" s="139" t="s">
        <v>133</v>
      </c>
      <c r="C31" s="24"/>
      <c r="D31" s="141"/>
      <c r="E31" s="24"/>
      <c r="F31" s="24"/>
    </row>
    <row r="32" spans="2:8" x14ac:dyDescent="0.25">
      <c r="B32" s="24"/>
      <c r="C32" s="141" t="s">
        <v>134</v>
      </c>
      <c r="D32" s="21"/>
      <c r="E32" s="24"/>
      <c r="F32" s="24"/>
    </row>
    <row r="33" spans="2:8" x14ac:dyDescent="0.25">
      <c r="B33" s="24"/>
      <c r="C33" s="141" t="s">
        <v>135</v>
      </c>
      <c r="D33" s="21"/>
      <c r="E33" s="24"/>
      <c r="F33" s="24"/>
      <c r="H33" s="5"/>
    </row>
    <row r="34" spans="2:8" x14ac:dyDescent="0.25">
      <c r="C34" s="138"/>
      <c r="D34" s="5"/>
      <c r="H34" s="5"/>
    </row>
    <row r="35" spans="2:8" x14ac:dyDescent="0.25">
      <c r="B35" s="16" t="s">
        <v>136</v>
      </c>
      <c r="C35" s="17"/>
      <c r="D35" s="17"/>
      <c r="E35" s="17"/>
      <c r="F35" s="17"/>
      <c r="G35" s="17"/>
      <c r="H35" s="16"/>
    </row>
    <row r="36" spans="2:8" x14ac:dyDescent="0.25">
      <c r="B36" s="17" t="s">
        <v>137</v>
      </c>
      <c r="C36" s="17"/>
      <c r="D36" s="17"/>
      <c r="E36" s="17"/>
      <c r="F36" s="17"/>
      <c r="G36" s="17"/>
      <c r="H36" s="17"/>
    </row>
    <row r="38" spans="2:8" x14ac:dyDescent="0.25">
      <c r="B38" s="16" t="s">
        <v>138</v>
      </c>
      <c r="C38" s="17"/>
      <c r="D38" s="17"/>
      <c r="E38" s="17"/>
      <c r="F38" s="17"/>
      <c r="G38" s="17"/>
      <c r="H38" s="17"/>
    </row>
    <row r="39" spans="2:8" x14ac:dyDescent="0.25">
      <c r="B39" s="17" t="s">
        <v>139</v>
      </c>
      <c r="C39" s="17"/>
      <c r="D39" s="17"/>
      <c r="E39" s="17"/>
      <c r="F39" s="17"/>
      <c r="G39" s="17"/>
      <c r="H39" s="17"/>
    </row>
    <row r="40" spans="2:8" x14ac:dyDescent="0.25">
      <c r="B40" s="17" t="s">
        <v>140</v>
      </c>
      <c r="C40" s="17"/>
      <c r="D40" s="17"/>
      <c r="E40" s="17"/>
      <c r="F40" s="17"/>
      <c r="G40" s="17"/>
      <c r="H40" s="17"/>
    </row>
    <row r="41" spans="2:8" x14ac:dyDescent="0.25">
      <c r="B41" s="17" t="s">
        <v>141</v>
      </c>
      <c r="C41" s="17"/>
      <c r="D41" s="17"/>
      <c r="E41" s="17"/>
      <c r="F41" s="17"/>
      <c r="G41" s="17"/>
      <c r="H41" s="17"/>
    </row>
    <row r="42" spans="2:8" x14ac:dyDescent="0.25">
      <c r="B42" s="17" t="s">
        <v>142</v>
      </c>
      <c r="C42" s="17"/>
      <c r="D42" s="17"/>
      <c r="E42" s="17"/>
      <c r="F42" s="17"/>
      <c r="G42" s="17"/>
      <c r="H42" s="17"/>
    </row>
    <row r="43" spans="2:8" x14ac:dyDescent="0.25">
      <c r="B43" s="17" t="s">
        <v>143</v>
      </c>
      <c r="C43" s="17"/>
      <c r="D43" s="17"/>
      <c r="E43" s="17"/>
      <c r="F43" s="17"/>
      <c r="G43" s="17"/>
      <c r="H43" s="17"/>
    </row>
  </sheetData>
  <sortState xmlns:xlrd2="http://schemas.microsoft.com/office/spreadsheetml/2017/richdata2" ref="B4:E9">
    <sortCondition ref="D4:D9"/>
    <sortCondition ref="B4:B9"/>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G10"/>
  <sheetViews>
    <sheetView workbookViewId="0">
      <selection activeCell="H1" sqref="H1:R1048576"/>
    </sheetView>
  </sheetViews>
  <sheetFormatPr defaultRowHeight="15" x14ac:dyDescent="0.25"/>
  <cols>
    <col min="2" max="2" width="14.7109375" customWidth="1"/>
    <col min="3" max="3" width="14.85546875" customWidth="1"/>
    <col min="4" max="7" width="14.7109375" customWidth="1"/>
  </cols>
  <sheetData>
    <row r="1" spans="1:7" ht="17.25" x14ac:dyDescent="0.25">
      <c r="A1" s="107" t="s">
        <v>931</v>
      </c>
      <c r="B1" s="32"/>
      <c r="C1" s="17"/>
      <c r="D1" s="32"/>
      <c r="E1" s="32"/>
    </row>
    <row r="2" spans="1:7" x14ac:dyDescent="0.25">
      <c r="B2" s="20"/>
      <c r="D2" s="20"/>
      <c r="E2" s="20"/>
    </row>
    <row r="3" spans="1:7" ht="75" x14ac:dyDescent="0.25">
      <c r="A3" s="32" t="s">
        <v>704</v>
      </c>
      <c r="B3" s="105" t="s">
        <v>754</v>
      </c>
      <c r="C3" s="32" t="s">
        <v>84</v>
      </c>
      <c r="D3" s="105" t="s">
        <v>924</v>
      </c>
      <c r="E3" s="105" t="s">
        <v>925</v>
      </c>
      <c r="F3" s="32" t="s">
        <v>932</v>
      </c>
      <c r="G3" s="32" t="s">
        <v>933</v>
      </c>
    </row>
    <row r="4" spans="1:7" x14ac:dyDescent="0.25">
      <c r="A4" s="2" t="s">
        <v>636</v>
      </c>
      <c r="B4" s="2" t="s">
        <v>636</v>
      </c>
      <c r="C4" s="2" t="s">
        <v>636</v>
      </c>
      <c r="D4" s="2" t="s">
        <v>636</v>
      </c>
      <c r="E4" s="2" t="s">
        <v>636</v>
      </c>
      <c r="F4" s="2" t="s">
        <v>636</v>
      </c>
      <c r="G4" s="2" t="s">
        <v>636</v>
      </c>
    </row>
    <row r="5" spans="1:7" x14ac:dyDescent="0.25">
      <c r="A5" s="2"/>
      <c r="B5" s="2"/>
      <c r="C5" s="2"/>
      <c r="D5" s="2"/>
      <c r="E5" s="2"/>
      <c r="F5" s="2"/>
      <c r="G5" s="2"/>
    </row>
    <row r="10" spans="1:7" x14ac:dyDescent="0.25">
      <c r="A10" t="s">
        <v>934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16"/>
  <sheetViews>
    <sheetView workbookViewId="0">
      <selection activeCell="E31" sqref="E31"/>
    </sheetView>
  </sheetViews>
  <sheetFormatPr defaultRowHeight="15" x14ac:dyDescent="0.25"/>
  <cols>
    <col min="1" max="1" width="29.85546875" customWidth="1"/>
    <col min="2" max="2" width="21.5703125" customWidth="1"/>
    <col min="3" max="3" width="13.7109375" customWidth="1"/>
    <col min="4" max="4" width="84.140625" bestFit="1" customWidth="1"/>
    <col min="5" max="5" width="28.5703125" bestFit="1" customWidth="1"/>
    <col min="6" max="6" width="26.5703125" bestFit="1" customWidth="1"/>
    <col min="7" max="7" width="14.140625" bestFit="1" customWidth="1"/>
    <col min="8" max="8" width="28.5703125" customWidth="1"/>
  </cols>
  <sheetData>
    <row r="1" spans="1:8" x14ac:dyDescent="0.25">
      <c r="A1" s="33" t="s">
        <v>935</v>
      </c>
      <c r="B1" s="32"/>
      <c r="C1" s="32"/>
      <c r="D1" s="32"/>
      <c r="E1" s="32"/>
      <c r="F1" s="17"/>
      <c r="G1" s="17"/>
      <c r="H1" s="17"/>
    </row>
    <row r="2" spans="1:8" x14ac:dyDescent="0.25">
      <c r="A2" s="19"/>
      <c r="B2" s="20"/>
      <c r="C2" s="20"/>
      <c r="D2" s="20"/>
      <c r="E2" s="20"/>
    </row>
    <row r="3" spans="1:8" ht="85.7" customHeight="1" x14ac:dyDescent="0.25">
      <c r="A3" s="178" t="s">
        <v>704</v>
      </c>
      <c r="B3" s="178" t="s">
        <v>936</v>
      </c>
      <c r="C3" s="178" t="s">
        <v>937</v>
      </c>
      <c r="D3" s="178" t="s">
        <v>938</v>
      </c>
      <c r="E3" s="178" t="s">
        <v>939</v>
      </c>
      <c r="F3" s="178" t="s">
        <v>940</v>
      </c>
      <c r="G3" s="178" t="s">
        <v>941</v>
      </c>
      <c r="H3" s="178" t="s">
        <v>942</v>
      </c>
    </row>
    <row r="4" spans="1:8" x14ac:dyDescent="0.25">
      <c r="A4" s="207" t="s">
        <v>741</v>
      </c>
      <c r="B4" s="159" t="s">
        <v>744</v>
      </c>
      <c r="C4" s="2" t="s">
        <v>864</v>
      </c>
      <c r="D4" s="205" t="s">
        <v>943</v>
      </c>
      <c r="E4" s="2" t="s">
        <v>944</v>
      </c>
      <c r="F4" s="2" t="s">
        <v>945</v>
      </c>
      <c r="G4" s="2" t="s">
        <v>946</v>
      </c>
      <c r="H4" s="2" t="s">
        <v>947</v>
      </c>
    </row>
    <row r="5" spans="1:8" x14ac:dyDescent="0.25">
      <c r="A5" s="207" t="s">
        <v>746</v>
      </c>
      <c r="B5" s="159" t="s">
        <v>748</v>
      </c>
      <c r="C5" s="66" t="s">
        <v>873</v>
      </c>
      <c r="D5" s="66" t="s">
        <v>948</v>
      </c>
      <c r="E5" s="66" t="s">
        <v>949</v>
      </c>
      <c r="F5" s="204">
        <v>500</v>
      </c>
      <c r="G5" s="66" t="s">
        <v>950</v>
      </c>
      <c r="H5" s="2" t="s">
        <v>947</v>
      </c>
    </row>
    <row r="6" spans="1:8" x14ac:dyDescent="0.25">
      <c r="A6" s="207" t="s">
        <v>951</v>
      </c>
      <c r="B6" s="159" t="s">
        <v>748</v>
      </c>
      <c r="C6" s="66" t="s">
        <v>873</v>
      </c>
      <c r="D6" s="66" t="s">
        <v>948</v>
      </c>
      <c r="E6" s="66" t="s">
        <v>949</v>
      </c>
      <c r="F6" s="66" t="s">
        <v>952</v>
      </c>
      <c r="G6" s="66" t="s">
        <v>950</v>
      </c>
      <c r="H6" s="2" t="s">
        <v>947</v>
      </c>
    </row>
    <row r="7" spans="1:8" x14ac:dyDescent="0.25">
      <c r="A7" s="207" t="s">
        <v>746</v>
      </c>
      <c r="B7" s="159" t="s">
        <v>742</v>
      </c>
      <c r="C7" s="66" t="s">
        <v>864</v>
      </c>
      <c r="D7" s="66" t="s">
        <v>948</v>
      </c>
      <c r="E7" s="66" t="s">
        <v>949</v>
      </c>
      <c r="F7" s="66" t="s">
        <v>953</v>
      </c>
      <c r="G7" s="66" t="s">
        <v>950</v>
      </c>
      <c r="H7" s="2" t="s">
        <v>947</v>
      </c>
    </row>
    <row r="8" spans="1:8" x14ac:dyDescent="0.25">
      <c r="A8" s="207" t="s">
        <v>951</v>
      </c>
      <c r="B8" s="159" t="s">
        <v>744</v>
      </c>
      <c r="C8" s="66" t="s">
        <v>864</v>
      </c>
      <c r="D8" s="66" t="s">
        <v>948</v>
      </c>
      <c r="E8" s="66" t="s">
        <v>949</v>
      </c>
      <c r="F8" s="66" t="s">
        <v>952</v>
      </c>
      <c r="G8" s="66" t="s">
        <v>950</v>
      </c>
      <c r="H8" s="2" t="s">
        <v>947</v>
      </c>
    </row>
    <row r="9" spans="1:8" x14ac:dyDescent="0.25">
      <c r="A9" s="207" t="s">
        <v>746</v>
      </c>
      <c r="B9" s="159" t="s">
        <v>791</v>
      </c>
      <c r="C9" s="66" t="s">
        <v>873</v>
      </c>
      <c r="D9" s="66" t="s">
        <v>948</v>
      </c>
      <c r="E9" s="66" t="s">
        <v>949</v>
      </c>
      <c r="F9" s="204">
        <v>175</v>
      </c>
      <c r="G9" s="66" t="s">
        <v>950</v>
      </c>
      <c r="H9" s="2" t="s">
        <v>947</v>
      </c>
    </row>
    <row r="10" spans="1:8" x14ac:dyDescent="0.25">
      <c r="A10" s="207" t="s">
        <v>951</v>
      </c>
      <c r="B10" s="159" t="s">
        <v>791</v>
      </c>
      <c r="C10" s="66" t="s">
        <v>873</v>
      </c>
      <c r="D10" s="66" t="s">
        <v>948</v>
      </c>
      <c r="E10" s="66" t="s">
        <v>949</v>
      </c>
      <c r="F10" s="204">
        <v>600</v>
      </c>
      <c r="G10" s="66" t="s">
        <v>950</v>
      </c>
      <c r="H10" s="2" t="s">
        <v>947</v>
      </c>
    </row>
    <row r="11" spans="1:8" x14ac:dyDescent="0.25">
      <c r="A11" s="207" t="s">
        <v>954</v>
      </c>
      <c r="B11" s="159" t="s">
        <v>791</v>
      </c>
      <c r="C11" s="66" t="s">
        <v>873</v>
      </c>
      <c r="D11" s="66" t="s">
        <v>948</v>
      </c>
      <c r="E11" s="66" t="s">
        <v>949</v>
      </c>
      <c r="F11" s="66" t="s">
        <v>952</v>
      </c>
      <c r="G11" s="66" t="s">
        <v>950</v>
      </c>
      <c r="H11" s="2" t="s">
        <v>947</v>
      </c>
    </row>
    <row r="12" spans="1:8" x14ac:dyDescent="0.25">
      <c r="A12" s="207" t="s">
        <v>746</v>
      </c>
      <c r="B12" s="159" t="s">
        <v>793</v>
      </c>
      <c r="C12" s="66" t="s">
        <v>873</v>
      </c>
      <c r="D12" s="66" t="s">
        <v>948</v>
      </c>
      <c r="E12" s="66" t="s">
        <v>949</v>
      </c>
      <c r="F12" s="66" t="s">
        <v>952</v>
      </c>
      <c r="G12" s="66" t="s">
        <v>950</v>
      </c>
      <c r="H12" s="2" t="s">
        <v>947</v>
      </c>
    </row>
    <row r="13" spans="1:8" x14ac:dyDescent="0.25">
      <c r="A13" s="207" t="s">
        <v>746</v>
      </c>
      <c r="B13" s="159" t="s">
        <v>751</v>
      </c>
      <c r="C13" s="66" t="s">
        <v>873</v>
      </c>
      <c r="D13" s="66" t="s">
        <v>948</v>
      </c>
      <c r="E13" s="66" t="s">
        <v>949</v>
      </c>
      <c r="F13" s="204">
        <v>850</v>
      </c>
      <c r="G13" s="66" t="s">
        <v>950</v>
      </c>
      <c r="H13" s="2" t="s">
        <v>947</v>
      </c>
    </row>
    <row r="14" spans="1:8" x14ac:dyDescent="0.25">
      <c r="A14" s="207" t="s">
        <v>951</v>
      </c>
      <c r="B14" s="159" t="s">
        <v>751</v>
      </c>
      <c r="C14" s="66" t="s">
        <v>873</v>
      </c>
      <c r="D14" s="66" t="s">
        <v>955</v>
      </c>
      <c r="E14" s="66" t="s">
        <v>956</v>
      </c>
      <c r="F14" s="204">
        <v>550</v>
      </c>
      <c r="G14" s="66" t="s">
        <v>950</v>
      </c>
      <c r="H14" s="2" t="s">
        <v>947</v>
      </c>
    </row>
    <row r="16" spans="1:8" x14ac:dyDescent="0.25">
      <c r="A16" t="s">
        <v>957</v>
      </c>
    </row>
  </sheetData>
  <phoneticPr fontId="26" type="noConversion"/>
  <pageMargins left="0.7" right="0.7" top="0.75" bottom="0.75" header="0.3" footer="0.3"/>
  <pageSetup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G98"/>
  <sheetViews>
    <sheetView workbookViewId="0">
      <selection activeCell="L10" sqref="L10"/>
    </sheetView>
  </sheetViews>
  <sheetFormatPr defaultRowHeight="15" x14ac:dyDescent="0.25"/>
  <cols>
    <col min="2" max="2" width="51.42578125" customWidth="1"/>
    <col min="3" max="3" width="22.7109375" customWidth="1"/>
    <col min="4" max="7" width="20.140625" customWidth="1"/>
  </cols>
  <sheetData>
    <row r="1" spans="2:7" ht="18.75" x14ac:dyDescent="0.3">
      <c r="B1" s="42" t="s">
        <v>958</v>
      </c>
      <c r="C1" s="17"/>
      <c r="D1" s="17"/>
    </row>
    <row r="2" spans="2:7" x14ac:dyDescent="0.25">
      <c r="B2" t="s">
        <v>959</v>
      </c>
    </row>
    <row r="3" spans="2:7" x14ac:dyDescent="0.25">
      <c r="B3" t="s">
        <v>960</v>
      </c>
    </row>
    <row r="4" spans="2:7" x14ac:dyDescent="0.25">
      <c r="B4" t="s">
        <v>961</v>
      </c>
    </row>
    <row r="5" spans="2:7" x14ac:dyDescent="0.25">
      <c r="B5" t="s">
        <v>962</v>
      </c>
    </row>
    <row r="8" spans="2:7" x14ac:dyDescent="0.25">
      <c r="B8" s="108" t="s">
        <v>963</v>
      </c>
      <c r="C8" s="17"/>
      <c r="D8" s="17"/>
      <c r="E8" s="17"/>
    </row>
    <row r="9" spans="2:7" x14ac:dyDescent="0.25">
      <c r="B9" s="5"/>
    </row>
    <row r="10" spans="2:7" ht="75" x14ac:dyDescent="0.25">
      <c r="B10" s="9" t="s">
        <v>964</v>
      </c>
      <c r="C10" s="88" t="s">
        <v>965</v>
      </c>
      <c r="D10" s="88" t="s">
        <v>966</v>
      </c>
      <c r="E10" s="9" t="s">
        <v>967</v>
      </c>
      <c r="F10" s="9" t="s">
        <v>968</v>
      </c>
      <c r="G10" s="9" t="s">
        <v>969</v>
      </c>
    </row>
    <row r="11" spans="2:7" x14ac:dyDescent="0.25">
      <c r="B11" s="2" t="s">
        <v>970</v>
      </c>
      <c r="C11" s="2" t="s">
        <v>971</v>
      </c>
      <c r="D11" s="2">
        <v>24</v>
      </c>
      <c r="E11" s="241" t="s">
        <v>635</v>
      </c>
      <c r="F11" s="241" t="s">
        <v>635</v>
      </c>
      <c r="G11" s="241" t="s">
        <v>635</v>
      </c>
    </row>
    <row r="12" spans="2:7" x14ac:dyDescent="0.25">
      <c r="B12" s="2" t="s">
        <v>972</v>
      </c>
      <c r="C12" s="2" t="s">
        <v>973</v>
      </c>
      <c r="D12" s="2">
        <v>148</v>
      </c>
      <c r="E12" s="241">
        <v>1</v>
      </c>
      <c r="F12" s="241" t="s">
        <v>635</v>
      </c>
      <c r="G12" s="241" t="s">
        <v>635</v>
      </c>
    </row>
    <row r="13" spans="2:7" x14ac:dyDescent="0.25">
      <c r="B13" s="2" t="s">
        <v>974</v>
      </c>
      <c r="C13" s="2" t="s">
        <v>973</v>
      </c>
      <c r="D13" s="2">
        <v>128</v>
      </c>
      <c r="E13" s="241">
        <v>1</v>
      </c>
      <c r="F13" s="241" t="s">
        <v>635</v>
      </c>
      <c r="G13" s="241" t="s">
        <v>635</v>
      </c>
    </row>
    <row r="14" spans="2:7" x14ac:dyDescent="0.25">
      <c r="B14" s="2" t="s">
        <v>975</v>
      </c>
      <c r="C14" s="2" t="s">
        <v>976</v>
      </c>
      <c r="D14" s="2">
        <v>102</v>
      </c>
      <c r="E14" s="241">
        <v>4</v>
      </c>
      <c r="F14" s="241">
        <v>1</v>
      </c>
      <c r="G14" s="241">
        <v>0</v>
      </c>
    </row>
    <row r="15" spans="2:7" x14ac:dyDescent="0.25">
      <c r="B15" s="2" t="s">
        <v>977</v>
      </c>
      <c r="C15" s="2" t="s">
        <v>976</v>
      </c>
      <c r="D15" s="2">
        <v>113</v>
      </c>
      <c r="E15" s="241">
        <v>5</v>
      </c>
      <c r="F15" s="241">
        <v>1</v>
      </c>
      <c r="G15" s="241">
        <v>0</v>
      </c>
    </row>
    <row r="16" spans="2:7" x14ac:dyDescent="0.25">
      <c r="B16" s="296">
        <v>44728</v>
      </c>
      <c r="C16" s="2" t="s">
        <v>978</v>
      </c>
      <c r="D16" s="2">
        <v>32</v>
      </c>
      <c r="E16" s="241" t="s">
        <v>635</v>
      </c>
      <c r="F16" s="241" t="s">
        <v>635</v>
      </c>
      <c r="G16" s="241" t="s">
        <v>635</v>
      </c>
    </row>
    <row r="17" spans="1:7" x14ac:dyDescent="0.25">
      <c r="B17" s="296">
        <v>44740</v>
      </c>
      <c r="C17" s="2" t="s">
        <v>979</v>
      </c>
      <c r="D17" s="2">
        <v>10</v>
      </c>
      <c r="E17" s="241" t="s">
        <v>635</v>
      </c>
      <c r="F17" s="241" t="s">
        <v>635</v>
      </c>
      <c r="G17" s="241" t="s">
        <v>635</v>
      </c>
    </row>
    <row r="18" spans="1:7" x14ac:dyDescent="0.25">
      <c r="B18" s="2"/>
      <c r="C18" s="2"/>
      <c r="D18" s="2"/>
      <c r="E18" s="2"/>
      <c r="F18" s="2"/>
      <c r="G18" s="2"/>
    </row>
    <row r="19" spans="1:7" x14ac:dyDescent="0.25">
      <c r="A19" s="106" t="s">
        <v>980</v>
      </c>
    </row>
    <row r="21" spans="1:7" x14ac:dyDescent="0.25">
      <c r="B21" s="110" t="s">
        <v>981</v>
      </c>
      <c r="C21" s="11"/>
      <c r="D21" s="11"/>
      <c r="E21" s="11"/>
    </row>
    <row r="23" spans="1:7" ht="92.25" x14ac:dyDescent="0.25">
      <c r="B23" s="12" t="s">
        <v>982</v>
      </c>
      <c r="C23" s="109" t="s">
        <v>983</v>
      </c>
      <c r="D23" s="109" t="s">
        <v>984</v>
      </c>
    </row>
    <row r="24" spans="1:7" x14ac:dyDescent="0.25">
      <c r="B24" s="6" t="s">
        <v>985</v>
      </c>
      <c r="C24" s="2" t="s">
        <v>986</v>
      </c>
      <c r="D24" s="66" t="s">
        <v>635</v>
      </c>
    </row>
    <row r="25" spans="1:7" x14ac:dyDescent="0.25">
      <c r="B25" s="6" t="s">
        <v>987</v>
      </c>
      <c r="C25" s="2" t="s">
        <v>986</v>
      </c>
      <c r="D25" s="66" t="s">
        <v>635</v>
      </c>
    </row>
    <row r="26" spans="1:7" x14ac:dyDescent="0.25">
      <c r="B26" s="6" t="s">
        <v>988</v>
      </c>
      <c r="C26" s="2" t="s">
        <v>986</v>
      </c>
      <c r="D26" s="66" t="s">
        <v>635</v>
      </c>
    </row>
    <row r="27" spans="1:7" x14ac:dyDescent="0.25">
      <c r="B27" s="6" t="s">
        <v>989</v>
      </c>
      <c r="C27" s="2" t="s">
        <v>986</v>
      </c>
      <c r="D27" s="66" t="s">
        <v>635</v>
      </c>
    </row>
    <row r="28" spans="1:7" x14ac:dyDescent="0.25">
      <c r="B28" s="6" t="s">
        <v>990</v>
      </c>
      <c r="C28" s="2" t="s">
        <v>986</v>
      </c>
      <c r="D28" s="66" t="s">
        <v>635</v>
      </c>
    </row>
    <row r="29" spans="1:7" x14ac:dyDescent="0.25">
      <c r="B29" s="164"/>
      <c r="C29" s="2"/>
      <c r="D29" s="2"/>
    </row>
    <row r="30" spans="1:7" x14ac:dyDescent="0.25">
      <c r="B30" s="165"/>
      <c r="C30" s="2"/>
      <c r="D30" s="2"/>
    </row>
    <row r="31" spans="1:7" x14ac:dyDescent="0.25">
      <c r="B31" s="164"/>
      <c r="C31" s="2"/>
      <c r="D31" s="2"/>
    </row>
    <row r="32" spans="1:7" x14ac:dyDescent="0.25">
      <c r="B32" s="165"/>
      <c r="C32" s="2"/>
      <c r="D32" s="2"/>
    </row>
    <row r="33" spans="1:6" x14ac:dyDescent="0.25">
      <c r="B33" s="2"/>
      <c r="C33" s="2"/>
      <c r="D33" s="2"/>
    </row>
    <row r="34" spans="1:6" x14ac:dyDescent="0.25">
      <c r="A34" s="106"/>
    </row>
    <row r="35" spans="1:6" x14ac:dyDescent="0.25">
      <c r="A35" s="106"/>
      <c r="B35" t="s">
        <v>991</v>
      </c>
    </row>
    <row r="37" spans="1:6" x14ac:dyDescent="0.25">
      <c r="B37" s="108" t="s">
        <v>992</v>
      </c>
      <c r="C37" s="17"/>
      <c r="D37" s="17"/>
      <c r="E37" s="17"/>
    </row>
    <row r="39" spans="1:6" ht="60" x14ac:dyDescent="0.25">
      <c r="B39" s="88" t="s">
        <v>993</v>
      </c>
      <c r="C39" s="9" t="s">
        <v>994</v>
      </c>
      <c r="D39" s="9" t="s">
        <v>995</v>
      </c>
      <c r="E39" s="9" t="s">
        <v>996</v>
      </c>
      <c r="F39" s="9" t="s">
        <v>997</v>
      </c>
    </row>
    <row r="40" spans="1:6" x14ac:dyDescent="0.25">
      <c r="B40" s="207" t="s">
        <v>998</v>
      </c>
      <c r="C40" s="207" t="s">
        <v>999</v>
      </c>
      <c r="D40" s="207">
        <v>1</v>
      </c>
      <c r="E40" s="207">
        <v>57</v>
      </c>
      <c r="F40" s="207">
        <v>57</v>
      </c>
    </row>
    <row r="41" spans="1:6" x14ac:dyDescent="0.25">
      <c r="B41" s="221" t="s">
        <v>1000</v>
      </c>
      <c r="C41" s="221" t="s">
        <v>999</v>
      </c>
      <c r="D41" s="221">
        <v>12</v>
      </c>
      <c r="E41" s="221">
        <v>38</v>
      </c>
      <c r="F41" s="221">
        <v>38</v>
      </c>
    </row>
    <row r="42" spans="1:6" x14ac:dyDescent="0.25">
      <c r="B42" s="222" t="s">
        <v>1001</v>
      </c>
      <c r="C42" s="222" t="s">
        <v>1002</v>
      </c>
      <c r="D42" s="222">
        <v>2</v>
      </c>
      <c r="E42" s="222">
        <v>112</v>
      </c>
      <c r="F42" s="222">
        <v>112</v>
      </c>
    </row>
    <row r="43" spans="1:6" x14ac:dyDescent="0.25">
      <c r="B43" s="222" t="s">
        <v>1003</v>
      </c>
      <c r="C43" s="222" t="s">
        <v>1002</v>
      </c>
      <c r="D43" s="222">
        <v>4</v>
      </c>
      <c r="E43" s="222">
        <v>106</v>
      </c>
      <c r="F43" s="222">
        <v>106</v>
      </c>
    </row>
    <row r="44" spans="1:6" x14ac:dyDescent="0.25">
      <c r="B44" s="222" t="s">
        <v>1004</v>
      </c>
      <c r="C44" s="222" t="s">
        <v>1002</v>
      </c>
      <c r="D44" s="222">
        <v>3.5</v>
      </c>
      <c r="E44" s="222">
        <v>99</v>
      </c>
      <c r="F44" s="222">
        <v>99</v>
      </c>
    </row>
    <row r="45" spans="1:6" x14ac:dyDescent="0.25">
      <c r="B45" s="222" t="s">
        <v>1005</v>
      </c>
      <c r="C45" s="222" t="s">
        <v>1002</v>
      </c>
      <c r="D45" s="222">
        <v>3</v>
      </c>
      <c r="E45" s="222">
        <v>99</v>
      </c>
      <c r="F45" s="222">
        <v>99</v>
      </c>
    </row>
    <row r="46" spans="1:6" x14ac:dyDescent="0.25">
      <c r="B46" s="223" t="s">
        <v>1006</v>
      </c>
      <c r="C46" s="223" t="s">
        <v>1007</v>
      </c>
      <c r="D46" s="223">
        <v>24</v>
      </c>
      <c r="E46" s="223">
        <v>140</v>
      </c>
      <c r="F46" s="223">
        <v>140</v>
      </c>
    </row>
    <row r="47" spans="1:6" x14ac:dyDescent="0.25">
      <c r="B47" s="207" t="s">
        <v>1008</v>
      </c>
      <c r="C47" s="223" t="s">
        <v>1007</v>
      </c>
      <c r="D47" s="207">
        <v>16</v>
      </c>
      <c r="E47" s="207">
        <v>44</v>
      </c>
      <c r="F47" s="207">
        <v>44</v>
      </c>
    </row>
    <row r="48" spans="1:6" x14ac:dyDescent="0.25">
      <c r="B48" s="207" t="s">
        <v>1009</v>
      </c>
      <c r="C48" s="207" t="s">
        <v>111</v>
      </c>
      <c r="D48" s="207">
        <v>8</v>
      </c>
      <c r="E48" s="207">
        <v>7</v>
      </c>
      <c r="F48" s="207">
        <v>7</v>
      </c>
    </row>
    <row r="49" spans="2:6" x14ac:dyDescent="0.25">
      <c r="B49" s="207" t="s">
        <v>1010</v>
      </c>
      <c r="C49" s="207" t="s">
        <v>111</v>
      </c>
      <c r="D49" s="207">
        <v>2</v>
      </c>
      <c r="E49" s="207">
        <v>2</v>
      </c>
      <c r="F49" s="207">
        <v>2</v>
      </c>
    </row>
    <row r="50" spans="2:6" x14ac:dyDescent="0.25">
      <c r="B50" s="207" t="s">
        <v>1011</v>
      </c>
      <c r="C50" s="207" t="s">
        <v>111</v>
      </c>
      <c r="D50" s="207">
        <v>8</v>
      </c>
      <c r="E50" s="207">
        <v>5</v>
      </c>
      <c r="F50" s="207">
        <v>5</v>
      </c>
    </row>
    <row r="51" spans="2:6" x14ac:dyDescent="0.25">
      <c r="B51" s="207" t="s">
        <v>1012</v>
      </c>
      <c r="C51" s="207" t="s">
        <v>111</v>
      </c>
      <c r="D51" s="207">
        <v>16</v>
      </c>
      <c r="E51" s="207">
        <v>6</v>
      </c>
      <c r="F51" s="207">
        <v>6</v>
      </c>
    </row>
    <row r="52" spans="2:6" x14ac:dyDescent="0.25">
      <c r="B52" s="207" t="s">
        <v>1013</v>
      </c>
      <c r="C52" s="207" t="s">
        <v>111</v>
      </c>
      <c r="D52" s="207">
        <v>16</v>
      </c>
      <c r="E52" s="207">
        <v>7</v>
      </c>
      <c r="F52" s="207">
        <v>7</v>
      </c>
    </row>
    <row r="53" spans="2:6" x14ac:dyDescent="0.25">
      <c r="B53" s="207" t="s">
        <v>1014</v>
      </c>
      <c r="C53" s="207" t="s">
        <v>111</v>
      </c>
      <c r="D53" s="207">
        <v>16</v>
      </c>
      <c r="E53" s="207">
        <v>6</v>
      </c>
      <c r="F53" s="207">
        <v>6</v>
      </c>
    </row>
    <row r="54" spans="2:6" x14ac:dyDescent="0.25">
      <c r="B54" s="207" t="s">
        <v>1015</v>
      </c>
      <c r="C54" s="207" t="s">
        <v>111</v>
      </c>
      <c r="D54" s="207">
        <v>16</v>
      </c>
      <c r="E54" s="207">
        <v>7</v>
      </c>
      <c r="F54" s="207">
        <v>7</v>
      </c>
    </row>
    <row r="55" spans="2:6" x14ac:dyDescent="0.25">
      <c r="B55" s="207" t="s">
        <v>1016</v>
      </c>
      <c r="C55" s="207" t="s">
        <v>111</v>
      </c>
      <c r="D55" s="207">
        <v>16</v>
      </c>
      <c r="E55" s="207">
        <v>9</v>
      </c>
      <c r="F55" s="207">
        <v>9</v>
      </c>
    </row>
    <row r="56" spans="2:6" x14ac:dyDescent="0.25">
      <c r="B56" s="207" t="s">
        <v>1017</v>
      </c>
      <c r="C56" s="207" t="s">
        <v>111</v>
      </c>
      <c r="D56" s="207">
        <v>16</v>
      </c>
      <c r="E56" s="207">
        <v>6</v>
      </c>
      <c r="F56" s="207">
        <v>6</v>
      </c>
    </row>
    <row r="57" spans="2:6" x14ac:dyDescent="0.25">
      <c r="B57" s="207" t="s">
        <v>1018</v>
      </c>
      <c r="C57" s="207" t="s">
        <v>111</v>
      </c>
      <c r="D57" s="207">
        <v>4</v>
      </c>
      <c r="E57" s="207">
        <v>16</v>
      </c>
      <c r="F57" s="207">
        <v>16</v>
      </c>
    </row>
    <row r="58" spans="2:6" x14ac:dyDescent="0.25">
      <c r="B58" s="207" t="s">
        <v>1019</v>
      </c>
      <c r="C58" s="207" t="s">
        <v>111</v>
      </c>
      <c r="D58" s="207">
        <v>4</v>
      </c>
      <c r="E58" s="207">
        <v>92</v>
      </c>
      <c r="F58" s="207">
        <v>92</v>
      </c>
    </row>
    <row r="59" spans="2:6" x14ac:dyDescent="0.25">
      <c r="B59" s="207" t="s">
        <v>1020</v>
      </c>
      <c r="C59" s="207" t="s">
        <v>111</v>
      </c>
      <c r="D59" s="207">
        <v>4</v>
      </c>
      <c r="E59" s="207">
        <v>11</v>
      </c>
      <c r="F59" s="207">
        <v>11</v>
      </c>
    </row>
    <row r="60" spans="2:6" x14ac:dyDescent="0.25">
      <c r="B60" s="205" t="s">
        <v>1021</v>
      </c>
      <c r="C60" s="207" t="s">
        <v>111</v>
      </c>
      <c r="D60" s="207">
        <v>6</v>
      </c>
      <c r="E60" s="207">
        <v>47</v>
      </c>
      <c r="F60" s="207">
        <v>47</v>
      </c>
    </row>
    <row r="61" spans="2:6" x14ac:dyDescent="0.25">
      <c r="B61" s="207" t="s">
        <v>1022</v>
      </c>
      <c r="C61" s="207" t="s">
        <v>111</v>
      </c>
      <c r="D61" s="207">
        <v>8</v>
      </c>
      <c r="E61" s="207">
        <v>9</v>
      </c>
      <c r="F61" s="207">
        <v>9</v>
      </c>
    </row>
    <row r="62" spans="2:6" x14ac:dyDescent="0.25">
      <c r="B62" s="207" t="s">
        <v>1023</v>
      </c>
      <c r="C62" s="207" t="s">
        <v>111</v>
      </c>
      <c r="D62" s="207">
        <v>8</v>
      </c>
      <c r="E62" s="207">
        <v>9</v>
      </c>
      <c r="F62" s="207">
        <v>9</v>
      </c>
    </row>
    <row r="63" spans="2:6" x14ac:dyDescent="0.25">
      <c r="B63" s="207" t="s">
        <v>1024</v>
      </c>
      <c r="C63" s="207" t="s">
        <v>111</v>
      </c>
      <c r="D63" s="207">
        <v>4</v>
      </c>
      <c r="E63" s="207">
        <v>8</v>
      </c>
      <c r="F63" s="207">
        <v>8</v>
      </c>
    </row>
    <row r="64" spans="2:6" x14ac:dyDescent="0.25">
      <c r="B64" s="207" t="s">
        <v>1025</v>
      </c>
      <c r="C64" s="207" t="s">
        <v>111</v>
      </c>
      <c r="D64" s="207">
        <v>4</v>
      </c>
      <c r="E64" s="207">
        <v>57</v>
      </c>
      <c r="F64" s="207">
        <v>57</v>
      </c>
    </row>
    <row r="65" spans="2:6" x14ac:dyDescent="0.25">
      <c r="B65" s="207" t="s">
        <v>1026</v>
      </c>
      <c r="C65" s="207" t="s">
        <v>111</v>
      </c>
      <c r="D65" s="207">
        <v>4</v>
      </c>
      <c r="E65" s="207">
        <v>5</v>
      </c>
      <c r="F65" s="207">
        <v>5</v>
      </c>
    </row>
    <row r="66" spans="2:6" x14ac:dyDescent="0.25">
      <c r="B66" s="207" t="s">
        <v>1027</v>
      </c>
      <c r="C66" s="207" t="s">
        <v>111</v>
      </c>
      <c r="D66" s="207">
        <v>4</v>
      </c>
      <c r="E66" s="207">
        <v>1</v>
      </c>
      <c r="F66" s="207">
        <v>1</v>
      </c>
    </row>
    <row r="67" spans="2:6" x14ac:dyDescent="0.25">
      <c r="B67" s="207" t="s">
        <v>1028</v>
      </c>
      <c r="C67" s="207" t="s">
        <v>111</v>
      </c>
      <c r="D67" s="207">
        <v>16</v>
      </c>
      <c r="E67" s="207">
        <v>17</v>
      </c>
      <c r="F67" s="207">
        <v>17</v>
      </c>
    </row>
    <row r="68" spans="2:6" x14ac:dyDescent="0.25">
      <c r="B68" s="207" t="s">
        <v>1029</v>
      </c>
      <c r="C68" s="207" t="s">
        <v>111</v>
      </c>
      <c r="D68" s="207">
        <v>4</v>
      </c>
      <c r="E68" s="207">
        <v>15</v>
      </c>
      <c r="F68" s="207">
        <v>15</v>
      </c>
    </row>
    <row r="69" spans="2:6" x14ac:dyDescent="0.25">
      <c r="B69" s="207" t="s">
        <v>1030</v>
      </c>
      <c r="C69" s="207" t="s">
        <v>111</v>
      </c>
      <c r="D69" s="207">
        <v>4</v>
      </c>
      <c r="E69" s="207">
        <v>9</v>
      </c>
      <c r="F69" s="207">
        <v>9</v>
      </c>
    </row>
    <row r="70" spans="2:6" x14ac:dyDescent="0.25">
      <c r="B70" s="2" t="s">
        <v>1031</v>
      </c>
      <c r="C70" s="2" t="s">
        <v>111</v>
      </c>
      <c r="D70" s="2">
        <v>4</v>
      </c>
      <c r="E70" s="2">
        <v>22</v>
      </c>
      <c r="F70" s="2">
        <v>22</v>
      </c>
    </row>
    <row r="71" spans="2:6" x14ac:dyDescent="0.25">
      <c r="B71" s="2" t="s">
        <v>1032</v>
      </c>
      <c r="C71" s="2" t="s">
        <v>111</v>
      </c>
      <c r="D71" s="2">
        <v>4</v>
      </c>
      <c r="E71" s="2">
        <v>29</v>
      </c>
      <c r="F71" s="2">
        <v>29</v>
      </c>
    </row>
    <row r="72" spans="2:6" x14ac:dyDescent="0.25">
      <c r="B72" s="2" t="s">
        <v>1033</v>
      </c>
      <c r="C72" s="2" t="s">
        <v>111</v>
      </c>
      <c r="D72" s="2">
        <v>4</v>
      </c>
      <c r="E72" s="2">
        <v>41</v>
      </c>
      <c r="F72" s="2">
        <v>41</v>
      </c>
    </row>
    <row r="73" spans="2:6" x14ac:dyDescent="0.25">
      <c r="B73" s="2" t="s">
        <v>1034</v>
      </c>
      <c r="C73" s="2" t="s">
        <v>111</v>
      </c>
      <c r="D73" s="2">
        <v>4</v>
      </c>
      <c r="E73" s="2">
        <v>19</v>
      </c>
      <c r="F73" s="2">
        <v>19</v>
      </c>
    </row>
    <row r="74" spans="2:6" x14ac:dyDescent="0.25">
      <c r="B74" s="2" t="s">
        <v>1035</v>
      </c>
      <c r="C74" s="2" t="s">
        <v>111</v>
      </c>
      <c r="D74" s="2">
        <v>4</v>
      </c>
      <c r="E74" s="2">
        <v>15</v>
      </c>
      <c r="F74" s="2">
        <v>15</v>
      </c>
    </row>
    <row r="75" spans="2:6" x14ac:dyDescent="0.25">
      <c r="B75" s="2" t="s">
        <v>1036</v>
      </c>
      <c r="C75" s="2" t="s">
        <v>111</v>
      </c>
      <c r="D75" s="2">
        <v>4</v>
      </c>
      <c r="E75" s="2">
        <v>21</v>
      </c>
      <c r="F75" s="2">
        <v>21</v>
      </c>
    </row>
    <row r="76" spans="2:6" x14ac:dyDescent="0.25">
      <c r="B76" s="2" t="s">
        <v>1037</v>
      </c>
      <c r="C76" s="2" t="s">
        <v>111</v>
      </c>
      <c r="D76" s="2">
        <v>4</v>
      </c>
      <c r="E76" s="2">
        <v>15</v>
      </c>
      <c r="F76" s="2">
        <v>15</v>
      </c>
    </row>
    <row r="77" spans="2:6" x14ac:dyDescent="0.25">
      <c r="B77" s="224" t="s">
        <v>1038</v>
      </c>
      <c r="C77" s="224" t="s">
        <v>111</v>
      </c>
      <c r="D77" s="225">
        <v>2</v>
      </c>
      <c r="E77" s="225">
        <v>438</v>
      </c>
      <c r="F77" s="225">
        <v>438</v>
      </c>
    </row>
    <row r="78" spans="2:6" x14ac:dyDescent="0.25">
      <c r="B78" s="2" t="s">
        <v>1039</v>
      </c>
      <c r="C78" s="224" t="s">
        <v>111</v>
      </c>
      <c r="D78" s="2">
        <v>8</v>
      </c>
      <c r="E78" s="2">
        <v>10</v>
      </c>
      <c r="F78" s="2">
        <v>10</v>
      </c>
    </row>
    <row r="79" spans="2:6" x14ac:dyDescent="0.25">
      <c r="B79" s="2" t="s">
        <v>1040</v>
      </c>
      <c r="C79" s="224" t="s">
        <v>111</v>
      </c>
      <c r="D79" s="2">
        <v>8</v>
      </c>
      <c r="E79" s="2">
        <v>85</v>
      </c>
      <c r="F79" s="2">
        <v>85</v>
      </c>
    </row>
    <row r="80" spans="2:6" x14ac:dyDescent="0.25">
      <c r="B80" s="2" t="s">
        <v>1041</v>
      </c>
      <c r="C80" s="224" t="s">
        <v>111</v>
      </c>
      <c r="D80" s="2">
        <v>8</v>
      </c>
      <c r="E80" s="2">
        <v>7</v>
      </c>
      <c r="F80" s="2">
        <v>7</v>
      </c>
    </row>
    <row r="81" spans="1:7" x14ac:dyDescent="0.25">
      <c r="B81" s="2" t="s">
        <v>1042</v>
      </c>
      <c r="C81" s="224" t="s">
        <v>111</v>
      </c>
      <c r="D81" s="2">
        <v>8</v>
      </c>
      <c r="E81" s="2">
        <v>7</v>
      </c>
      <c r="F81" s="2">
        <v>7</v>
      </c>
    </row>
    <row r="82" spans="1:7" x14ac:dyDescent="0.25">
      <c r="B82" s="6" t="s">
        <v>1043</v>
      </c>
      <c r="C82" s="224" t="s">
        <v>111</v>
      </c>
      <c r="D82" s="2">
        <v>8</v>
      </c>
      <c r="E82" s="2">
        <v>172</v>
      </c>
      <c r="F82" s="2">
        <v>172</v>
      </c>
    </row>
    <row r="83" spans="1:7" x14ac:dyDescent="0.25">
      <c r="A83" s="106" t="s">
        <v>980</v>
      </c>
    </row>
    <row r="86" spans="1:7" x14ac:dyDescent="0.25">
      <c r="B86" s="110" t="s">
        <v>1044</v>
      </c>
      <c r="C86" s="10"/>
      <c r="D86" s="10"/>
      <c r="E86" s="11"/>
      <c r="F86" s="11"/>
      <c r="G86" s="11"/>
    </row>
    <row r="88" spans="1:7" x14ac:dyDescent="0.25">
      <c r="B88" s="43" t="s">
        <v>1045</v>
      </c>
      <c r="C88" s="43" t="s">
        <v>1046</v>
      </c>
      <c r="D88" s="43" t="s">
        <v>1047</v>
      </c>
      <c r="E88" s="43" t="s">
        <v>1048</v>
      </c>
    </row>
    <row r="89" spans="1:7" ht="15.75" thickBot="1" x14ac:dyDescent="0.3">
      <c r="B89" s="202" t="s">
        <v>1049</v>
      </c>
      <c r="C89" s="200">
        <v>44583</v>
      </c>
      <c r="D89" s="200">
        <v>44586</v>
      </c>
      <c r="E89" s="201" t="s">
        <v>1050</v>
      </c>
    </row>
    <row r="90" spans="1:7" ht="15.75" thickBot="1" x14ac:dyDescent="0.3">
      <c r="B90" s="202" t="s">
        <v>1051</v>
      </c>
      <c r="C90" s="200">
        <v>44605</v>
      </c>
      <c r="D90" s="200">
        <v>44605</v>
      </c>
      <c r="E90" s="201" t="s">
        <v>1050</v>
      </c>
    </row>
    <row r="91" spans="1:7" ht="30.75" thickBot="1" x14ac:dyDescent="0.3">
      <c r="B91" s="202" t="s">
        <v>1052</v>
      </c>
      <c r="C91" s="200">
        <v>44781</v>
      </c>
      <c r="D91" s="200">
        <v>44782</v>
      </c>
      <c r="E91" s="201" t="s">
        <v>1050</v>
      </c>
    </row>
    <row r="92" spans="1:7" ht="15.75" thickBot="1" x14ac:dyDescent="0.3">
      <c r="B92" s="203" t="s">
        <v>1053</v>
      </c>
      <c r="C92" s="200">
        <v>44804</v>
      </c>
      <c r="D92" s="200">
        <v>44814</v>
      </c>
      <c r="E92" s="201" t="s">
        <v>1050</v>
      </c>
    </row>
    <row r="93" spans="1:7" ht="15.75" thickBot="1" x14ac:dyDescent="0.3">
      <c r="B93" s="202" t="s">
        <v>1054</v>
      </c>
      <c r="C93" s="200">
        <v>44873</v>
      </c>
      <c r="D93" s="200">
        <v>44873</v>
      </c>
      <c r="E93" s="201" t="s">
        <v>1050</v>
      </c>
    </row>
    <row r="94" spans="1:7" ht="15.75" thickBot="1" x14ac:dyDescent="0.3">
      <c r="B94" s="202" t="s">
        <v>1055</v>
      </c>
      <c r="C94" s="200">
        <v>44880</v>
      </c>
      <c r="D94" s="200">
        <v>44881</v>
      </c>
      <c r="E94" s="201" t="s">
        <v>1050</v>
      </c>
    </row>
    <row r="95" spans="1:7" ht="15.75" thickBot="1" x14ac:dyDescent="0.3">
      <c r="B95" s="202" t="s">
        <v>1056</v>
      </c>
      <c r="C95" s="200">
        <v>44899</v>
      </c>
      <c r="D95" s="200">
        <v>44900</v>
      </c>
      <c r="E95" s="201" t="s">
        <v>1050</v>
      </c>
    </row>
    <row r="96" spans="1:7" x14ac:dyDescent="0.25">
      <c r="B96" s="2"/>
      <c r="C96" s="2"/>
      <c r="D96" s="2"/>
      <c r="E96" s="2"/>
    </row>
    <row r="97" spans="1:5" x14ac:dyDescent="0.25">
      <c r="B97" s="2"/>
      <c r="C97" s="2"/>
      <c r="D97" s="2"/>
      <c r="E97" s="2"/>
    </row>
    <row r="98" spans="1:5" x14ac:dyDescent="0.25">
      <c r="A98" s="106" t="s">
        <v>980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workbookViewId="0">
      <selection activeCell="F29" sqref="F29"/>
    </sheetView>
  </sheetViews>
  <sheetFormatPr defaultRowHeight="15" x14ac:dyDescent="0.25"/>
  <cols>
    <col min="1" max="1" width="12.85546875" customWidth="1"/>
    <col min="2" max="2" width="37.5703125" customWidth="1"/>
  </cols>
  <sheetData>
    <row r="1" spans="1:2" x14ac:dyDescent="0.25">
      <c r="A1" s="35" t="s">
        <v>144</v>
      </c>
      <c r="B1" s="36" t="s">
        <v>145</v>
      </c>
    </row>
    <row r="2" spans="1:2" x14ac:dyDescent="0.25">
      <c r="A2" s="2" t="s">
        <v>146</v>
      </c>
      <c r="B2" s="6" t="s">
        <v>147</v>
      </c>
    </row>
    <row r="3" spans="1:2" ht="30" x14ac:dyDescent="0.25">
      <c r="A3" s="2" t="s">
        <v>69</v>
      </c>
      <c r="B3" s="6" t="s">
        <v>148</v>
      </c>
    </row>
    <row r="4" spans="1:2" x14ac:dyDescent="0.25">
      <c r="A4" s="2" t="s">
        <v>149</v>
      </c>
      <c r="B4" s="6" t="s">
        <v>150</v>
      </c>
    </row>
    <row r="5" spans="1:2" x14ac:dyDescent="0.25">
      <c r="A5" s="2" t="s">
        <v>151</v>
      </c>
      <c r="B5" s="6" t="s">
        <v>152</v>
      </c>
    </row>
    <row r="6" spans="1:2" x14ac:dyDescent="0.25">
      <c r="A6" s="2" t="s">
        <v>153</v>
      </c>
      <c r="B6" s="6" t="s">
        <v>154</v>
      </c>
    </row>
    <row r="7" spans="1:2" x14ac:dyDescent="0.25">
      <c r="A7" s="2" t="s">
        <v>155</v>
      </c>
      <c r="B7" s="6" t="s">
        <v>156</v>
      </c>
    </row>
    <row r="8" spans="1:2" x14ac:dyDescent="0.25">
      <c r="A8" s="2" t="s">
        <v>157</v>
      </c>
      <c r="B8" s="6" t="s">
        <v>158</v>
      </c>
    </row>
    <row r="9" spans="1:2" x14ac:dyDescent="0.25">
      <c r="A9" s="2" t="s">
        <v>159</v>
      </c>
      <c r="B9" s="6" t="s">
        <v>160</v>
      </c>
    </row>
    <row r="10" spans="1:2" x14ac:dyDescent="0.25">
      <c r="A10" s="2" t="s">
        <v>161</v>
      </c>
      <c r="B10" s="6" t="s">
        <v>162</v>
      </c>
    </row>
    <row r="11" spans="1:2" ht="30" x14ac:dyDescent="0.25">
      <c r="A11" s="2" t="s">
        <v>162</v>
      </c>
      <c r="B11" s="6" t="s">
        <v>163</v>
      </c>
    </row>
    <row r="12" spans="1:2" x14ac:dyDescent="0.25">
      <c r="A12" s="2" t="s">
        <v>164</v>
      </c>
      <c r="B12" s="6" t="s">
        <v>165</v>
      </c>
    </row>
    <row r="13" spans="1:2" x14ac:dyDescent="0.25">
      <c r="A13" s="2" t="s">
        <v>166</v>
      </c>
      <c r="B13" s="6" t="s">
        <v>167</v>
      </c>
    </row>
    <row r="14" spans="1:2" x14ac:dyDescent="0.25">
      <c r="A14" s="2" t="s">
        <v>168</v>
      </c>
      <c r="B14" s="6" t="s">
        <v>169</v>
      </c>
    </row>
    <row r="15" spans="1:2" x14ac:dyDescent="0.25">
      <c r="A15" s="2" t="s">
        <v>170</v>
      </c>
      <c r="B15" s="6" t="s">
        <v>171</v>
      </c>
    </row>
    <row r="16" spans="1:2" x14ac:dyDescent="0.25">
      <c r="A16" s="2" t="s">
        <v>172</v>
      </c>
      <c r="B16" s="6" t="s">
        <v>173</v>
      </c>
    </row>
    <row r="17" spans="1:2" ht="45" x14ac:dyDescent="0.25">
      <c r="A17" s="2" t="s">
        <v>174</v>
      </c>
      <c r="B17" s="6" t="s">
        <v>175</v>
      </c>
    </row>
    <row r="18" spans="1:2" x14ac:dyDescent="0.25">
      <c r="A18" s="2" t="s">
        <v>176</v>
      </c>
      <c r="B18" s="6" t="s">
        <v>177</v>
      </c>
    </row>
    <row r="19" spans="1:2" x14ac:dyDescent="0.25">
      <c r="A19" s="2" t="s">
        <v>178</v>
      </c>
      <c r="B19" s="6" t="s">
        <v>179</v>
      </c>
    </row>
    <row r="20" spans="1:2" x14ac:dyDescent="0.25">
      <c r="A20" s="2" t="s">
        <v>180</v>
      </c>
      <c r="B20" s="6" t="s">
        <v>181</v>
      </c>
    </row>
    <row r="21" spans="1:2" x14ac:dyDescent="0.25">
      <c r="A21" s="2" t="s">
        <v>182</v>
      </c>
      <c r="B21" s="6" t="s">
        <v>183</v>
      </c>
    </row>
    <row r="22" spans="1:2" x14ac:dyDescent="0.25">
      <c r="A22" s="2" t="s">
        <v>184</v>
      </c>
      <c r="B22" s="6" t="s">
        <v>185</v>
      </c>
    </row>
    <row r="23" spans="1:2" x14ac:dyDescent="0.25">
      <c r="A23" s="2" t="s">
        <v>186</v>
      </c>
      <c r="B23" s="6" t="s">
        <v>187</v>
      </c>
    </row>
    <row r="24" spans="1:2" ht="30" x14ac:dyDescent="0.25">
      <c r="A24" s="2" t="s">
        <v>188</v>
      </c>
      <c r="B24" s="6" t="s">
        <v>189</v>
      </c>
    </row>
    <row r="25" spans="1:2" x14ac:dyDescent="0.25">
      <c r="A25" s="2" t="s">
        <v>190</v>
      </c>
      <c r="B25" s="6" t="s">
        <v>191</v>
      </c>
    </row>
  </sheetData>
  <sortState xmlns:xlrd2="http://schemas.microsoft.com/office/spreadsheetml/2017/richdata2" ref="A2:B25">
    <sortCondition ref="A1:A2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21"/>
  <sheetViews>
    <sheetView workbookViewId="0">
      <selection activeCell="C11" sqref="C11"/>
    </sheetView>
  </sheetViews>
  <sheetFormatPr defaultRowHeight="15" x14ac:dyDescent="0.25"/>
  <cols>
    <col min="1" max="1" width="26.28515625" customWidth="1"/>
    <col min="2" max="2" width="21.85546875" style="4" bestFit="1" customWidth="1"/>
    <col min="3" max="3" width="117.140625" style="4" customWidth="1"/>
  </cols>
  <sheetData>
    <row r="1" spans="1:3" x14ac:dyDescent="0.25">
      <c r="A1" s="34" t="s">
        <v>192</v>
      </c>
      <c r="B1" s="90"/>
    </row>
    <row r="2" spans="1:3" x14ac:dyDescent="0.25">
      <c r="A2" s="5" t="s">
        <v>193</v>
      </c>
      <c r="B2" s="91"/>
    </row>
    <row r="3" spans="1:3" x14ac:dyDescent="0.25">
      <c r="A3" s="5"/>
      <c r="B3" s="91"/>
    </row>
    <row r="4" spans="1:3" x14ac:dyDescent="0.25">
      <c r="A4" s="39" t="s">
        <v>194</v>
      </c>
      <c r="B4" s="92" t="s">
        <v>195</v>
      </c>
      <c r="C4" s="131" t="s">
        <v>196</v>
      </c>
    </row>
    <row r="5" spans="1:3" x14ac:dyDescent="0.25">
      <c r="A5" s="2" t="s">
        <v>197</v>
      </c>
      <c r="B5" s="6" t="s">
        <v>198</v>
      </c>
      <c r="C5" s="6" t="s">
        <v>199</v>
      </c>
    </row>
    <row r="6" spans="1:3" x14ac:dyDescent="0.25">
      <c r="A6" s="2" t="s">
        <v>146</v>
      </c>
      <c r="B6" s="6" t="s">
        <v>198</v>
      </c>
      <c r="C6" s="44" t="s">
        <v>200</v>
      </c>
    </row>
    <row r="7" spans="1:3" ht="135" x14ac:dyDescent="0.25">
      <c r="A7" s="6" t="s">
        <v>201</v>
      </c>
      <c r="B7" s="6" t="s">
        <v>202</v>
      </c>
      <c r="C7" s="44" t="s">
        <v>203</v>
      </c>
    </row>
    <row r="8" spans="1:3" ht="30" x14ac:dyDescent="0.25">
      <c r="A8" s="2" t="s">
        <v>204</v>
      </c>
      <c r="B8" s="6" t="s">
        <v>198</v>
      </c>
      <c r="C8" s="6" t="s">
        <v>205</v>
      </c>
    </row>
    <row r="9" spans="1:3" x14ac:dyDescent="0.25">
      <c r="A9" s="2" t="s">
        <v>206</v>
      </c>
      <c r="B9" s="6" t="s">
        <v>207</v>
      </c>
      <c r="C9" s="6" t="s">
        <v>208</v>
      </c>
    </row>
    <row r="10" spans="1:3" ht="30" x14ac:dyDescent="0.25">
      <c r="A10" s="6" t="s">
        <v>209</v>
      </c>
      <c r="B10" s="6" t="s">
        <v>210</v>
      </c>
      <c r="C10" s="6" t="s">
        <v>211</v>
      </c>
    </row>
    <row r="11" spans="1:3" ht="60" x14ac:dyDescent="0.25">
      <c r="A11" s="6" t="s">
        <v>212</v>
      </c>
      <c r="B11" s="6" t="s">
        <v>213</v>
      </c>
      <c r="C11" s="6" t="s">
        <v>214</v>
      </c>
    </row>
    <row r="12" spans="1:3" ht="30" x14ac:dyDescent="0.25">
      <c r="A12" s="2" t="s">
        <v>215</v>
      </c>
      <c r="B12" s="6" t="s">
        <v>198</v>
      </c>
      <c r="C12" s="6" t="s">
        <v>216</v>
      </c>
    </row>
    <row r="13" spans="1:3" ht="30" x14ac:dyDescent="0.25">
      <c r="A13" s="2" t="s">
        <v>217</v>
      </c>
      <c r="B13" s="6" t="s">
        <v>218</v>
      </c>
      <c r="C13" s="6" t="s">
        <v>219</v>
      </c>
    </row>
    <row r="14" spans="1:3" ht="30" x14ac:dyDescent="0.25">
      <c r="A14" s="2" t="s">
        <v>220</v>
      </c>
      <c r="B14" s="6" t="s">
        <v>218</v>
      </c>
      <c r="C14" s="6" t="s">
        <v>219</v>
      </c>
    </row>
    <row r="15" spans="1:3" ht="30" x14ac:dyDescent="0.25">
      <c r="A15" s="2" t="s">
        <v>221</v>
      </c>
      <c r="B15" s="6" t="s">
        <v>198</v>
      </c>
      <c r="C15" s="6" t="s">
        <v>222</v>
      </c>
    </row>
    <row r="16" spans="1:3" ht="30" x14ac:dyDescent="0.25">
      <c r="A16" s="2" t="s">
        <v>223</v>
      </c>
      <c r="B16" s="6" t="s">
        <v>198</v>
      </c>
      <c r="C16" s="44" t="s">
        <v>224</v>
      </c>
    </row>
    <row r="17" spans="1:3" ht="165" x14ac:dyDescent="0.25">
      <c r="A17" s="2" t="s">
        <v>166</v>
      </c>
      <c r="B17" s="6" t="s">
        <v>198</v>
      </c>
      <c r="C17" s="44" t="s">
        <v>225</v>
      </c>
    </row>
    <row r="18" spans="1:3" ht="30" x14ac:dyDescent="0.25">
      <c r="A18" s="2" t="s">
        <v>226</v>
      </c>
      <c r="B18" s="6" t="s">
        <v>227</v>
      </c>
      <c r="C18" s="6" t="s">
        <v>228</v>
      </c>
    </row>
    <row r="19" spans="1:3" ht="45" x14ac:dyDescent="0.25">
      <c r="A19" s="66" t="s">
        <v>229</v>
      </c>
      <c r="B19" s="59" t="s">
        <v>230</v>
      </c>
      <c r="C19" s="6" t="s">
        <v>231</v>
      </c>
    </row>
    <row r="20" spans="1:3" x14ac:dyDescent="0.25">
      <c r="A20" s="2" t="s">
        <v>183</v>
      </c>
      <c r="B20" s="6" t="s">
        <v>198</v>
      </c>
      <c r="C20" s="6" t="s">
        <v>232</v>
      </c>
    </row>
    <row r="21" spans="1:3" ht="30" x14ac:dyDescent="0.25">
      <c r="A21" s="2" t="s">
        <v>233</v>
      </c>
      <c r="B21" s="6" t="s">
        <v>218</v>
      </c>
      <c r="C21" s="6" t="s">
        <v>219</v>
      </c>
    </row>
  </sheetData>
  <sortState xmlns:xlrd2="http://schemas.microsoft.com/office/spreadsheetml/2017/richdata2" ref="A5:C20">
    <sortCondition ref="A5:A20"/>
  </sortState>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workbookViewId="0">
      <selection activeCell="C12" sqref="C12"/>
    </sheetView>
  </sheetViews>
  <sheetFormatPr defaultRowHeight="15" x14ac:dyDescent="0.25"/>
  <cols>
    <col min="2" max="2" width="41.140625" customWidth="1"/>
    <col min="3" max="3" width="62.42578125" style="4" customWidth="1"/>
    <col min="5" max="5" width="33.140625" style="4" bestFit="1" customWidth="1"/>
    <col min="6" max="6" width="76.85546875" style="4" customWidth="1"/>
    <col min="7" max="30" width="101.7109375" bestFit="1" customWidth="1"/>
    <col min="31" max="31" width="11.140625" bestFit="1" customWidth="1"/>
  </cols>
  <sheetData>
    <row r="2" spans="2:12" x14ac:dyDescent="0.25">
      <c r="B2" s="46" t="s">
        <v>234</v>
      </c>
      <c r="C2" s="47" t="s">
        <v>235</v>
      </c>
    </row>
    <row r="3" spans="2:12" x14ac:dyDescent="0.25">
      <c r="B3" s="48" t="s">
        <v>236</v>
      </c>
      <c r="C3" s="6" t="s">
        <v>237</v>
      </c>
    </row>
    <row r="4" spans="2:12" x14ac:dyDescent="0.25">
      <c r="B4" s="48" t="s">
        <v>236</v>
      </c>
      <c r="C4" s="6" t="s">
        <v>238</v>
      </c>
    </row>
    <row r="5" spans="2:12" x14ac:dyDescent="0.25">
      <c r="B5" s="48" t="s">
        <v>236</v>
      </c>
      <c r="C5" s="6" t="s">
        <v>239</v>
      </c>
    </row>
    <row r="6" spans="2:12" x14ac:dyDescent="0.25">
      <c r="B6" s="48" t="s">
        <v>236</v>
      </c>
      <c r="C6" s="6" t="s">
        <v>240</v>
      </c>
      <c r="E6" s="49"/>
      <c r="F6" s="50"/>
      <c r="G6" s="51"/>
      <c r="H6" s="52"/>
      <c r="I6" s="52"/>
      <c r="J6" s="52"/>
      <c r="K6" s="52"/>
      <c r="L6" s="53"/>
    </row>
    <row r="7" spans="2:12" x14ac:dyDescent="0.25">
      <c r="B7" s="48" t="s">
        <v>236</v>
      </c>
      <c r="C7" s="6" t="s">
        <v>241</v>
      </c>
      <c r="E7" s="49" t="s">
        <v>234</v>
      </c>
      <c r="F7" s="49" t="s">
        <v>235</v>
      </c>
      <c r="G7" s="54"/>
      <c r="H7" s="55"/>
      <c r="I7" s="55"/>
      <c r="J7" s="55"/>
      <c r="K7" s="55"/>
      <c r="L7" s="56"/>
    </row>
    <row r="8" spans="2:12" ht="30" x14ac:dyDescent="0.25">
      <c r="B8" s="48" t="s">
        <v>236</v>
      </c>
      <c r="C8" s="6" t="s">
        <v>242</v>
      </c>
      <c r="E8" s="49" t="s">
        <v>243</v>
      </c>
      <c r="F8" s="49" t="s">
        <v>244</v>
      </c>
      <c r="G8" s="51"/>
      <c r="H8" s="52"/>
      <c r="I8" s="52"/>
      <c r="J8" s="52"/>
      <c r="K8" s="52"/>
      <c r="L8" s="53"/>
    </row>
    <row r="9" spans="2:12" x14ac:dyDescent="0.25">
      <c r="B9" s="48" t="s">
        <v>245</v>
      </c>
      <c r="C9" s="6" t="s">
        <v>246</v>
      </c>
      <c r="E9" s="49" t="s">
        <v>247</v>
      </c>
      <c r="F9" s="49" t="s">
        <v>248</v>
      </c>
      <c r="G9" s="54"/>
      <c r="H9" s="55"/>
      <c r="I9" s="55"/>
      <c r="J9" s="55"/>
      <c r="K9" s="55"/>
      <c r="L9" s="56"/>
    </row>
    <row r="10" spans="2:12" x14ac:dyDescent="0.25">
      <c r="B10" s="48" t="s">
        <v>245</v>
      </c>
      <c r="C10" s="6" t="s">
        <v>249</v>
      </c>
      <c r="E10" s="57"/>
      <c r="F10" s="58" t="s">
        <v>250</v>
      </c>
      <c r="G10" s="54"/>
      <c r="H10" s="55"/>
      <c r="I10" s="55"/>
      <c r="J10" s="55"/>
      <c r="K10" s="55"/>
      <c r="L10" s="56"/>
    </row>
    <row r="11" spans="2:12" x14ac:dyDescent="0.25">
      <c r="B11" s="48" t="s">
        <v>245</v>
      </c>
      <c r="C11" s="6" t="s">
        <v>251</v>
      </c>
      <c r="E11" s="57"/>
      <c r="F11" s="58" t="s">
        <v>252</v>
      </c>
      <c r="G11" s="54"/>
      <c r="H11" s="55"/>
      <c r="I11" s="55"/>
      <c r="J11" s="55"/>
      <c r="K11" s="55"/>
      <c r="L11" s="56"/>
    </row>
    <row r="12" spans="2:12" x14ac:dyDescent="0.25">
      <c r="B12" s="48" t="s">
        <v>245</v>
      </c>
      <c r="C12" s="6" t="s">
        <v>253</v>
      </c>
      <c r="E12" s="57"/>
      <c r="F12" s="58" t="s">
        <v>254</v>
      </c>
      <c r="G12" s="54"/>
      <c r="H12" s="55"/>
      <c r="I12" s="55"/>
      <c r="J12" s="55"/>
      <c r="K12" s="55"/>
      <c r="L12" s="56"/>
    </row>
    <row r="13" spans="2:12" ht="30" x14ac:dyDescent="0.25">
      <c r="B13" s="48" t="s">
        <v>245</v>
      </c>
      <c r="C13" s="6" t="s">
        <v>255</v>
      </c>
      <c r="E13" s="57"/>
      <c r="F13" s="58" t="s">
        <v>256</v>
      </c>
      <c r="G13" s="54"/>
      <c r="H13" s="55"/>
      <c r="I13" s="55"/>
      <c r="J13" s="55"/>
      <c r="K13" s="55"/>
      <c r="L13" s="56"/>
    </row>
    <row r="14" spans="2:12" x14ac:dyDescent="0.25">
      <c r="B14" s="48" t="s">
        <v>245</v>
      </c>
      <c r="C14" s="6" t="s">
        <v>257</v>
      </c>
      <c r="E14" s="57"/>
      <c r="F14" s="58" t="s">
        <v>258</v>
      </c>
      <c r="G14" s="54"/>
      <c r="H14" s="55"/>
      <c r="I14" s="55"/>
      <c r="J14" s="55"/>
      <c r="K14" s="55"/>
      <c r="L14" s="56"/>
    </row>
    <row r="15" spans="2:12" x14ac:dyDescent="0.25">
      <c r="B15" s="48" t="s">
        <v>245</v>
      </c>
      <c r="C15" s="6" t="s">
        <v>259</v>
      </c>
      <c r="E15" s="57"/>
      <c r="F15" s="58" t="s">
        <v>260</v>
      </c>
      <c r="G15" s="54"/>
      <c r="H15" s="55"/>
      <c r="I15" s="55"/>
      <c r="J15" s="55"/>
      <c r="K15" s="55"/>
      <c r="L15" s="56"/>
    </row>
    <row r="16" spans="2:12" x14ac:dyDescent="0.25">
      <c r="B16" s="48" t="s">
        <v>261</v>
      </c>
      <c r="C16" s="6" t="s">
        <v>262</v>
      </c>
      <c r="E16" s="49" t="s">
        <v>236</v>
      </c>
      <c r="F16" s="49" t="s">
        <v>239</v>
      </c>
      <c r="G16" s="54"/>
      <c r="H16" s="55"/>
      <c r="I16" s="55"/>
      <c r="J16" s="55"/>
      <c r="K16" s="55"/>
      <c r="L16" s="56"/>
    </row>
    <row r="17" spans="2:12" x14ac:dyDescent="0.25">
      <c r="B17" s="48" t="s">
        <v>261</v>
      </c>
      <c r="C17" s="59" t="s">
        <v>263</v>
      </c>
      <c r="E17" s="57"/>
      <c r="F17" s="58" t="s">
        <v>241</v>
      </c>
      <c r="G17" s="54"/>
      <c r="H17" s="55"/>
      <c r="I17" s="55"/>
      <c r="J17" s="55"/>
      <c r="K17" s="55"/>
      <c r="L17" s="56"/>
    </row>
    <row r="18" spans="2:12" x14ac:dyDescent="0.25">
      <c r="B18" s="48" t="s">
        <v>261</v>
      </c>
      <c r="C18" s="60" t="s">
        <v>264</v>
      </c>
      <c r="E18" s="57"/>
      <c r="F18" s="58" t="s">
        <v>238</v>
      </c>
      <c r="G18" s="54"/>
      <c r="H18" s="55"/>
      <c r="I18" s="55"/>
      <c r="J18" s="55"/>
      <c r="K18" s="55"/>
      <c r="L18" s="56"/>
    </row>
    <row r="19" spans="2:12" x14ac:dyDescent="0.25">
      <c r="B19" s="48" t="s">
        <v>261</v>
      </c>
      <c r="C19" s="60" t="s">
        <v>265</v>
      </c>
      <c r="E19" s="57"/>
      <c r="F19" s="58" t="s">
        <v>237</v>
      </c>
      <c r="G19" s="54"/>
      <c r="H19" s="55"/>
      <c r="I19" s="55"/>
      <c r="J19" s="55"/>
      <c r="K19" s="55"/>
      <c r="L19" s="56"/>
    </row>
    <row r="20" spans="2:12" x14ac:dyDescent="0.25">
      <c r="B20" s="48" t="s">
        <v>261</v>
      </c>
      <c r="C20" s="60" t="s">
        <v>266</v>
      </c>
      <c r="E20" s="57"/>
      <c r="F20" s="58" t="s">
        <v>240</v>
      </c>
      <c r="G20" s="54"/>
      <c r="H20" s="55"/>
      <c r="I20" s="55"/>
      <c r="J20" s="55"/>
      <c r="K20" s="55"/>
      <c r="L20" s="56"/>
    </row>
    <row r="21" spans="2:12" x14ac:dyDescent="0.25">
      <c r="B21" s="48" t="s">
        <v>261</v>
      </c>
      <c r="C21" s="60" t="s">
        <v>267</v>
      </c>
      <c r="E21" s="57"/>
      <c r="F21" s="58" t="s">
        <v>242</v>
      </c>
      <c r="G21" s="54"/>
      <c r="H21" s="55"/>
      <c r="I21" s="55"/>
      <c r="J21" s="55"/>
      <c r="K21" s="55"/>
      <c r="L21" s="56"/>
    </row>
    <row r="22" spans="2:12" x14ac:dyDescent="0.25">
      <c r="B22" s="48" t="s">
        <v>261</v>
      </c>
      <c r="C22" s="60" t="s">
        <v>268</v>
      </c>
      <c r="E22" s="49" t="s">
        <v>269</v>
      </c>
      <c r="F22" s="49" t="s">
        <v>270</v>
      </c>
      <c r="G22" s="54"/>
      <c r="H22" s="55"/>
      <c r="I22" s="55"/>
      <c r="J22" s="55"/>
      <c r="K22" s="55"/>
      <c r="L22" s="56"/>
    </row>
    <row r="23" spans="2:12" ht="30" x14ac:dyDescent="0.25">
      <c r="B23" s="48" t="s">
        <v>261</v>
      </c>
      <c r="C23" s="60" t="s">
        <v>271</v>
      </c>
      <c r="E23" s="57"/>
      <c r="F23" s="58" t="s">
        <v>272</v>
      </c>
      <c r="G23" s="54"/>
      <c r="H23" s="55"/>
      <c r="I23" s="55"/>
      <c r="J23" s="55"/>
      <c r="K23" s="55"/>
      <c r="L23" s="56"/>
    </row>
    <row r="24" spans="2:12" ht="30" x14ac:dyDescent="0.25">
      <c r="B24" s="48" t="s">
        <v>261</v>
      </c>
      <c r="C24" s="60" t="s">
        <v>273</v>
      </c>
      <c r="E24" s="57"/>
      <c r="F24" s="58" t="s">
        <v>274</v>
      </c>
      <c r="G24" s="54"/>
      <c r="H24" s="55"/>
      <c r="I24" s="55"/>
      <c r="J24" s="55"/>
      <c r="K24" s="55"/>
      <c r="L24" s="56"/>
    </row>
    <row r="25" spans="2:12" x14ac:dyDescent="0.25">
      <c r="B25" s="48" t="s">
        <v>261</v>
      </c>
      <c r="C25" s="6" t="s">
        <v>275</v>
      </c>
      <c r="E25" s="49" t="s">
        <v>276</v>
      </c>
      <c r="F25" s="49" t="s">
        <v>277</v>
      </c>
      <c r="G25" s="54"/>
      <c r="H25" s="55"/>
      <c r="I25" s="55"/>
      <c r="J25" s="55"/>
      <c r="K25" s="55"/>
      <c r="L25" s="56"/>
    </row>
    <row r="26" spans="2:12" x14ac:dyDescent="0.25">
      <c r="B26" s="48" t="s">
        <v>261</v>
      </c>
      <c r="C26" s="6" t="s">
        <v>278</v>
      </c>
      <c r="E26" s="49" t="s">
        <v>245</v>
      </c>
      <c r="F26" s="49" t="s">
        <v>251</v>
      </c>
      <c r="G26" s="54"/>
      <c r="H26" s="55"/>
      <c r="I26" s="55"/>
      <c r="J26" s="55"/>
      <c r="K26" s="55"/>
      <c r="L26" s="56"/>
    </row>
    <row r="27" spans="2:12" ht="45" x14ac:dyDescent="0.25">
      <c r="B27" s="48" t="s">
        <v>279</v>
      </c>
      <c r="C27" s="6" t="s">
        <v>280</v>
      </c>
      <c r="E27" s="57"/>
      <c r="F27" s="58" t="s">
        <v>249</v>
      </c>
      <c r="G27" s="54"/>
      <c r="H27" s="55"/>
      <c r="I27" s="55"/>
      <c r="J27" s="55"/>
      <c r="K27" s="55"/>
      <c r="L27" s="56"/>
    </row>
    <row r="28" spans="2:12" ht="30" x14ac:dyDescent="0.25">
      <c r="B28" s="48" t="s">
        <v>276</v>
      </c>
      <c r="C28" s="6" t="s">
        <v>277</v>
      </c>
      <c r="E28" s="57"/>
      <c r="F28" s="58" t="s">
        <v>255</v>
      </c>
      <c r="G28" s="54"/>
      <c r="H28" s="55"/>
      <c r="I28" s="55"/>
      <c r="J28" s="55"/>
      <c r="K28" s="55"/>
      <c r="L28" s="56"/>
    </row>
    <row r="29" spans="2:12" x14ac:dyDescent="0.25">
      <c r="B29" s="48" t="s">
        <v>281</v>
      </c>
      <c r="C29" s="2" t="s">
        <v>282</v>
      </c>
      <c r="E29" s="57"/>
      <c r="F29" s="58" t="s">
        <v>259</v>
      </c>
      <c r="G29" s="54"/>
      <c r="H29" s="55"/>
      <c r="I29" s="55"/>
      <c r="J29" s="55"/>
      <c r="K29" s="55"/>
      <c r="L29" s="56"/>
    </row>
    <row r="30" spans="2:12" ht="30" x14ac:dyDescent="0.25">
      <c r="B30" s="48" t="s">
        <v>281</v>
      </c>
      <c r="C30" s="60" t="s">
        <v>283</v>
      </c>
      <c r="E30" s="57"/>
      <c r="F30" s="58" t="s">
        <v>246</v>
      </c>
      <c r="G30" s="54"/>
      <c r="H30" s="55"/>
      <c r="I30" s="55"/>
      <c r="J30" s="55"/>
      <c r="K30" s="55"/>
      <c r="L30" s="56"/>
    </row>
    <row r="31" spans="2:12" x14ac:dyDescent="0.25">
      <c r="B31" s="48" t="s">
        <v>281</v>
      </c>
      <c r="C31" s="6" t="s">
        <v>284</v>
      </c>
      <c r="E31" s="57"/>
      <c r="F31" s="58" t="s">
        <v>253</v>
      </c>
      <c r="G31" s="54"/>
      <c r="H31" s="55"/>
      <c r="I31" s="55"/>
      <c r="J31" s="55"/>
      <c r="K31" s="55"/>
      <c r="L31" s="56"/>
    </row>
    <row r="32" spans="2:12" ht="30" x14ac:dyDescent="0.25">
      <c r="B32" s="48" t="s">
        <v>269</v>
      </c>
      <c r="C32" s="6" t="s">
        <v>274</v>
      </c>
      <c r="E32" s="57"/>
      <c r="F32" s="58" t="s">
        <v>257</v>
      </c>
      <c r="G32" s="54"/>
      <c r="H32" s="55"/>
      <c r="I32" s="55"/>
      <c r="J32" s="55"/>
      <c r="K32" s="55"/>
      <c r="L32" s="56"/>
    </row>
    <row r="33" spans="2:12" ht="30" x14ac:dyDescent="0.25">
      <c r="B33" s="48" t="s">
        <v>269</v>
      </c>
      <c r="C33" s="59" t="s">
        <v>270</v>
      </c>
      <c r="E33" s="49" t="s">
        <v>261</v>
      </c>
      <c r="F33" s="49" t="s">
        <v>267</v>
      </c>
      <c r="G33" s="54"/>
      <c r="H33" s="55"/>
      <c r="I33" s="55"/>
      <c r="J33" s="55"/>
      <c r="K33" s="55"/>
      <c r="L33" s="56"/>
    </row>
    <row r="34" spans="2:12" ht="45" x14ac:dyDescent="0.25">
      <c r="B34" s="48" t="s">
        <v>269</v>
      </c>
      <c r="C34" s="6" t="s">
        <v>272</v>
      </c>
      <c r="E34" s="57"/>
      <c r="F34" s="58" t="s">
        <v>275</v>
      </c>
      <c r="G34" s="54"/>
      <c r="H34" s="55"/>
      <c r="I34" s="55"/>
      <c r="J34" s="55"/>
      <c r="K34" s="55"/>
      <c r="L34" s="56"/>
    </row>
    <row r="35" spans="2:12" x14ac:dyDescent="0.25">
      <c r="B35" s="48" t="s">
        <v>247</v>
      </c>
      <c r="C35" s="6" t="s">
        <v>254</v>
      </c>
      <c r="E35" s="57"/>
      <c r="F35" s="58" t="s">
        <v>271</v>
      </c>
      <c r="G35" s="54"/>
      <c r="H35" s="55"/>
      <c r="I35" s="55"/>
      <c r="J35" s="55"/>
      <c r="K35" s="55"/>
      <c r="L35" s="56"/>
    </row>
    <row r="36" spans="2:12" x14ac:dyDescent="0.25">
      <c r="B36" s="48" t="s">
        <v>247</v>
      </c>
      <c r="C36" s="60" t="s">
        <v>260</v>
      </c>
      <c r="E36" s="57"/>
      <c r="F36" s="58" t="s">
        <v>268</v>
      </c>
      <c r="G36" s="54"/>
      <c r="H36" s="55"/>
      <c r="I36" s="55"/>
      <c r="J36" s="55"/>
      <c r="K36" s="55"/>
      <c r="L36" s="56"/>
    </row>
    <row r="37" spans="2:12" x14ac:dyDescent="0.25">
      <c r="B37" s="48" t="s">
        <v>247</v>
      </c>
      <c r="C37" s="60" t="s">
        <v>252</v>
      </c>
      <c r="E37" s="57"/>
      <c r="F37" s="58" t="s">
        <v>273</v>
      </c>
      <c r="G37" s="54"/>
      <c r="H37" s="55"/>
      <c r="I37" s="55"/>
      <c r="J37" s="55"/>
      <c r="K37" s="55"/>
      <c r="L37" s="56"/>
    </row>
    <row r="38" spans="2:12" x14ac:dyDescent="0.25">
      <c r="B38" s="48" t="s">
        <v>247</v>
      </c>
      <c r="C38" s="60" t="s">
        <v>256</v>
      </c>
      <c r="E38" s="57"/>
      <c r="F38" s="58" t="s">
        <v>264</v>
      </c>
      <c r="G38" s="54"/>
      <c r="H38" s="55"/>
      <c r="I38" s="55"/>
      <c r="J38" s="55"/>
      <c r="K38" s="55"/>
      <c r="L38" s="56"/>
    </row>
    <row r="39" spans="2:12" x14ac:dyDescent="0.25">
      <c r="B39" s="48" t="s">
        <v>247</v>
      </c>
      <c r="C39" s="60" t="s">
        <v>250</v>
      </c>
      <c r="E39" s="57"/>
      <c r="F39" s="58" t="s">
        <v>263</v>
      </c>
      <c r="G39" s="54"/>
      <c r="H39" s="55"/>
      <c r="I39" s="55"/>
      <c r="J39" s="55"/>
      <c r="K39" s="55"/>
      <c r="L39" s="56"/>
    </row>
    <row r="40" spans="2:12" x14ac:dyDescent="0.25">
      <c r="B40" s="48" t="s">
        <v>247</v>
      </c>
      <c r="C40" s="60" t="s">
        <v>258</v>
      </c>
      <c r="E40" s="57"/>
      <c r="F40" s="58" t="s">
        <v>266</v>
      </c>
      <c r="G40" s="54"/>
      <c r="H40" s="55"/>
      <c r="I40" s="55"/>
      <c r="J40" s="55"/>
      <c r="K40" s="55"/>
      <c r="L40" s="56"/>
    </row>
    <row r="41" spans="2:12" x14ac:dyDescent="0.25">
      <c r="B41" s="48" t="s">
        <v>247</v>
      </c>
      <c r="C41" s="60" t="s">
        <v>248</v>
      </c>
      <c r="E41" s="57"/>
      <c r="F41" s="58" t="s">
        <v>262</v>
      </c>
      <c r="G41" s="54"/>
      <c r="H41" s="55"/>
      <c r="I41" s="55"/>
      <c r="J41" s="55"/>
      <c r="K41" s="55"/>
      <c r="L41" s="56"/>
    </row>
    <row r="42" spans="2:12" ht="30" x14ac:dyDescent="0.25">
      <c r="B42" s="48" t="s">
        <v>243</v>
      </c>
      <c r="C42" s="6" t="s">
        <v>244</v>
      </c>
      <c r="E42" s="57"/>
      <c r="F42" s="58" t="s">
        <v>265</v>
      </c>
      <c r="G42" s="54"/>
      <c r="H42" s="55"/>
      <c r="I42" s="55"/>
      <c r="J42" s="55"/>
      <c r="K42" s="55"/>
      <c r="L42" s="56"/>
    </row>
    <row r="43" spans="2:12" x14ac:dyDescent="0.25">
      <c r="E43" s="57"/>
      <c r="F43" s="58" t="s">
        <v>278</v>
      </c>
      <c r="G43" s="54"/>
      <c r="H43" s="55"/>
      <c r="I43" s="55"/>
      <c r="J43" s="55"/>
      <c r="K43" s="55"/>
      <c r="L43" s="56"/>
    </row>
    <row r="44" spans="2:12" ht="30" x14ac:dyDescent="0.25">
      <c r="E44" s="49" t="s">
        <v>281</v>
      </c>
      <c r="F44" s="49" t="s">
        <v>283</v>
      </c>
      <c r="G44" s="54"/>
      <c r="H44" s="55"/>
      <c r="I44" s="55"/>
      <c r="J44" s="55"/>
      <c r="K44" s="55"/>
      <c r="L44" s="56"/>
    </row>
    <row r="45" spans="2:12" x14ac:dyDescent="0.25">
      <c r="E45" s="57"/>
      <c r="F45" s="58" t="s">
        <v>284</v>
      </c>
      <c r="G45" s="54"/>
      <c r="H45" s="55"/>
      <c r="I45" s="55"/>
      <c r="J45" s="55"/>
      <c r="K45" s="55"/>
      <c r="L45" s="56"/>
    </row>
    <row r="46" spans="2:12" x14ac:dyDescent="0.25">
      <c r="E46" s="57"/>
      <c r="F46" s="58" t="s">
        <v>282</v>
      </c>
      <c r="G46" s="54"/>
      <c r="H46" s="55"/>
      <c r="I46" s="55"/>
      <c r="J46" s="55"/>
      <c r="K46" s="55"/>
      <c r="L46" s="56"/>
    </row>
    <row r="47" spans="2:12" ht="45" x14ac:dyDescent="0.25">
      <c r="E47" s="61" t="s">
        <v>279</v>
      </c>
      <c r="F47" s="61" t="s">
        <v>280</v>
      </c>
      <c r="G47" s="62"/>
      <c r="H47" s="63"/>
      <c r="I47" s="63"/>
      <c r="J47" s="63"/>
      <c r="K47" s="63"/>
      <c r="L47" s="64"/>
    </row>
  </sheetData>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election activeCell="A19" sqref="A19"/>
    </sheetView>
  </sheetViews>
  <sheetFormatPr defaultRowHeight="15" x14ac:dyDescent="0.25"/>
  <cols>
    <col min="1" max="1" width="179" bestFit="1" customWidth="1"/>
  </cols>
  <sheetData>
    <row r="3" spans="1:1" x14ac:dyDescent="0.25">
      <c r="A3" t="s">
        <v>285</v>
      </c>
    </row>
    <row r="4" spans="1:1" ht="22.5" customHeight="1" x14ac:dyDescent="0.25">
      <c r="A4" t="s">
        <v>286</v>
      </c>
    </row>
    <row r="5" spans="1:1" ht="22.5" customHeight="1" x14ac:dyDescent="0.25">
      <c r="A5" s="8" t="s">
        <v>287</v>
      </c>
    </row>
    <row r="6" spans="1:1" s="65" customFormat="1" ht="22.5" customHeight="1" x14ac:dyDescent="0.25">
      <c r="A6" s="65" t="s">
        <v>288</v>
      </c>
    </row>
    <row r="7" spans="1:1" s="65" customFormat="1" ht="22.5" customHeight="1" x14ac:dyDescent="0.25">
      <c r="A7" s="65" t="s">
        <v>289</v>
      </c>
    </row>
    <row r="8" spans="1:1" s="65" customFormat="1" ht="22.5" customHeight="1" x14ac:dyDescent="0.25">
      <c r="A8" s="65" t="s">
        <v>290</v>
      </c>
    </row>
    <row r="9" spans="1:1" s="65" customFormat="1" ht="22.5" customHeight="1" x14ac:dyDescent="0.25">
      <c r="A9" s="65" t="s">
        <v>291</v>
      </c>
    </row>
    <row r="10" spans="1:1" s="65" customFormat="1" ht="22.5" customHeight="1" x14ac:dyDescent="0.25">
      <c r="A10" s="65" t="s">
        <v>292</v>
      </c>
    </row>
    <row r="11" spans="1:1" s="65" customFormat="1" ht="22.5" customHeight="1" x14ac:dyDescent="0.25">
      <c r="A11" s="65" t="s">
        <v>293</v>
      </c>
    </row>
    <row r="12" spans="1:1" ht="22.5" customHeight="1" x14ac:dyDescent="0.25">
      <c r="A12" t="s">
        <v>294</v>
      </c>
    </row>
    <row r="13" spans="1:1" ht="22.5" customHeight="1" x14ac:dyDescent="0.25">
      <c r="A13" t="s">
        <v>295</v>
      </c>
    </row>
    <row r="14" spans="1:1" ht="22.5" customHeight="1" x14ac:dyDescent="0.25">
      <c r="A14" t="s">
        <v>296</v>
      </c>
    </row>
    <row r="15" spans="1:1" ht="22.5" customHeight="1" x14ac:dyDescent="0.25">
      <c r="A15" t="s">
        <v>297</v>
      </c>
    </row>
    <row r="16" spans="1:1" ht="22.5" customHeight="1" x14ac:dyDescent="0.25">
      <c r="A16" t="s">
        <v>298</v>
      </c>
    </row>
    <row r="17" spans="1:1" ht="22.5" customHeight="1" x14ac:dyDescent="0.25">
      <c r="A17" t="s">
        <v>299</v>
      </c>
    </row>
    <row r="18" spans="1:1" ht="22.5" customHeight="1" x14ac:dyDescent="0.25">
      <c r="A18" t="s">
        <v>300</v>
      </c>
    </row>
    <row r="19" spans="1:1" ht="22.5" customHeight="1" x14ac:dyDescent="0.25">
      <c r="A19" t="s">
        <v>301</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30"/>
  <sheetViews>
    <sheetView workbookViewId="0">
      <selection activeCell="B13" sqref="B13"/>
    </sheetView>
  </sheetViews>
  <sheetFormatPr defaultRowHeight="15" x14ac:dyDescent="0.25"/>
  <cols>
    <col min="1" max="1" width="37.5703125" customWidth="1"/>
    <col min="2" max="2" width="20.7109375" style="4" bestFit="1" customWidth="1"/>
    <col min="3" max="3" width="108.42578125" customWidth="1"/>
    <col min="4" max="5" width="35.85546875" customWidth="1"/>
    <col min="6" max="6" width="30.140625" customWidth="1"/>
  </cols>
  <sheetData>
    <row r="1" spans="1:3" x14ac:dyDescent="0.25">
      <c r="A1" s="34" t="s">
        <v>192</v>
      </c>
      <c r="B1" s="90"/>
    </row>
    <row r="2" spans="1:3" x14ac:dyDescent="0.25">
      <c r="A2" s="5" t="s">
        <v>302</v>
      </c>
      <c r="B2" s="91"/>
    </row>
    <row r="3" spans="1:3" x14ac:dyDescent="0.25">
      <c r="B3" s="91"/>
    </row>
    <row r="4" spans="1:3" x14ac:dyDescent="0.25">
      <c r="A4" s="5" t="s">
        <v>303</v>
      </c>
      <c r="B4" s="91"/>
    </row>
    <row r="5" spans="1:3" x14ac:dyDescent="0.25">
      <c r="A5" s="39" t="s">
        <v>194</v>
      </c>
      <c r="B5" s="131" t="s">
        <v>304</v>
      </c>
      <c r="C5" s="39" t="s">
        <v>305</v>
      </c>
    </row>
    <row r="6" spans="1:3" x14ac:dyDescent="0.25">
      <c r="A6" s="208" t="s">
        <v>306</v>
      </c>
      <c r="B6" s="59"/>
      <c r="C6" s="2" t="s">
        <v>307</v>
      </c>
    </row>
    <row r="7" spans="1:3" ht="60" x14ac:dyDescent="0.25">
      <c r="A7" s="208" t="s">
        <v>308</v>
      </c>
      <c r="B7" s="59" t="s">
        <v>198</v>
      </c>
      <c r="C7" s="6" t="s">
        <v>309</v>
      </c>
    </row>
    <row r="8" spans="1:3" x14ac:dyDescent="0.25">
      <c r="A8" s="208" t="s">
        <v>310</v>
      </c>
      <c r="B8" s="59" t="s">
        <v>311</v>
      </c>
      <c r="C8" s="2" t="s">
        <v>312</v>
      </c>
    </row>
    <row r="9" spans="1:3" ht="135" x14ac:dyDescent="0.25">
      <c r="A9" s="248" t="s">
        <v>201</v>
      </c>
      <c r="B9" s="6" t="s">
        <v>313</v>
      </c>
      <c r="C9" s="44" t="s">
        <v>203</v>
      </c>
    </row>
    <row r="10" spans="1:3" x14ac:dyDescent="0.25">
      <c r="A10" s="208" t="s">
        <v>314</v>
      </c>
      <c r="B10" s="59" t="s">
        <v>230</v>
      </c>
      <c r="C10" s="2" t="s">
        <v>315</v>
      </c>
    </row>
    <row r="11" spans="1:3" x14ac:dyDescent="0.25">
      <c r="A11" s="208" t="s">
        <v>316</v>
      </c>
      <c r="B11" s="59" t="s">
        <v>317</v>
      </c>
      <c r="C11" s="6" t="s">
        <v>318</v>
      </c>
    </row>
    <row r="12" spans="1:3" ht="75" x14ac:dyDescent="0.25">
      <c r="A12" s="208" t="s">
        <v>319</v>
      </c>
      <c r="B12" s="59" t="s">
        <v>230</v>
      </c>
      <c r="C12" s="1" t="s">
        <v>320</v>
      </c>
    </row>
    <row r="13" spans="1:3" ht="30" x14ac:dyDescent="0.25">
      <c r="A13" s="208" t="s">
        <v>321</v>
      </c>
      <c r="B13" s="59" t="s">
        <v>322</v>
      </c>
      <c r="C13" s="6" t="s">
        <v>323</v>
      </c>
    </row>
    <row r="14" spans="1:3" ht="30" x14ac:dyDescent="0.25">
      <c r="A14" s="208" t="s">
        <v>324</v>
      </c>
      <c r="B14" s="59" t="s">
        <v>325</v>
      </c>
      <c r="C14" s="6" t="s">
        <v>326</v>
      </c>
    </row>
    <row r="15" spans="1:3" x14ac:dyDescent="0.25">
      <c r="A15" s="208" t="s">
        <v>327</v>
      </c>
      <c r="B15" s="59" t="s">
        <v>230</v>
      </c>
      <c r="C15" s="2" t="s">
        <v>328</v>
      </c>
    </row>
    <row r="16" spans="1:3" ht="30" x14ac:dyDescent="0.25">
      <c r="A16" s="208" t="s">
        <v>329</v>
      </c>
      <c r="B16" s="59" t="s">
        <v>230</v>
      </c>
      <c r="C16" s="6" t="s">
        <v>330</v>
      </c>
    </row>
    <row r="17" spans="1:3" ht="30" x14ac:dyDescent="0.25">
      <c r="A17" s="208" t="s">
        <v>331</v>
      </c>
      <c r="B17" s="59" t="s">
        <v>230</v>
      </c>
      <c r="C17" s="6" t="s">
        <v>332</v>
      </c>
    </row>
    <row r="18" spans="1:3" x14ac:dyDescent="0.25">
      <c r="A18" s="208" t="s">
        <v>333</v>
      </c>
      <c r="B18" s="59" t="s">
        <v>311</v>
      </c>
      <c r="C18" s="2" t="s">
        <v>334</v>
      </c>
    </row>
    <row r="19" spans="1:3" ht="30" x14ac:dyDescent="0.25">
      <c r="A19" s="208" t="s">
        <v>335</v>
      </c>
      <c r="B19" s="59" t="s">
        <v>336</v>
      </c>
      <c r="C19" s="6" t="s">
        <v>337</v>
      </c>
    </row>
    <row r="20" spans="1:3" x14ac:dyDescent="0.25">
      <c r="A20" s="208" t="s">
        <v>338</v>
      </c>
      <c r="B20" s="59" t="s">
        <v>311</v>
      </c>
      <c r="C20" s="2" t="s">
        <v>339</v>
      </c>
    </row>
    <row r="21" spans="1:3" x14ac:dyDescent="0.25">
      <c r="A21" s="208" t="s">
        <v>340</v>
      </c>
      <c r="B21" s="59" t="s">
        <v>230</v>
      </c>
      <c r="C21" s="2" t="s">
        <v>341</v>
      </c>
    </row>
    <row r="22" spans="1:3" x14ac:dyDescent="0.25">
      <c r="A22" s="208" t="s">
        <v>342</v>
      </c>
      <c r="B22" s="59" t="s">
        <v>343</v>
      </c>
      <c r="C22" s="2" t="s">
        <v>344</v>
      </c>
    </row>
    <row r="23" spans="1:3" ht="90" x14ac:dyDescent="0.25">
      <c r="A23" s="208" t="s">
        <v>345</v>
      </c>
      <c r="B23" s="226" t="s">
        <v>311</v>
      </c>
      <c r="C23" s="44" t="s">
        <v>346</v>
      </c>
    </row>
    <row r="24" spans="1:3" x14ac:dyDescent="0.25">
      <c r="A24" s="208" t="s">
        <v>347</v>
      </c>
      <c r="B24" s="59" t="s">
        <v>348</v>
      </c>
      <c r="C24" s="2" t="s">
        <v>349</v>
      </c>
    </row>
    <row r="25" spans="1:3" ht="30" x14ac:dyDescent="0.25">
      <c r="A25" s="208" t="s">
        <v>350</v>
      </c>
      <c r="B25" s="59" t="s">
        <v>343</v>
      </c>
      <c r="C25" s="44" t="s">
        <v>351</v>
      </c>
    </row>
    <row r="26" spans="1:3" ht="75" x14ac:dyDescent="0.25">
      <c r="A26" s="208" t="s">
        <v>352</v>
      </c>
      <c r="B26" s="59" t="s">
        <v>230</v>
      </c>
      <c r="C26" s="1" t="s">
        <v>320</v>
      </c>
    </row>
    <row r="27" spans="1:3" x14ac:dyDescent="0.25">
      <c r="A27" s="208" t="s">
        <v>353</v>
      </c>
      <c r="B27" s="59" t="s">
        <v>311</v>
      </c>
      <c r="C27" s="2" t="s">
        <v>354</v>
      </c>
    </row>
    <row r="28" spans="1:3" x14ac:dyDescent="0.25">
      <c r="A28" s="208" t="s">
        <v>355</v>
      </c>
      <c r="B28" s="59" t="s">
        <v>356</v>
      </c>
      <c r="C28" s="2" t="s">
        <v>357</v>
      </c>
    </row>
    <row r="29" spans="1:3" ht="30" x14ac:dyDescent="0.25">
      <c r="A29" s="208" t="s">
        <v>358</v>
      </c>
      <c r="B29" s="59" t="s">
        <v>356</v>
      </c>
      <c r="C29" s="6" t="s">
        <v>359</v>
      </c>
    </row>
    <row r="30" spans="1:3" x14ac:dyDescent="0.25">
      <c r="C30" t="s">
        <v>360</v>
      </c>
    </row>
  </sheetData>
  <sortState xmlns:xlrd2="http://schemas.microsoft.com/office/spreadsheetml/2017/richdata2" ref="A6:A28">
    <sortCondition ref="A6:A28"/>
  </sortState>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31" activePane="bottomLeft" state="frozen"/>
      <selection activeCell="C20" sqref="C20"/>
      <selection pane="bottomLeft" activeCell="C40" sqref="C40"/>
    </sheetView>
  </sheetViews>
  <sheetFormatPr defaultColWidth="9.140625" defaultRowHeight="15" x14ac:dyDescent="0.25"/>
  <cols>
    <col min="1" max="1" width="14.85546875" style="4" customWidth="1"/>
    <col min="2" max="2" width="28.5703125" style="4" customWidth="1"/>
    <col min="3" max="3" width="35.85546875" style="4" customWidth="1"/>
    <col min="4" max="4" width="48" style="4" customWidth="1"/>
    <col min="5" max="5" width="9.140625" style="4"/>
    <col min="6" max="6" width="18.7109375" style="15" customWidth="1"/>
    <col min="7" max="7" width="47.5703125" style="4" customWidth="1"/>
    <col min="8" max="8" width="50.85546875" customWidth="1"/>
    <col min="9" max="9" width="4.140625" customWidth="1"/>
    <col min="10" max="10" width="18.42578125" customWidth="1"/>
    <col min="11" max="12" width="9.140625" style="4"/>
    <col min="13" max="13" width="15" style="4" bestFit="1" customWidth="1"/>
    <col min="14" max="16" width="9.140625" style="4"/>
    <col min="17" max="17" width="14" style="4" bestFit="1" customWidth="1"/>
    <col min="18" max="18" width="11.85546875" style="4" bestFit="1" customWidth="1"/>
    <col min="19" max="16384" width="9.140625" style="4"/>
  </cols>
  <sheetData>
    <row r="1" spans="1:18" ht="30" x14ac:dyDescent="0.25">
      <c r="A1" s="37" t="s">
        <v>361</v>
      </c>
      <c r="B1" s="37" t="s">
        <v>362</v>
      </c>
      <c r="C1" s="37" t="s">
        <v>36</v>
      </c>
      <c r="D1" s="37" t="s">
        <v>363</v>
      </c>
      <c r="E1" s="37" t="s">
        <v>364</v>
      </c>
      <c r="F1" s="38" t="s">
        <v>365</v>
      </c>
      <c r="G1" s="93" t="s">
        <v>366</v>
      </c>
    </row>
    <row r="2" spans="1:18" x14ac:dyDescent="0.25">
      <c r="A2" s="7" t="s">
        <v>367</v>
      </c>
      <c r="B2" s="3" t="s">
        <v>368</v>
      </c>
      <c r="C2" s="1" t="s">
        <v>369</v>
      </c>
      <c r="D2" s="3" t="s">
        <v>370</v>
      </c>
      <c r="E2" s="3" t="s">
        <v>371</v>
      </c>
      <c r="F2" s="95">
        <v>44865</v>
      </c>
      <c r="G2" s="3"/>
    </row>
    <row r="3" spans="1:18" x14ac:dyDescent="0.25">
      <c r="A3" s="7" t="s">
        <v>367</v>
      </c>
      <c r="B3" s="3" t="s">
        <v>368</v>
      </c>
      <c r="C3" s="1" t="s">
        <v>372</v>
      </c>
      <c r="D3" s="94" t="s">
        <v>373</v>
      </c>
      <c r="E3" s="3" t="s">
        <v>2</v>
      </c>
      <c r="F3" s="13">
        <v>44865</v>
      </c>
      <c r="G3" s="3"/>
    </row>
    <row r="4" spans="1:18" ht="30" x14ac:dyDescent="0.25">
      <c r="A4" s="7" t="s">
        <v>367</v>
      </c>
      <c r="B4" s="3" t="s">
        <v>368</v>
      </c>
      <c r="C4" s="1" t="s">
        <v>374</v>
      </c>
      <c r="D4" s="94" t="s">
        <v>375</v>
      </c>
      <c r="E4" s="3" t="s">
        <v>376</v>
      </c>
      <c r="F4" s="96">
        <v>44865.666666666664</v>
      </c>
      <c r="G4" s="3"/>
    </row>
    <row r="5" spans="1:18" x14ac:dyDescent="0.25">
      <c r="A5" s="7" t="s">
        <v>367</v>
      </c>
      <c r="B5" s="3" t="s">
        <v>368</v>
      </c>
      <c r="C5" s="1" t="s">
        <v>377</v>
      </c>
      <c r="D5" s="94" t="s">
        <v>373</v>
      </c>
      <c r="E5" s="3" t="s">
        <v>2</v>
      </c>
      <c r="F5" s="13">
        <v>44867</v>
      </c>
      <c r="G5" s="3"/>
      <c r="M5"/>
      <c r="N5" s="29"/>
      <c r="Q5"/>
      <c r="R5"/>
    </row>
    <row r="6" spans="1:18" ht="30" x14ac:dyDescent="0.25">
      <c r="A6" s="7" t="s">
        <v>367</v>
      </c>
      <c r="B6" s="3" t="s">
        <v>368</v>
      </c>
      <c r="C6" s="1" t="s">
        <v>378</v>
      </c>
      <c r="D6" s="94" t="s">
        <v>375</v>
      </c>
      <c r="E6" s="3" t="s">
        <v>376</v>
      </c>
      <c r="F6" s="96">
        <v>44867.333333333336</v>
      </c>
      <c r="G6" s="3"/>
      <c r="M6"/>
      <c r="N6" s="30"/>
      <c r="Q6"/>
      <c r="R6"/>
    </row>
    <row r="7" spans="1:18" ht="30" x14ac:dyDescent="0.25">
      <c r="A7" s="7" t="s">
        <v>367</v>
      </c>
      <c r="B7" s="3" t="s">
        <v>368</v>
      </c>
      <c r="C7" s="1" t="s">
        <v>379</v>
      </c>
      <c r="D7" s="94" t="s">
        <v>380</v>
      </c>
      <c r="E7" s="3" t="s">
        <v>381</v>
      </c>
      <c r="F7" s="97">
        <f>(F6-F4)*24</f>
        <v>40.000000000116415</v>
      </c>
      <c r="G7" s="1" t="s">
        <v>382</v>
      </c>
      <c r="M7"/>
      <c r="Q7"/>
      <c r="R7"/>
    </row>
    <row r="8" spans="1:18" ht="30" x14ac:dyDescent="0.25">
      <c r="A8" s="7" t="s">
        <v>367</v>
      </c>
      <c r="B8" s="3" t="s">
        <v>368</v>
      </c>
      <c r="C8" s="1" t="s">
        <v>383</v>
      </c>
      <c r="D8" s="94" t="s">
        <v>384</v>
      </c>
      <c r="E8" s="3" t="s">
        <v>385</v>
      </c>
      <c r="F8" s="97">
        <f>F6-F4</f>
        <v>1.6666666666715173</v>
      </c>
      <c r="G8" s="3" t="s">
        <v>386</v>
      </c>
      <c r="O8" s="29"/>
      <c r="Q8"/>
      <c r="R8"/>
    </row>
    <row r="9" spans="1:18" ht="45" x14ac:dyDescent="0.25">
      <c r="A9" s="7" t="s">
        <v>367</v>
      </c>
      <c r="B9" s="3" t="s">
        <v>368</v>
      </c>
      <c r="C9" s="1" t="s">
        <v>387</v>
      </c>
      <c r="D9" s="3" t="s">
        <v>388</v>
      </c>
      <c r="E9" s="3" t="s">
        <v>381</v>
      </c>
      <c r="F9" s="97">
        <v>3024</v>
      </c>
      <c r="G9" s="3"/>
    </row>
    <row r="10" spans="1:18" ht="30" x14ac:dyDescent="0.25">
      <c r="A10" s="7" t="s">
        <v>367</v>
      </c>
      <c r="B10" s="3" t="s">
        <v>368</v>
      </c>
      <c r="C10" s="1" t="s">
        <v>389</v>
      </c>
      <c r="D10" s="1" t="s">
        <v>390</v>
      </c>
      <c r="E10" s="3" t="s">
        <v>381</v>
      </c>
      <c r="F10" s="97">
        <v>600</v>
      </c>
      <c r="G10" s="3"/>
    </row>
    <row r="11" spans="1:18" x14ac:dyDescent="0.25">
      <c r="A11" s="7" t="s">
        <v>367</v>
      </c>
      <c r="B11" s="3" t="s">
        <v>368</v>
      </c>
      <c r="C11" s="1" t="s">
        <v>391</v>
      </c>
      <c r="D11" s="3"/>
      <c r="E11" s="3" t="s">
        <v>381</v>
      </c>
      <c r="F11" s="97">
        <v>2424</v>
      </c>
      <c r="G11" s="3"/>
    </row>
    <row r="12" spans="1:18" ht="30" x14ac:dyDescent="0.25">
      <c r="A12" s="7" t="s">
        <v>367</v>
      </c>
      <c r="B12" s="3" t="s">
        <v>368</v>
      </c>
      <c r="C12" s="1" t="s">
        <v>392</v>
      </c>
      <c r="D12" s="3" t="s">
        <v>393</v>
      </c>
      <c r="E12" s="3" t="s">
        <v>381</v>
      </c>
      <c r="F12" s="97">
        <v>2000</v>
      </c>
      <c r="G12" s="6"/>
    </row>
    <row r="13" spans="1:18" ht="45" x14ac:dyDescent="0.25">
      <c r="A13" s="7" t="s">
        <v>367</v>
      </c>
      <c r="B13" s="3" t="s">
        <v>368</v>
      </c>
      <c r="C13" s="1" t="s">
        <v>394</v>
      </c>
      <c r="D13" s="3" t="s">
        <v>395</v>
      </c>
      <c r="E13" s="3" t="s">
        <v>381</v>
      </c>
      <c r="F13" s="97">
        <v>450</v>
      </c>
      <c r="G13" s="6"/>
    </row>
    <row r="14" spans="1:18" ht="45" x14ac:dyDescent="0.25">
      <c r="A14" s="7" t="s">
        <v>367</v>
      </c>
      <c r="B14" s="3" t="s">
        <v>368</v>
      </c>
      <c r="C14" s="94" t="s">
        <v>396</v>
      </c>
      <c r="D14" s="3"/>
      <c r="E14" s="3" t="s">
        <v>381</v>
      </c>
      <c r="F14" s="97">
        <v>375</v>
      </c>
      <c r="G14" s="3"/>
    </row>
    <row r="15" spans="1:18" ht="45" x14ac:dyDescent="0.25">
      <c r="A15" s="7" t="s">
        <v>367</v>
      </c>
      <c r="B15" s="3" t="s">
        <v>368</v>
      </c>
      <c r="C15" s="1" t="s">
        <v>397</v>
      </c>
      <c r="D15" s="3"/>
      <c r="E15" s="3" t="s">
        <v>381</v>
      </c>
      <c r="F15" s="97">
        <v>125</v>
      </c>
      <c r="G15" s="3"/>
    </row>
    <row r="16" spans="1:18" ht="45" x14ac:dyDescent="0.25">
      <c r="A16" s="7" t="s">
        <v>367</v>
      </c>
      <c r="B16" s="3" t="s">
        <v>368</v>
      </c>
      <c r="C16" s="1" t="s">
        <v>398</v>
      </c>
      <c r="D16" s="3" t="s">
        <v>399</v>
      </c>
      <c r="E16" s="3" t="s">
        <v>381</v>
      </c>
      <c r="F16" s="97">
        <v>75</v>
      </c>
      <c r="G16" s="6"/>
    </row>
    <row r="17" spans="1:15" ht="58.35" customHeight="1" x14ac:dyDescent="0.25">
      <c r="A17" s="7" t="s">
        <v>367</v>
      </c>
      <c r="B17" s="3" t="s">
        <v>368</v>
      </c>
      <c r="C17" s="94" t="s">
        <v>400</v>
      </c>
      <c r="D17" s="3"/>
      <c r="E17" s="3" t="s">
        <v>381</v>
      </c>
      <c r="F17" s="97">
        <v>50</v>
      </c>
      <c r="G17" s="3"/>
    </row>
    <row r="18" spans="1:15" ht="75" x14ac:dyDescent="0.25">
      <c r="A18" s="7" t="s">
        <v>367</v>
      </c>
      <c r="B18" s="3" t="s">
        <v>368</v>
      </c>
      <c r="C18" s="94" t="s">
        <v>401</v>
      </c>
      <c r="D18" s="3"/>
      <c r="E18" s="3" t="s">
        <v>381</v>
      </c>
      <c r="F18" s="97">
        <v>25</v>
      </c>
      <c r="G18" s="3"/>
    </row>
    <row r="19" spans="1:15" ht="30" x14ac:dyDescent="0.25">
      <c r="A19" s="7" t="s">
        <v>367</v>
      </c>
      <c r="B19" s="3" t="s">
        <v>368</v>
      </c>
      <c r="C19" s="1" t="s">
        <v>402</v>
      </c>
      <c r="D19" s="3" t="s">
        <v>403</v>
      </c>
      <c r="E19" s="3" t="s">
        <v>381</v>
      </c>
      <c r="F19" s="97">
        <v>500</v>
      </c>
      <c r="G19" s="6"/>
    </row>
    <row r="20" spans="1:15" ht="45" x14ac:dyDescent="0.25">
      <c r="A20" s="7" t="s">
        <v>367</v>
      </c>
      <c r="B20" s="3" t="s">
        <v>368</v>
      </c>
      <c r="C20" s="1" t="s">
        <v>404</v>
      </c>
      <c r="D20" s="6"/>
      <c r="E20" s="3" t="s">
        <v>381</v>
      </c>
      <c r="F20" s="97">
        <v>10</v>
      </c>
      <c r="G20" s="3" t="s">
        <v>405</v>
      </c>
    </row>
    <row r="21" spans="1:15" ht="30" x14ac:dyDescent="0.25">
      <c r="A21" s="7" t="s">
        <v>367</v>
      </c>
      <c r="B21" s="3" t="s">
        <v>368</v>
      </c>
      <c r="C21" s="1" t="s">
        <v>406</v>
      </c>
      <c r="D21" s="6"/>
      <c r="E21" s="3" t="s">
        <v>381</v>
      </c>
      <c r="F21" s="97">
        <v>8</v>
      </c>
      <c r="G21" s="3" t="s">
        <v>407</v>
      </c>
    </row>
    <row r="22" spans="1:15" x14ac:dyDescent="0.25">
      <c r="A22" s="7" t="s">
        <v>367</v>
      </c>
      <c r="B22" s="3" t="s">
        <v>368</v>
      </c>
      <c r="C22" s="1" t="s">
        <v>408</v>
      </c>
      <c r="D22" s="3" t="s">
        <v>148</v>
      </c>
      <c r="E22" s="3" t="s">
        <v>381</v>
      </c>
      <c r="F22" s="97">
        <v>200</v>
      </c>
      <c r="G22" s="3"/>
    </row>
    <row r="23" spans="1:15" ht="30" x14ac:dyDescent="0.25">
      <c r="A23" s="7" t="s">
        <v>367</v>
      </c>
      <c r="B23" s="3" t="s">
        <v>368</v>
      </c>
      <c r="C23" s="1" t="s">
        <v>409</v>
      </c>
      <c r="D23" s="3"/>
      <c r="E23" s="3" t="s">
        <v>381</v>
      </c>
      <c r="F23" s="97">
        <v>2</v>
      </c>
      <c r="G23" s="3"/>
    </row>
    <row r="24" spans="1:15" ht="45" x14ac:dyDescent="0.25">
      <c r="A24" s="7" t="s">
        <v>367</v>
      </c>
      <c r="B24" s="3" t="s">
        <v>368</v>
      </c>
      <c r="C24" s="1" t="s">
        <v>410</v>
      </c>
      <c r="D24" s="3"/>
      <c r="E24" s="3" t="s">
        <v>381</v>
      </c>
      <c r="F24" s="97">
        <v>0</v>
      </c>
      <c r="G24" s="3"/>
    </row>
    <row r="25" spans="1:15" ht="30" x14ac:dyDescent="0.25">
      <c r="A25" s="7" t="s">
        <v>367</v>
      </c>
      <c r="B25" s="3" t="s">
        <v>368</v>
      </c>
      <c r="C25" s="1" t="s">
        <v>411</v>
      </c>
      <c r="D25" s="94" t="s">
        <v>412</v>
      </c>
      <c r="E25" s="3" t="s">
        <v>385</v>
      </c>
      <c r="F25" s="97">
        <v>45.6</v>
      </c>
      <c r="G25" s="3"/>
    </row>
    <row r="26" spans="1:15" ht="30" x14ac:dyDescent="0.25">
      <c r="A26" s="7" t="s">
        <v>367</v>
      </c>
      <c r="B26" s="3" t="s">
        <v>368</v>
      </c>
      <c r="C26" s="1" t="s">
        <v>413</v>
      </c>
      <c r="D26" s="3"/>
      <c r="E26" s="3" t="s">
        <v>381</v>
      </c>
      <c r="F26" s="97">
        <v>55</v>
      </c>
      <c r="G26" s="3"/>
    </row>
    <row r="27" spans="1:15" ht="30" x14ac:dyDescent="0.25">
      <c r="A27" s="7" t="s">
        <v>367</v>
      </c>
      <c r="B27" s="3" t="s">
        <v>368</v>
      </c>
      <c r="C27" s="1" t="s">
        <v>414</v>
      </c>
      <c r="D27" s="94" t="s">
        <v>412</v>
      </c>
      <c r="E27" s="3" t="s">
        <v>385</v>
      </c>
      <c r="F27" s="97">
        <v>3459.5</v>
      </c>
      <c r="G27" s="3"/>
    </row>
    <row r="28" spans="1:15" ht="45" x14ac:dyDescent="0.25">
      <c r="A28" s="7" t="s">
        <v>367</v>
      </c>
      <c r="B28" s="3" t="s">
        <v>368</v>
      </c>
      <c r="C28" s="94" t="s">
        <v>415</v>
      </c>
      <c r="D28" s="1" t="s">
        <v>416</v>
      </c>
      <c r="E28" s="3" t="s">
        <v>381</v>
      </c>
      <c r="F28" s="14">
        <v>1200</v>
      </c>
      <c r="G28" s="3"/>
    </row>
    <row r="29" spans="1:15" ht="45" x14ac:dyDescent="0.25">
      <c r="A29" s="7" t="s">
        <v>367</v>
      </c>
      <c r="B29" s="3" t="s">
        <v>368</v>
      </c>
      <c r="C29" s="94" t="s">
        <v>417</v>
      </c>
      <c r="D29" s="1" t="s">
        <v>418</v>
      </c>
      <c r="E29" s="3" t="s">
        <v>381</v>
      </c>
      <c r="F29" s="14">
        <v>1200</v>
      </c>
      <c r="G29" s="3"/>
    </row>
    <row r="30" spans="1:15" ht="30" x14ac:dyDescent="0.25">
      <c r="A30" s="7" t="s">
        <v>367</v>
      </c>
      <c r="B30" s="3" t="s">
        <v>368</v>
      </c>
      <c r="C30" s="1" t="s">
        <v>419</v>
      </c>
      <c r="D30" s="1"/>
      <c r="E30" s="3" t="s">
        <v>381</v>
      </c>
      <c r="F30" s="14"/>
      <c r="G30" s="3"/>
    </row>
    <row r="31" spans="1:15" customFormat="1" ht="60" x14ac:dyDescent="0.25">
      <c r="A31" s="7" t="s">
        <v>367</v>
      </c>
      <c r="B31" s="3" t="s">
        <v>368</v>
      </c>
      <c r="C31" s="1" t="s">
        <v>420</v>
      </c>
      <c r="D31" s="1"/>
      <c r="E31" s="3" t="s">
        <v>381</v>
      </c>
      <c r="F31" s="14">
        <v>6</v>
      </c>
      <c r="G31" s="3"/>
      <c r="K31" s="4"/>
      <c r="L31" s="4"/>
      <c r="M31" s="4"/>
      <c r="N31" s="4"/>
      <c r="O31" s="4"/>
    </row>
    <row r="32" spans="1:15" customFormat="1" ht="30" x14ac:dyDescent="0.25">
      <c r="A32" s="7" t="s">
        <v>367</v>
      </c>
      <c r="B32" s="3" t="s">
        <v>368</v>
      </c>
      <c r="C32" s="1" t="s">
        <v>421</v>
      </c>
      <c r="D32" s="3" t="s">
        <v>422</v>
      </c>
      <c r="E32" s="3" t="s">
        <v>381</v>
      </c>
      <c r="F32" s="97">
        <v>8</v>
      </c>
      <c r="G32" s="3"/>
      <c r="K32" s="4"/>
      <c r="L32" s="4"/>
      <c r="M32" s="4"/>
      <c r="N32" s="4"/>
      <c r="O32" s="4"/>
    </row>
    <row r="33" spans="1:15" customFormat="1" ht="30" x14ac:dyDescent="0.25">
      <c r="A33" s="7" t="s">
        <v>367</v>
      </c>
      <c r="B33" s="3" t="s">
        <v>368</v>
      </c>
      <c r="C33" s="1" t="s">
        <v>423</v>
      </c>
      <c r="D33" s="3" t="s">
        <v>424</v>
      </c>
      <c r="E33" s="3" t="s">
        <v>381</v>
      </c>
      <c r="F33" s="97">
        <v>6</v>
      </c>
      <c r="G33" s="3"/>
      <c r="K33" s="4"/>
      <c r="L33" s="4"/>
      <c r="M33" s="4"/>
      <c r="N33" s="4"/>
      <c r="O33" s="4"/>
    </row>
    <row r="34" spans="1:15" ht="30" x14ac:dyDescent="0.25">
      <c r="A34" s="7" t="s">
        <v>425</v>
      </c>
      <c r="B34" s="3" t="s">
        <v>426</v>
      </c>
      <c r="C34" s="1" t="s">
        <v>427</v>
      </c>
      <c r="D34" s="3" t="s">
        <v>428</v>
      </c>
      <c r="E34" s="3" t="s">
        <v>381</v>
      </c>
      <c r="F34" s="97">
        <v>2</v>
      </c>
      <c r="G34" s="3"/>
    </row>
    <row r="35" spans="1:15" ht="30" x14ac:dyDescent="0.25">
      <c r="A35" s="7" t="s">
        <v>425</v>
      </c>
      <c r="B35" s="3" t="s">
        <v>426</v>
      </c>
      <c r="C35" s="1" t="s">
        <v>429</v>
      </c>
      <c r="D35" s="3" t="s">
        <v>430</v>
      </c>
      <c r="E35" s="3" t="s">
        <v>381</v>
      </c>
      <c r="F35" s="97">
        <v>0</v>
      </c>
      <c r="G35" s="3"/>
    </row>
    <row r="36" spans="1:15" ht="45" x14ac:dyDescent="0.25">
      <c r="A36" s="7" t="s">
        <v>431</v>
      </c>
      <c r="B36" s="3" t="s">
        <v>432</v>
      </c>
      <c r="C36" s="6" t="s">
        <v>433</v>
      </c>
      <c r="D36" s="6" t="s">
        <v>434</v>
      </c>
      <c r="E36" s="3" t="s">
        <v>381</v>
      </c>
      <c r="F36" s="97">
        <v>5</v>
      </c>
      <c r="G36" s="3"/>
    </row>
    <row r="37" spans="1:15" ht="60" x14ac:dyDescent="0.25">
      <c r="A37" s="7" t="s">
        <v>431</v>
      </c>
      <c r="B37" s="3" t="s">
        <v>432</v>
      </c>
      <c r="C37" s="94" t="s">
        <v>435</v>
      </c>
      <c r="D37" s="3"/>
      <c r="E37" s="3" t="s">
        <v>381</v>
      </c>
      <c r="F37" s="97">
        <v>72</v>
      </c>
      <c r="G37" s="3"/>
    </row>
    <row r="38" spans="1:15" ht="30" x14ac:dyDescent="0.25">
      <c r="A38" s="7" t="s">
        <v>431</v>
      </c>
      <c r="B38" s="3" t="s">
        <v>432</v>
      </c>
      <c r="C38" s="94" t="s">
        <v>436</v>
      </c>
      <c r="D38" s="3"/>
      <c r="E38" s="3" t="s">
        <v>381</v>
      </c>
      <c r="F38" s="97">
        <v>6</v>
      </c>
      <c r="G38" s="3"/>
    </row>
    <row r="39" spans="1:15" ht="30" x14ac:dyDescent="0.25">
      <c r="A39" s="7" t="s">
        <v>431</v>
      </c>
      <c r="B39" s="3" t="s">
        <v>432</v>
      </c>
      <c r="C39" s="94" t="s">
        <v>437</v>
      </c>
      <c r="D39" s="3"/>
      <c r="E39" s="3" t="s">
        <v>381</v>
      </c>
      <c r="F39" s="97">
        <v>6</v>
      </c>
      <c r="G39" s="3"/>
    </row>
    <row r="40" spans="1:15" ht="30" x14ac:dyDescent="0.25">
      <c r="A40" s="7" t="s">
        <v>431</v>
      </c>
      <c r="B40" s="3" t="s">
        <v>432</v>
      </c>
      <c r="C40" s="94" t="s">
        <v>438</v>
      </c>
      <c r="D40" s="3"/>
      <c r="E40" s="3" t="s">
        <v>381</v>
      </c>
      <c r="F40" s="97">
        <v>3</v>
      </c>
      <c r="G40" s="3"/>
    </row>
    <row r="41" spans="1:15" ht="30" x14ac:dyDescent="0.25">
      <c r="A41" s="7" t="s">
        <v>431</v>
      </c>
      <c r="B41" s="3" t="s">
        <v>432</v>
      </c>
      <c r="C41" s="94" t="s">
        <v>439</v>
      </c>
      <c r="D41" s="3"/>
      <c r="E41" s="3" t="s">
        <v>381</v>
      </c>
      <c r="F41" s="97">
        <v>16</v>
      </c>
      <c r="G41" s="3"/>
    </row>
    <row r="42" spans="1:15" ht="30" x14ac:dyDescent="0.25">
      <c r="A42" s="7" t="s">
        <v>431</v>
      </c>
      <c r="B42" s="3" t="s">
        <v>432</v>
      </c>
      <c r="C42" s="94" t="s">
        <v>440</v>
      </c>
      <c r="D42" s="3"/>
      <c r="E42" s="3" t="s">
        <v>381</v>
      </c>
      <c r="F42" s="97">
        <v>4</v>
      </c>
      <c r="G42" s="3"/>
    </row>
    <row r="43" spans="1:15" ht="30" x14ac:dyDescent="0.25">
      <c r="A43" s="7" t="s">
        <v>431</v>
      </c>
      <c r="B43" s="3" t="s">
        <v>432</v>
      </c>
      <c r="C43" s="94" t="s">
        <v>441</v>
      </c>
      <c r="D43" s="3"/>
      <c r="E43" s="3" t="s">
        <v>381</v>
      </c>
      <c r="F43" s="97">
        <v>2</v>
      </c>
      <c r="G43" s="3"/>
    </row>
    <row r="44" spans="1:15" ht="30" x14ac:dyDescent="0.25">
      <c r="A44" s="7" t="s">
        <v>431</v>
      </c>
      <c r="B44" s="3" t="s">
        <v>432</v>
      </c>
      <c r="C44" s="1" t="s">
        <v>442</v>
      </c>
      <c r="D44" s="6"/>
      <c r="E44" s="3" t="s">
        <v>381</v>
      </c>
      <c r="F44" s="97">
        <v>6</v>
      </c>
      <c r="G44" s="3" t="s">
        <v>443</v>
      </c>
    </row>
    <row r="45" spans="1:15" ht="30" x14ac:dyDescent="0.25">
      <c r="A45" s="7" t="s">
        <v>431</v>
      </c>
      <c r="B45" s="3" t="s">
        <v>444</v>
      </c>
      <c r="C45" s="1" t="s">
        <v>445</v>
      </c>
      <c r="D45" s="3" t="s">
        <v>446</v>
      </c>
      <c r="E45" s="3" t="s">
        <v>381</v>
      </c>
      <c r="F45" s="97">
        <v>2</v>
      </c>
      <c r="G45" s="3"/>
    </row>
    <row r="46" spans="1:15" ht="45" x14ac:dyDescent="0.25">
      <c r="A46" s="7" t="s">
        <v>431</v>
      </c>
      <c r="B46" s="3" t="s">
        <v>447</v>
      </c>
      <c r="C46" s="1" t="s">
        <v>448</v>
      </c>
      <c r="D46" s="3" t="s">
        <v>446</v>
      </c>
      <c r="E46" s="3" t="s">
        <v>381</v>
      </c>
      <c r="F46" s="97">
        <v>2</v>
      </c>
      <c r="G46" s="3"/>
    </row>
    <row r="47" spans="1:15" ht="30" x14ac:dyDescent="0.25">
      <c r="A47" s="7" t="s">
        <v>431</v>
      </c>
      <c r="B47" s="3" t="s">
        <v>447</v>
      </c>
      <c r="C47" s="1" t="s">
        <v>449</v>
      </c>
      <c r="D47" s="3"/>
      <c r="E47" s="3" t="s">
        <v>381</v>
      </c>
      <c r="F47" s="97">
        <v>2</v>
      </c>
      <c r="G47" s="3"/>
    </row>
    <row r="48" spans="1:15" ht="45" x14ac:dyDescent="0.25">
      <c r="A48" s="7" t="s">
        <v>431</v>
      </c>
      <c r="B48" s="3" t="s">
        <v>447</v>
      </c>
      <c r="C48" s="1" t="s">
        <v>450</v>
      </c>
      <c r="D48" s="3"/>
      <c r="E48" s="3" t="s">
        <v>381</v>
      </c>
      <c r="F48" s="97">
        <v>2</v>
      </c>
      <c r="G48" s="3"/>
    </row>
    <row r="49" spans="1:10" ht="30" x14ac:dyDescent="0.25">
      <c r="A49" s="7" t="s">
        <v>431</v>
      </c>
      <c r="B49" s="3" t="s">
        <v>451</v>
      </c>
      <c r="C49" s="1" t="s">
        <v>452</v>
      </c>
      <c r="D49" s="94" t="s">
        <v>453</v>
      </c>
      <c r="E49" s="3" t="s">
        <v>381</v>
      </c>
      <c r="F49" s="97">
        <v>150</v>
      </c>
      <c r="G49" s="3"/>
    </row>
    <row r="50" spans="1:10" ht="30" x14ac:dyDescent="0.25">
      <c r="A50" s="7" t="s">
        <v>431</v>
      </c>
      <c r="B50" s="3" t="s">
        <v>451</v>
      </c>
      <c r="C50" s="1" t="s">
        <v>454</v>
      </c>
      <c r="D50" s="94" t="s">
        <v>453</v>
      </c>
      <c r="E50" s="3" t="s">
        <v>381</v>
      </c>
      <c r="F50" s="97">
        <v>600</v>
      </c>
      <c r="G50" s="3"/>
    </row>
    <row r="51" spans="1:10" ht="30" x14ac:dyDescent="0.25">
      <c r="A51" s="7" t="s">
        <v>431</v>
      </c>
      <c r="B51" s="3" t="s">
        <v>455</v>
      </c>
      <c r="C51" s="1" t="s">
        <v>456</v>
      </c>
      <c r="D51" s="94" t="s">
        <v>453</v>
      </c>
      <c r="E51" s="3" t="s">
        <v>381</v>
      </c>
      <c r="F51" s="97">
        <v>2</v>
      </c>
      <c r="G51" s="3"/>
    </row>
    <row r="52" spans="1:10" ht="45" x14ac:dyDescent="0.25">
      <c r="A52" s="7" t="s">
        <v>431</v>
      </c>
      <c r="B52" s="3" t="s">
        <v>455</v>
      </c>
      <c r="C52" s="1" t="s">
        <v>457</v>
      </c>
      <c r="D52" s="94" t="s">
        <v>453</v>
      </c>
      <c r="E52" s="3" t="s">
        <v>381</v>
      </c>
      <c r="F52" s="97">
        <v>2</v>
      </c>
      <c r="G52" s="3"/>
    </row>
    <row r="53" spans="1:10" ht="30" x14ac:dyDescent="0.25">
      <c r="A53" s="7" t="s">
        <v>431</v>
      </c>
      <c r="B53" s="3" t="s">
        <v>455</v>
      </c>
      <c r="C53" s="1" t="s">
        <v>458</v>
      </c>
      <c r="D53" s="94" t="s">
        <v>453</v>
      </c>
      <c r="E53" s="3" t="s">
        <v>381</v>
      </c>
      <c r="F53" s="97">
        <v>500</v>
      </c>
      <c r="G53" s="3"/>
    </row>
    <row r="54" spans="1:10" ht="45" x14ac:dyDescent="0.25">
      <c r="A54" s="7" t="s">
        <v>431</v>
      </c>
      <c r="B54" s="3" t="s">
        <v>455</v>
      </c>
      <c r="C54" s="1" t="s">
        <v>459</v>
      </c>
      <c r="D54" s="94" t="s">
        <v>453</v>
      </c>
      <c r="E54" s="3" t="s">
        <v>381</v>
      </c>
      <c r="F54" s="97">
        <v>0</v>
      </c>
      <c r="G54" s="3"/>
    </row>
    <row r="55" spans="1:10" ht="45" x14ac:dyDescent="0.25">
      <c r="A55" s="7" t="s">
        <v>431</v>
      </c>
      <c r="B55" s="3" t="s">
        <v>455</v>
      </c>
      <c r="C55" s="1" t="s">
        <v>460</v>
      </c>
      <c r="D55" s="94" t="s">
        <v>453</v>
      </c>
      <c r="E55" s="3" t="s">
        <v>381</v>
      </c>
      <c r="F55" s="97">
        <v>0</v>
      </c>
      <c r="G55" s="3"/>
    </row>
    <row r="56" spans="1:10" ht="30" x14ac:dyDescent="0.25">
      <c r="A56" s="7" t="s">
        <v>461</v>
      </c>
      <c r="B56" s="1" t="s">
        <v>462</v>
      </c>
      <c r="C56" s="98" t="s">
        <v>463</v>
      </c>
      <c r="D56" s="6" t="s">
        <v>464</v>
      </c>
      <c r="E56" s="3" t="s">
        <v>381</v>
      </c>
      <c r="F56" s="14">
        <v>50000</v>
      </c>
      <c r="G56" s="3"/>
    </row>
    <row r="57" spans="1:10" ht="30" x14ac:dyDescent="0.25">
      <c r="A57" s="7" t="s">
        <v>461</v>
      </c>
      <c r="B57" s="1" t="s">
        <v>462</v>
      </c>
      <c r="C57" s="98" t="s">
        <v>465</v>
      </c>
      <c r="D57" s="6" t="s">
        <v>466</v>
      </c>
      <c r="E57" s="3" t="s">
        <v>381</v>
      </c>
      <c r="F57" s="14">
        <v>5000</v>
      </c>
      <c r="G57" s="3"/>
    </row>
    <row r="58" spans="1:10" ht="45" x14ac:dyDescent="0.25">
      <c r="A58" s="7" t="s">
        <v>461</v>
      </c>
      <c r="B58" s="1" t="s">
        <v>462</v>
      </c>
      <c r="C58" s="98" t="s">
        <v>467</v>
      </c>
      <c r="D58" s="6" t="s">
        <v>468</v>
      </c>
      <c r="E58" s="3" t="s">
        <v>381</v>
      </c>
      <c r="F58" s="14">
        <v>4500</v>
      </c>
      <c r="G58" s="3" t="s">
        <v>469</v>
      </c>
    </row>
    <row r="59" spans="1:10" ht="45" x14ac:dyDescent="0.25">
      <c r="A59" s="7" t="s">
        <v>461</v>
      </c>
      <c r="B59" s="1" t="s">
        <v>462</v>
      </c>
      <c r="C59" s="94" t="s">
        <v>470</v>
      </c>
      <c r="D59" s="6" t="s">
        <v>464</v>
      </c>
      <c r="E59" s="3" t="s">
        <v>381</v>
      </c>
      <c r="F59" s="14">
        <v>500</v>
      </c>
      <c r="G59" s="3"/>
    </row>
    <row r="60" spans="1:10" ht="45" x14ac:dyDescent="0.25">
      <c r="A60" s="7" t="s">
        <v>461</v>
      </c>
      <c r="B60" s="1" t="s">
        <v>462</v>
      </c>
      <c r="C60" s="94" t="s">
        <v>471</v>
      </c>
      <c r="D60" s="6" t="s">
        <v>464</v>
      </c>
      <c r="E60" s="3" t="s">
        <v>381</v>
      </c>
      <c r="F60" s="14">
        <v>50</v>
      </c>
      <c r="G60" s="3"/>
    </row>
    <row r="61" spans="1:10" ht="30" x14ac:dyDescent="0.25">
      <c r="A61" s="7" t="s">
        <v>461</v>
      </c>
      <c r="B61" s="1" t="s">
        <v>472</v>
      </c>
      <c r="C61" s="94" t="s">
        <v>473</v>
      </c>
      <c r="D61" s="6" t="s">
        <v>464</v>
      </c>
      <c r="E61" s="3" t="s">
        <v>381</v>
      </c>
      <c r="F61" s="14">
        <v>100</v>
      </c>
      <c r="G61" s="3"/>
    </row>
    <row r="62" spans="1:10" ht="30" x14ac:dyDescent="0.25">
      <c r="A62" s="7" t="s">
        <v>461</v>
      </c>
      <c r="B62" s="1" t="s">
        <v>472</v>
      </c>
      <c r="C62" s="94" t="s">
        <v>474</v>
      </c>
      <c r="D62" s="6" t="s">
        <v>464</v>
      </c>
      <c r="E62" s="3" t="s">
        <v>381</v>
      </c>
      <c r="F62" s="14">
        <v>500</v>
      </c>
      <c r="G62" s="3"/>
    </row>
    <row r="63" spans="1:10" ht="45" x14ac:dyDescent="0.25">
      <c r="A63" s="7" t="s">
        <v>461</v>
      </c>
      <c r="B63" s="1" t="s">
        <v>475</v>
      </c>
      <c r="C63" s="99" t="s">
        <v>476</v>
      </c>
      <c r="D63" s="6" t="s">
        <v>464</v>
      </c>
      <c r="E63" s="3" t="s">
        <v>381</v>
      </c>
      <c r="F63" s="100">
        <v>1500</v>
      </c>
      <c r="G63" s="94" t="s">
        <v>477</v>
      </c>
    </row>
    <row r="64" spans="1:10" s="31" customFormat="1" ht="45" x14ac:dyDescent="0.25">
      <c r="A64" s="7" t="s">
        <v>461</v>
      </c>
      <c r="B64" s="1" t="s">
        <v>475</v>
      </c>
      <c r="C64" s="101" t="s">
        <v>478</v>
      </c>
      <c r="D64" s="6" t="s">
        <v>464</v>
      </c>
      <c r="E64" s="3" t="s">
        <v>381</v>
      </c>
      <c r="F64" s="100">
        <v>1501</v>
      </c>
      <c r="G64" s="3" t="s">
        <v>479</v>
      </c>
      <c r="H64"/>
      <c r="I64"/>
      <c r="J64"/>
    </row>
    <row r="65" spans="1:7" ht="45" x14ac:dyDescent="0.25">
      <c r="A65" s="7" t="s">
        <v>461</v>
      </c>
      <c r="B65" s="1" t="s">
        <v>475</v>
      </c>
      <c r="C65" s="99" t="s">
        <v>480</v>
      </c>
      <c r="D65" s="6" t="s">
        <v>464</v>
      </c>
      <c r="E65" s="3" t="s">
        <v>381</v>
      </c>
      <c r="F65" s="100">
        <v>500</v>
      </c>
      <c r="G65" s="94" t="s">
        <v>481</v>
      </c>
    </row>
    <row r="66" spans="1:7" ht="45" x14ac:dyDescent="0.25">
      <c r="A66" s="7" t="s">
        <v>461</v>
      </c>
      <c r="B66" s="1" t="s">
        <v>475</v>
      </c>
      <c r="C66" s="99" t="s">
        <v>482</v>
      </c>
      <c r="D66" s="6" t="s">
        <v>464</v>
      </c>
      <c r="E66" s="3" t="s">
        <v>381</v>
      </c>
      <c r="F66" s="100">
        <v>400</v>
      </c>
      <c r="G66" s="94" t="s">
        <v>481</v>
      </c>
    </row>
    <row r="67" spans="1:7" ht="30" x14ac:dyDescent="0.25">
      <c r="A67" s="7" t="s">
        <v>461</v>
      </c>
      <c r="B67" s="1" t="s">
        <v>475</v>
      </c>
      <c r="C67" s="99" t="s">
        <v>483</v>
      </c>
      <c r="D67" s="6" t="s">
        <v>464</v>
      </c>
      <c r="E67" s="3" t="s">
        <v>381</v>
      </c>
      <c r="F67" s="100">
        <v>400</v>
      </c>
      <c r="G67" s="94" t="s">
        <v>481</v>
      </c>
    </row>
    <row r="68" spans="1:7" ht="45" x14ac:dyDescent="0.25">
      <c r="A68" s="7" t="s">
        <v>461</v>
      </c>
      <c r="B68" s="1" t="s">
        <v>475</v>
      </c>
      <c r="C68" s="99" t="s">
        <v>484</v>
      </c>
      <c r="D68" s="6" t="s">
        <v>464</v>
      </c>
      <c r="E68" s="3" t="s">
        <v>381</v>
      </c>
      <c r="F68" s="100">
        <v>400</v>
      </c>
      <c r="G68" s="94" t="s">
        <v>481</v>
      </c>
    </row>
    <row r="69" spans="1:7" ht="45" x14ac:dyDescent="0.25">
      <c r="A69" s="7" t="s">
        <v>461</v>
      </c>
      <c r="B69" s="1" t="s">
        <v>475</v>
      </c>
      <c r="C69" s="99" t="s">
        <v>485</v>
      </c>
      <c r="D69" s="6" t="s">
        <v>464</v>
      </c>
      <c r="E69" s="3" t="s">
        <v>381</v>
      </c>
      <c r="F69" s="100">
        <v>400</v>
      </c>
      <c r="G69" s="94" t="s">
        <v>481</v>
      </c>
    </row>
    <row r="70" spans="1:7" ht="60" x14ac:dyDescent="0.25">
      <c r="A70" s="7" t="s">
        <v>461</v>
      </c>
      <c r="B70" s="1" t="s">
        <v>475</v>
      </c>
      <c r="C70" s="99" t="s">
        <v>486</v>
      </c>
      <c r="D70" s="6" t="s">
        <v>487</v>
      </c>
      <c r="E70" s="3" t="s">
        <v>381</v>
      </c>
      <c r="F70" s="100">
        <v>400</v>
      </c>
      <c r="G70" s="94" t="s">
        <v>481</v>
      </c>
    </row>
    <row r="71" spans="1:7" ht="60" x14ac:dyDescent="0.25">
      <c r="A71" s="7" t="s">
        <v>461</v>
      </c>
      <c r="B71" s="1" t="s">
        <v>475</v>
      </c>
      <c r="C71" s="99" t="s">
        <v>488</v>
      </c>
      <c r="D71" s="6" t="s">
        <v>464</v>
      </c>
      <c r="E71" s="3" t="s">
        <v>381</v>
      </c>
      <c r="F71" s="100">
        <v>250</v>
      </c>
      <c r="G71" s="3"/>
    </row>
    <row r="72" spans="1:7" ht="45" x14ac:dyDescent="0.25">
      <c r="A72" s="7" t="s">
        <v>461</v>
      </c>
      <c r="B72" s="3" t="s">
        <v>489</v>
      </c>
      <c r="C72" s="94" t="s">
        <v>64</v>
      </c>
      <c r="D72" s="6" t="s">
        <v>487</v>
      </c>
      <c r="E72" s="3" t="s">
        <v>381</v>
      </c>
      <c r="F72" s="97">
        <v>600</v>
      </c>
      <c r="G72" s="3"/>
    </row>
    <row r="73" spans="1:7" ht="45" x14ac:dyDescent="0.25">
      <c r="A73" s="7" t="s">
        <v>461</v>
      </c>
      <c r="B73" s="3" t="s">
        <v>489</v>
      </c>
      <c r="C73" s="94" t="s">
        <v>490</v>
      </c>
      <c r="D73" s="6" t="s">
        <v>464</v>
      </c>
      <c r="E73" s="3" t="s">
        <v>381</v>
      </c>
      <c r="F73" s="97">
        <v>200</v>
      </c>
      <c r="G73" s="3"/>
    </row>
    <row r="74" spans="1:7" ht="30" x14ac:dyDescent="0.25">
      <c r="A74" s="7" t="s">
        <v>491</v>
      </c>
      <c r="B74" s="3" t="s">
        <v>492</v>
      </c>
      <c r="C74" s="94" t="s">
        <v>493</v>
      </c>
      <c r="D74" s="6" t="s">
        <v>494</v>
      </c>
      <c r="E74" s="3" t="s">
        <v>381</v>
      </c>
      <c r="F74" s="97">
        <v>2</v>
      </c>
      <c r="G74" s="3"/>
    </row>
    <row r="75" spans="1:7" ht="30" x14ac:dyDescent="0.25">
      <c r="A75" s="7" t="s">
        <v>491</v>
      </c>
      <c r="B75" s="3" t="s">
        <v>492</v>
      </c>
      <c r="C75" s="94" t="s">
        <v>495</v>
      </c>
      <c r="D75" s="98" t="s">
        <v>496</v>
      </c>
      <c r="E75" s="3" t="s">
        <v>381</v>
      </c>
      <c r="F75" s="97">
        <v>24</v>
      </c>
      <c r="G75" s="3"/>
    </row>
    <row r="76" spans="1:7" ht="30" x14ac:dyDescent="0.25">
      <c r="A76" s="7" t="s">
        <v>491</v>
      </c>
      <c r="B76" s="3" t="s">
        <v>492</v>
      </c>
      <c r="C76" s="94" t="s">
        <v>497</v>
      </c>
      <c r="D76" s="98"/>
      <c r="E76" s="3" t="s">
        <v>381</v>
      </c>
      <c r="F76" s="97">
        <v>72</v>
      </c>
      <c r="G76" s="3"/>
    </row>
    <row r="77" spans="1:7" ht="30" x14ac:dyDescent="0.25">
      <c r="A77" s="7" t="s">
        <v>491</v>
      </c>
      <c r="B77" s="3" t="s">
        <v>492</v>
      </c>
      <c r="C77" s="94" t="s">
        <v>498</v>
      </c>
      <c r="D77" s="98"/>
      <c r="E77" s="3" t="s">
        <v>381</v>
      </c>
      <c r="F77" s="97">
        <v>600</v>
      </c>
      <c r="G77" s="3"/>
    </row>
    <row r="78" spans="1:7" ht="30" x14ac:dyDescent="0.25">
      <c r="A78" s="7" t="s">
        <v>491</v>
      </c>
      <c r="B78" s="3" t="s">
        <v>492</v>
      </c>
      <c r="C78" s="94" t="s">
        <v>499</v>
      </c>
      <c r="D78" s="98"/>
      <c r="E78" s="3" t="s">
        <v>381</v>
      </c>
      <c r="F78" s="97">
        <v>100</v>
      </c>
      <c r="G78" s="3"/>
    </row>
    <row r="79" spans="1:7" ht="30" x14ac:dyDescent="0.25">
      <c r="A79" s="7" t="s">
        <v>491</v>
      </c>
      <c r="B79" s="3" t="s">
        <v>500</v>
      </c>
      <c r="C79" s="94" t="s">
        <v>501</v>
      </c>
      <c r="D79" s="94" t="s">
        <v>502</v>
      </c>
      <c r="E79" s="3" t="s">
        <v>381</v>
      </c>
      <c r="F79" s="97">
        <v>45</v>
      </c>
      <c r="G79" s="3"/>
    </row>
    <row r="80" spans="1:7" ht="30" x14ac:dyDescent="0.25">
      <c r="A80" s="7" t="s">
        <v>491</v>
      </c>
      <c r="B80" s="3" t="s">
        <v>500</v>
      </c>
      <c r="C80" s="94" t="s">
        <v>503</v>
      </c>
      <c r="D80" s="94" t="s">
        <v>453</v>
      </c>
      <c r="E80" s="3" t="s">
        <v>381</v>
      </c>
      <c r="F80" s="97">
        <v>10</v>
      </c>
      <c r="G80" s="3"/>
    </row>
    <row r="81" spans="1:10" ht="45" x14ac:dyDescent="0.25">
      <c r="A81" s="7" t="s">
        <v>491</v>
      </c>
      <c r="B81" s="3" t="s">
        <v>500</v>
      </c>
      <c r="C81" s="94" t="s">
        <v>504</v>
      </c>
      <c r="D81" s="94" t="s">
        <v>453</v>
      </c>
      <c r="E81" s="3" t="s">
        <v>381</v>
      </c>
      <c r="F81" s="97">
        <v>0</v>
      </c>
      <c r="G81" s="3"/>
    </row>
    <row r="82" spans="1:10" s="31" customFormat="1" ht="45" x14ac:dyDescent="0.25">
      <c r="A82" s="7" t="s">
        <v>491</v>
      </c>
      <c r="B82" s="3" t="s">
        <v>500</v>
      </c>
      <c r="C82" s="94" t="s">
        <v>505</v>
      </c>
      <c r="D82" s="94" t="s">
        <v>453</v>
      </c>
      <c r="E82" s="3" t="s">
        <v>381</v>
      </c>
      <c r="F82" s="97">
        <v>0</v>
      </c>
      <c r="G82" s="3"/>
      <c r="H82"/>
      <c r="I82"/>
      <c r="J82"/>
    </row>
    <row r="83" spans="1:10" ht="75" x14ac:dyDescent="0.25">
      <c r="A83" s="7" t="s">
        <v>506</v>
      </c>
      <c r="B83" s="1" t="s">
        <v>507</v>
      </c>
      <c r="C83" s="3" t="s">
        <v>508</v>
      </c>
      <c r="D83" s="6" t="s">
        <v>509</v>
      </c>
      <c r="E83" s="3" t="s">
        <v>381</v>
      </c>
      <c r="F83" s="97">
        <v>15</v>
      </c>
      <c r="G83" s="3" t="s">
        <v>510</v>
      </c>
    </row>
    <row r="84" spans="1:10" ht="45" x14ac:dyDescent="0.25">
      <c r="A84" s="7" t="s">
        <v>506</v>
      </c>
      <c r="B84" s="1" t="s">
        <v>511</v>
      </c>
      <c r="C84" s="94" t="s">
        <v>512</v>
      </c>
      <c r="D84" s="98"/>
      <c r="E84" s="3" t="s">
        <v>381</v>
      </c>
      <c r="F84" s="97">
        <v>4500</v>
      </c>
      <c r="G84" s="6" t="s">
        <v>513</v>
      </c>
    </row>
    <row r="85" spans="1:10" ht="45" x14ac:dyDescent="0.25">
      <c r="A85" s="7" t="s">
        <v>506</v>
      </c>
      <c r="B85" s="1" t="s">
        <v>511</v>
      </c>
      <c r="C85" s="94" t="s">
        <v>514</v>
      </c>
      <c r="D85" s="98" t="s">
        <v>515</v>
      </c>
      <c r="E85" s="3" t="s">
        <v>516</v>
      </c>
      <c r="F85" s="97">
        <v>2.5</v>
      </c>
      <c r="G85" s="3"/>
    </row>
    <row r="86" spans="1:10" ht="45" x14ac:dyDescent="0.25">
      <c r="A86" s="7" t="s">
        <v>506</v>
      </c>
      <c r="B86" s="1" t="s">
        <v>511</v>
      </c>
      <c r="C86" s="94" t="s">
        <v>517</v>
      </c>
      <c r="D86" s="98"/>
      <c r="E86" s="3" t="s">
        <v>381</v>
      </c>
      <c r="F86" s="97">
        <v>100</v>
      </c>
      <c r="G86" s="3"/>
    </row>
    <row r="87" spans="1:10" ht="45" x14ac:dyDescent="0.25">
      <c r="A87" s="7" t="s">
        <v>506</v>
      </c>
      <c r="B87" s="1" t="s">
        <v>511</v>
      </c>
      <c r="C87" s="3" t="s">
        <v>518</v>
      </c>
      <c r="D87" s="6"/>
      <c r="E87" s="3" t="s">
        <v>381</v>
      </c>
      <c r="F87" s="97">
        <v>20</v>
      </c>
      <c r="G87" s="3"/>
    </row>
    <row r="88" spans="1:10" ht="45" x14ac:dyDescent="0.25">
      <c r="A88" s="7" t="s">
        <v>506</v>
      </c>
      <c r="B88" s="1" t="s">
        <v>519</v>
      </c>
      <c r="C88" s="1" t="s">
        <v>520</v>
      </c>
      <c r="D88" s="6"/>
      <c r="E88" s="3" t="s">
        <v>381</v>
      </c>
      <c r="F88" s="14">
        <v>5000</v>
      </c>
      <c r="G88" s="3"/>
    </row>
    <row r="89" spans="1:10" ht="45" x14ac:dyDescent="0.25">
      <c r="A89" s="7" t="s">
        <v>506</v>
      </c>
      <c r="B89" s="1" t="s">
        <v>519</v>
      </c>
      <c r="C89" s="1" t="s">
        <v>521</v>
      </c>
      <c r="D89" s="6"/>
      <c r="E89" s="3" t="s">
        <v>381</v>
      </c>
      <c r="F89" s="14">
        <v>10000</v>
      </c>
      <c r="G89" s="3"/>
    </row>
    <row r="90" spans="1:10" ht="45" x14ac:dyDescent="0.25">
      <c r="A90" s="7" t="s">
        <v>506</v>
      </c>
      <c r="B90" s="1" t="s">
        <v>519</v>
      </c>
      <c r="C90" s="1" t="s">
        <v>522</v>
      </c>
      <c r="D90" s="6"/>
      <c r="E90" s="3" t="s">
        <v>381</v>
      </c>
      <c r="F90" s="14">
        <v>5000</v>
      </c>
      <c r="G90" s="3"/>
    </row>
    <row r="91" spans="1:10" ht="45" x14ac:dyDescent="0.25">
      <c r="A91" s="7" t="s">
        <v>506</v>
      </c>
      <c r="B91" s="1" t="s">
        <v>523</v>
      </c>
      <c r="C91" s="1" t="s">
        <v>524</v>
      </c>
      <c r="D91" s="6"/>
      <c r="E91" s="3" t="s">
        <v>381</v>
      </c>
      <c r="F91" s="14">
        <v>2000</v>
      </c>
      <c r="G91" s="3"/>
    </row>
    <row r="92" spans="1:10" ht="45" x14ac:dyDescent="0.25">
      <c r="A92" s="7" t="s">
        <v>506</v>
      </c>
      <c r="B92" s="1" t="s">
        <v>523</v>
      </c>
      <c r="C92" s="1" t="s">
        <v>525</v>
      </c>
      <c r="D92" s="6"/>
      <c r="E92" s="3" t="s">
        <v>381</v>
      </c>
      <c r="F92" s="14">
        <v>500</v>
      </c>
      <c r="G92" s="3"/>
    </row>
    <row r="93" spans="1:10" ht="60" x14ac:dyDescent="0.25">
      <c r="A93" s="7" t="s">
        <v>526</v>
      </c>
      <c r="B93" s="1" t="s">
        <v>527</v>
      </c>
      <c r="C93" s="1" t="s">
        <v>528</v>
      </c>
      <c r="D93" s="6"/>
      <c r="E93" s="1" t="s">
        <v>371</v>
      </c>
      <c r="F93" s="14" t="s">
        <v>529</v>
      </c>
      <c r="G93" s="1" t="s">
        <v>530</v>
      </c>
    </row>
    <row r="94" spans="1:10" ht="60" x14ac:dyDescent="0.25">
      <c r="A94" s="7" t="s">
        <v>526</v>
      </c>
      <c r="B94" s="1" t="s">
        <v>527</v>
      </c>
      <c r="C94" s="1" t="s">
        <v>531</v>
      </c>
      <c r="D94" s="6"/>
      <c r="E94" s="1" t="s">
        <v>381</v>
      </c>
      <c r="F94" s="14">
        <v>4</v>
      </c>
      <c r="G94" s="1" t="s">
        <v>532</v>
      </c>
    </row>
    <row r="95" spans="1:10" ht="90" x14ac:dyDescent="0.25">
      <c r="A95" s="7" t="s">
        <v>526</v>
      </c>
      <c r="B95" s="1" t="s">
        <v>527</v>
      </c>
      <c r="C95" s="94" t="s">
        <v>533</v>
      </c>
      <c r="D95" s="1" t="s">
        <v>532</v>
      </c>
      <c r="E95" s="1" t="s">
        <v>381</v>
      </c>
      <c r="F95" s="14">
        <v>10000</v>
      </c>
      <c r="G95" s="3" t="s">
        <v>534</v>
      </c>
    </row>
    <row r="96" spans="1:10" ht="60" x14ac:dyDescent="0.25">
      <c r="A96" s="7" t="s">
        <v>526</v>
      </c>
      <c r="B96" s="1" t="s">
        <v>527</v>
      </c>
      <c r="C96" s="94" t="s">
        <v>535</v>
      </c>
      <c r="D96" s="1" t="s">
        <v>536</v>
      </c>
      <c r="E96" s="1" t="s">
        <v>371</v>
      </c>
      <c r="F96" s="14" t="s">
        <v>537</v>
      </c>
      <c r="G96" s="3"/>
    </row>
    <row r="97" spans="1:7" ht="60" x14ac:dyDescent="0.25">
      <c r="A97" s="7" t="s">
        <v>526</v>
      </c>
      <c r="B97" s="1" t="s">
        <v>527</v>
      </c>
      <c r="C97" s="94" t="s">
        <v>538</v>
      </c>
      <c r="D97" s="1" t="s">
        <v>532</v>
      </c>
      <c r="E97" s="1" t="s">
        <v>381</v>
      </c>
      <c r="F97" s="14">
        <v>3</v>
      </c>
      <c r="G97" s="3"/>
    </row>
    <row r="98" spans="1:7" ht="60" x14ac:dyDescent="0.25">
      <c r="A98" s="7" t="s">
        <v>526</v>
      </c>
      <c r="B98" s="1" t="s">
        <v>527</v>
      </c>
      <c r="C98" s="94" t="s">
        <v>539</v>
      </c>
      <c r="D98" s="1" t="s">
        <v>532</v>
      </c>
      <c r="E98" s="1" t="s">
        <v>381</v>
      </c>
      <c r="F98" s="14">
        <v>8000</v>
      </c>
      <c r="G98" s="3"/>
    </row>
    <row r="99" spans="1:7" ht="60" x14ac:dyDescent="0.25">
      <c r="A99" s="7" t="s">
        <v>526</v>
      </c>
      <c r="B99" s="1" t="s">
        <v>527</v>
      </c>
      <c r="C99" s="94" t="s">
        <v>540</v>
      </c>
      <c r="D99" s="1" t="s">
        <v>536</v>
      </c>
      <c r="E99" s="1" t="s">
        <v>371</v>
      </c>
      <c r="F99" s="14" t="s">
        <v>541</v>
      </c>
      <c r="G99" s="3"/>
    </row>
    <row r="100" spans="1:7" ht="60" x14ac:dyDescent="0.25">
      <c r="A100" s="7" t="s">
        <v>526</v>
      </c>
      <c r="B100" s="1" t="s">
        <v>527</v>
      </c>
      <c r="C100" s="94" t="s">
        <v>542</v>
      </c>
      <c r="D100" s="1" t="s">
        <v>532</v>
      </c>
      <c r="E100" s="1" t="s">
        <v>381</v>
      </c>
      <c r="F100" s="14">
        <v>2</v>
      </c>
      <c r="G100" s="3"/>
    </row>
    <row r="101" spans="1:7" ht="54" customHeight="1" x14ac:dyDescent="0.25">
      <c r="A101" s="7" t="s">
        <v>526</v>
      </c>
      <c r="B101" s="1" t="s">
        <v>527</v>
      </c>
      <c r="C101" s="94" t="s">
        <v>543</v>
      </c>
      <c r="D101" s="1" t="s">
        <v>532</v>
      </c>
      <c r="E101" s="1" t="s">
        <v>381</v>
      </c>
      <c r="F101" s="102">
        <v>6000</v>
      </c>
      <c r="G101" s="6"/>
    </row>
    <row r="102" spans="1:7" ht="60" x14ac:dyDescent="0.25">
      <c r="A102" s="7" t="s">
        <v>526</v>
      </c>
      <c r="B102" s="1" t="s">
        <v>544</v>
      </c>
      <c r="C102" s="1" t="s">
        <v>545</v>
      </c>
      <c r="D102" s="1" t="s">
        <v>532</v>
      </c>
      <c r="E102" s="1" t="s">
        <v>371</v>
      </c>
      <c r="F102" s="102" t="s">
        <v>546</v>
      </c>
      <c r="G102" s="6"/>
    </row>
    <row r="103" spans="1:7" ht="60" x14ac:dyDescent="0.25">
      <c r="A103" s="7" t="s">
        <v>526</v>
      </c>
      <c r="B103" s="1" t="s">
        <v>544</v>
      </c>
      <c r="C103" s="94" t="s">
        <v>547</v>
      </c>
      <c r="D103" s="94" t="s">
        <v>548</v>
      </c>
      <c r="E103" s="1" t="s">
        <v>381</v>
      </c>
      <c r="F103" s="102">
        <v>140</v>
      </c>
      <c r="G103" s="6"/>
    </row>
    <row r="104" spans="1:7" ht="60" x14ac:dyDescent="0.25">
      <c r="A104" s="7" t="s">
        <v>526</v>
      </c>
      <c r="B104" s="1" t="s">
        <v>544</v>
      </c>
      <c r="C104" s="94" t="s">
        <v>549</v>
      </c>
      <c r="D104" s="94" t="s">
        <v>550</v>
      </c>
      <c r="E104" s="1" t="s">
        <v>381</v>
      </c>
      <c r="F104" s="14">
        <v>5000</v>
      </c>
      <c r="G104" s="3"/>
    </row>
    <row r="105" spans="1:7" ht="60" x14ac:dyDescent="0.25">
      <c r="A105" s="7" t="s">
        <v>526</v>
      </c>
      <c r="B105" s="1" t="s">
        <v>544</v>
      </c>
      <c r="C105" s="94" t="s">
        <v>551</v>
      </c>
      <c r="D105" s="94" t="s">
        <v>532</v>
      </c>
      <c r="E105" s="1" t="s">
        <v>371</v>
      </c>
      <c r="F105" s="14" t="s">
        <v>552</v>
      </c>
      <c r="G105" s="3"/>
    </row>
    <row r="106" spans="1:7" ht="60" x14ac:dyDescent="0.25">
      <c r="A106" s="7" t="s">
        <v>526</v>
      </c>
      <c r="B106" s="1" t="s">
        <v>544</v>
      </c>
      <c r="C106" s="94" t="s">
        <v>553</v>
      </c>
      <c r="D106" s="94" t="s">
        <v>532</v>
      </c>
      <c r="E106" s="1" t="s">
        <v>381</v>
      </c>
      <c r="F106" s="14">
        <v>100</v>
      </c>
      <c r="G106" s="3"/>
    </row>
    <row r="107" spans="1:7" ht="60" x14ac:dyDescent="0.25">
      <c r="A107" s="7" t="s">
        <v>526</v>
      </c>
      <c r="B107" s="1" t="s">
        <v>544</v>
      </c>
      <c r="C107" s="1" t="s">
        <v>554</v>
      </c>
      <c r="D107" s="1" t="s">
        <v>532</v>
      </c>
      <c r="E107" s="1" t="s">
        <v>381</v>
      </c>
      <c r="F107" s="14">
        <v>10000</v>
      </c>
      <c r="G107" s="3"/>
    </row>
    <row r="108" spans="1:7" ht="60" x14ac:dyDescent="0.25">
      <c r="A108" s="7" t="s">
        <v>526</v>
      </c>
      <c r="B108" s="1" t="s">
        <v>544</v>
      </c>
      <c r="C108" s="1" t="s">
        <v>555</v>
      </c>
      <c r="D108" s="1" t="s">
        <v>532</v>
      </c>
      <c r="E108" s="1" t="s">
        <v>371</v>
      </c>
      <c r="F108" s="14" t="s">
        <v>556</v>
      </c>
      <c r="G108" s="3"/>
    </row>
    <row r="109" spans="1:7" ht="60" x14ac:dyDescent="0.25">
      <c r="A109" s="7" t="s">
        <v>526</v>
      </c>
      <c r="B109" s="1" t="s">
        <v>544</v>
      </c>
      <c r="C109" s="94" t="s">
        <v>557</v>
      </c>
      <c r="D109" s="94" t="s">
        <v>532</v>
      </c>
      <c r="E109" s="1" t="s">
        <v>381</v>
      </c>
      <c r="F109" s="14">
        <v>80</v>
      </c>
      <c r="G109" s="3"/>
    </row>
    <row r="110" spans="1:7" ht="60" x14ac:dyDescent="0.25">
      <c r="A110" s="7" t="s">
        <v>526</v>
      </c>
      <c r="B110" s="1" t="s">
        <v>544</v>
      </c>
      <c r="C110" s="94" t="s">
        <v>558</v>
      </c>
      <c r="D110" s="94" t="s">
        <v>532</v>
      </c>
      <c r="E110" s="1" t="s">
        <v>381</v>
      </c>
      <c r="F110" s="14">
        <v>14000</v>
      </c>
      <c r="G110" s="3"/>
    </row>
    <row r="111" spans="1:7" ht="30" x14ac:dyDescent="0.25">
      <c r="A111" s="7" t="s">
        <v>559</v>
      </c>
      <c r="B111" s="1" t="s">
        <v>560</v>
      </c>
      <c r="C111" s="94" t="s">
        <v>561</v>
      </c>
      <c r="D111" s="94" t="s">
        <v>562</v>
      </c>
      <c r="E111" s="1" t="s">
        <v>381</v>
      </c>
      <c r="F111" s="14">
        <v>150</v>
      </c>
      <c r="G111" s="3"/>
    </row>
    <row r="112" spans="1:7" ht="30" x14ac:dyDescent="0.25">
      <c r="A112" s="7" t="s">
        <v>559</v>
      </c>
      <c r="B112" s="1" t="s">
        <v>560</v>
      </c>
      <c r="C112" s="94" t="s">
        <v>563</v>
      </c>
      <c r="D112" s="94" t="s">
        <v>562</v>
      </c>
      <c r="E112" s="1" t="s">
        <v>381</v>
      </c>
      <c r="F112" s="14">
        <v>80</v>
      </c>
      <c r="G112" s="3"/>
    </row>
    <row r="113" spans="1:15" ht="30" x14ac:dyDescent="0.25">
      <c r="A113" s="7" t="s">
        <v>559</v>
      </c>
      <c r="B113" s="1" t="s">
        <v>560</v>
      </c>
      <c r="C113" s="94" t="s">
        <v>564</v>
      </c>
      <c r="D113" s="94" t="s">
        <v>562</v>
      </c>
      <c r="E113" s="1" t="s">
        <v>381</v>
      </c>
      <c r="F113" s="14">
        <v>20</v>
      </c>
      <c r="G113" s="3"/>
    </row>
    <row r="114" spans="1:15" ht="30" x14ac:dyDescent="0.25">
      <c r="A114" s="7" t="s">
        <v>559</v>
      </c>
      <c r="B114" s="1" t="s">
        <v>560</v>
      </c>
      <c r="C114" s="94" t="s">
        <v>565</v>
      </c>
      <c r="D114" s="94" t="s">
        <v>562</v>
      </c>
      <c r="E114" s="1" t="s">
        <v>381</v>
      </c>
      <c r="F114" s="14">
        <v>15</v>
      </c>
      <c r="G114" s="3"/>
    </row>
    <row r="115" spans="1:15" ht="30" x14ac:dyDescent="0.25">
      <c r="A115" s="7" t="s">
        <v>559</v>
      </c>
      <c r="B115" s="1" t="s">
        <v>560</v>
      </c>
      <c r="C115" s="94" t="s">
        <v>566</v>
      </c>
      <c r="D115" s="94" t="s">
        <v>567</v>
      </c>
      <c r="E115" s="1" t="s">
        <v>381</v>
      </c>
      <c r="F115" s="14">
        <v>25</v>
      </c>
      <c r="G115" s="3"/>
    </row>
    <row r="116" spans="1:15" customFormat="1" ht="30" x14ac:dyDescent="0.25">
      <c r="A116" s="7" t="s">
        <v>559</v>
      </c>
      <c r="B116" s="1" t="s">
        <v>560</v>
      </c>
      <c r="C116" s="94" t="s">
        <v>568</v>
      </c>
      <c r="D116" s="94" t="s">
        <v>567</v>
      </c>
      <c r="E116" s="1" t="s">
        <v>381</v>
      </c>
      <c r="F116" s="14">
        <v>5</v>
      </c>
      <c r="G116" s="3"/>
      <c r="K116" s="4"/>
      <c r="L116" s="4"/>
      <c r="M116" s="4"/>
      <c r="N116" s="4"/>
      <c r="O116" s="4"/>
    </row>
    <row r="117" spans="1:15" customFormat="1" ht="30" x14ac:dyDescent="0.25">
      <c r="A117" s="7" t="s">
        <v>559</v>
      </c>
      <c r="B117" s="1" t="s">
        <v>560</v>
      </c>
      <c r="C117" s="94" t="s">
        <v>569</v>
      </c>
      <c r="D117" s="94" t="s">
        <v>570</v>
      </c>
      <c r="E117" s="1" t="s">
        <v>381</v>
      </c>
      <c r="F117" s="14">
        <v>450</v>
      </c>
      <c r="G117" s="3"/>
      <c r="K117" s="4"/>
      <c r="L117" s="4"/>
      <c r="M117" s="4"/>
      <c r="N117" s="4"/>
      <c r="O117" s="4"/>
    </row>
    <row r="118" spans="1:15" customFormat="1" ht="45" x14ac:dyDescent="0.25">
      <c r="A118" s="7" t="s">
        <v>559</v>
      </c>
      <c r="B118" s="1" t="s">
        <v>560</v>
      </c>
      <c r="C118" s="94" t="s">
        <v>571</v>
      </c>
      <c r="D118" s="94" t="s">
        <v>570</v>
      </c>
      <c r="E118" s="1" t="s">
        <v>381</v>
      </c>
      <c r="F118" s="14">
        <v>1000</v>
      </c>
      <c r="G118" s="3"/>
      <c r="K118" s="4"/>
      <c r="L118" s="4"/>
      <c r="M118" s="4"/>
      <c r="N118" s="4"/>
      <c r="O118" s="4"/>
    </row>
    <row r="119" spans="1:15" customFormat="1" ht="30" x14ac:dyDescent="0.25">
      <c r="A119" s="7" t="s">
        <v>572</v>
      </c>
      <c r="B119" s="1" t="s">
        <v>573</v>
      </c>
      <c r="C119" s="1" t="s">
        <v>574</v>
      </c>
      <c r="D119" s="1"/>
      <c r="E119" s="1" t="s">
        <v>381</v>
      </c>
      <c r="F119" s="14">
        <v>10</v>
      </c>
      <c r="G119" s="3"/>
      <c r="K119" s="4"/>
      <c r="L119" s="4"/>
      <c r="M119" s="4"/>
      <c r="N119" s="4"/>
      <c r="O119" s="4"/>
    </row>
    <row r="120" spans="1:15" customFormat="1" ht="30" x14ac:dyDescent="0.25">
      <c r="A120" s="7" t="s">
        <v>572</v>
      </c>
      <c r="B120" s="1" t="s">
        <v>573</v>
      </c>
      <c r="C120" s="94" t="s">
        <v>575</v>
      </c>
      <c r="D120" s="1"/>
      <c r="E120" s="1" t="s">
        <v>576</v>
      </c>
      <c r="F120" s="14">
        <v>80</v>
      </c>
      <c r="G120" s="3"/>
      <c r="K120" s="4"/>
      <c r="L120" s="4"/>
      <c r="M120" s="4"/>
      <c r="N120" s="4"/>
      <c r="O120" s="4"/>
    </row>
    <row r="121" spans="1:15" customFormat="1" ht="30" x14ac:dyDescent="0.25">
      <c r="A121" s="7" t="s">
        <v>572</v>
      </c>
      <c r="B121" s="1" t="s">
        <v>573</v>
      </c>
      <c r="C121" s="94" t="s">
        <v>577</v>
      </c>
      <c r="D121" s="1" t="s">
        <v>578</v>
      </c>
      <c r="E121" s="1" t="s">
        <v>381</v>
      </c>
      <c r="F121" s="14">
        <v>12</v>
      </c>
      <c r="G121" s="3"/>
      <c r="K121" s="4"/>
      <c r="L121" s="4"/>
      <c r="M121" s="4"/>
      <c r="N121" s="4"/>
      <c r="O121" s="4"/>
    </row>
    <row r="122" spans="1:15" customFormat="1" ht="30" x14ac:dyDescent="0.25">
      <c r="A122" s="7" t="s">
        <v>572</v>
      </c>
      <c r="B122" s="1" t="s">
        <v>573</v>
      </c>
      <c r="C122" s="94" t="s">
        <v>579</v>
      </c>
      <c r="D122" s="1"/>
      <c r="E122" s="1" t="s">
        <v>576</v>
      </c>
      <c r="F122" s="14">
        <v>30</v>
      </c>
      <c r="G122" s="3"/>
      <c r="K122" s="4"/>
      <c r="L122" s="4"/>
      <c r="M122" s="4"/>
      <c r="N122" s="4"/>
      <c r="O122" s="4"/>
    </row>
    <row r="123" spans="1:15" customFormat="1" ht="45" x14ac:dyDescent="0.25">
      <c r="A123" s="7" t="s">
        <v>572</v>
      </c>
      <c r="B123" s="1" t="s">
        <v>573</v>
      </c>
      <c r="C123" s="1" t="s">
        <v>580</v>
      </c>
      <c r="D123" s="1"/>
      <c r="E123" s="1" t="s">
        <v>381</v>
      </c>
      <c r="F123" s="14">
        <v>25</v>
      </c>
      <c r="G123" s="3"/>
      <c r="K123" s="4"/>
      <c r="L123" s="4"/>
      <c r="M123" s="4"/>
      <c r="N123" s="4"/>
      <c r="O123" s="4"/>
    </row>
    <row r="124" spans="1:15" customFormat="1" ht="60" x14ac:dyDescent="0.25">
      <c r="A124" s="7" t="s">
        <v>572</v>
      </c>
      <c r="B124" s="1" t="s">
        <v>581</v>
      </c>
      <c r="C124" s="1" t="s">
        <v>582</v>
      </c>
      <c r="D124" s="1"/>
      <c r="E124" s="1" t="s">
        <v>381</v>
      </c>
      <c r="F124" s="14">
        <v>8</v>
      </c>
      <c r="G124" s="3"/>
      <c r="K124" s="4"/>
      <c r="L124" s="4"/>
      <c r="M124" s="4"/>
      <c r="N124" s="4"/>
      <c r="O124" s="4"/>
    </row>
    <row r="125" spans="1:15" customFormat="1" ht="60" x14ac:dyDescent="0.25">
      <c r="A125" s="7" t="s">
        <v>572</v>
      </c>
      <c r="B125" s="1" t="s">
        <v>581</v>
      </c>
      <c r="C125" s="1" t="s">
        <v>583</v>
      </c>
      <c r="D125" s="1"/>
      <c r="E125" s="1" t="s">
        <v>381</v>
      </c>
      <c r="F125" s="14">
        <v>10</v>
      </c>
      <c r="G125" s="3"/>
      <c r="K125" s="4"/>
      <c r="L125" s="4"/>
      <c r="M125" s="4"/>
      <c r="N125" s="4"/>
      <c r="O125" s="4"/>
    </row>
    <row r="126" spans="1:15" customFormat="1" ht="45" x14ac:dyDescent="0.25">
      <c r="A126" s="7" t="s">
        <v>572</v>
      </c>
      <c r="B126" s="1" t="s">
        <v>581</v>
      </c>
      <c r="C126" s="1" t="s">
        <v>584</v>
      </c>
      <c r="D126" s="1"/>
      <c r="E126" s="1" t="s">
        <v>381</v>
      </c>
      <c r="F126" s="14">
        <v>6</v>
      </c>
      <c r="G126" s="3"/>
      <c r="K126" s="4"/>
      <c r="L126" s="4"/>
      <c r="M126" s="4"/>
      <c r="N126" s="4"/>
      <c r="O126" s="4"/>
    </row>
    <row r="127" spans="1:15" customFormat="1" ht="30" x14ac:dyDescent="0.25">
      <c r="A127" s="7" t="s">
        <v>572</v>
      </c>
      <c r="B127" s="1" t="s">
        <v>585</v>
      </c>
      <c r="C127" s="1" t="s">
        <v>586</v>
      </c>
      <c r="D127" s="1"/>
      <c r="E127" s="1" t="s">
        <v>381</v>
      </c>
      <c r="F127" s="14">
        <v>5</v>
      </c>
      <c r="G127" s="3"/>
      <c r="K127" s="4"/>
      <c r="L127" s="4"/>
      <c r="M127" s="4"/>
      <c r="N127" s="4"/>
      <c r="O127" s="4"/>
    </row>
    <row r="128" spans="1:15" customFormat="1" ht="30" x14ac:dyDescent="0.25">
      <c r="A128" s="7" t="s">
        <v>572</v>
      </c>
      <c r="B128" s="1" t="s">
        <v>585</v>
      </c>
      <c r="C128" s="94" t="s">
        <v>587</v>
      </c>
      <c r="D128" s="94" t="s">
        <v>578</v>
      </c>
      <c r="E128" s="1" t="s">
        <v>381</v>
      </c>
      <c r="F128" s="14"/>
      <c r="G128" s="3"/>
      <c r="K128" s="4"/>
      <c r="L128" s="4"/>
      <c r="M128" s="4"/>
      <c r="N128" s="4"/>
      <c r="O128" s="4"/>
    </row>
    <row r="129" spans="1:15" customFormat="1" ht="30" x14ac:dyDescent="0.25">
      <c r="A129" s="7" t="s">
        <v>572</v>
      </c>
      <c r="B129" s="1" t="s">
        <v>585</v>
      </c>
      <c r="C129" s="94" t="s">
        <v>588</v>
      </c>
      <c r="D129" s="94"/>
      <c r="E129" s="1" t="s">
        <v>576</v>
      </c>
      <c r="F129" s="14">
        <v>20</v>
      </c>
      <c r="G129" s="3"/>
      <c r="K129" s="4"/>
      <c r="L129" s="4"/>
      <c r="M129" s="4"/>
      <c r="N129" s="4"/>
      <c r="O129" s="4"/>
    </row>
    <row r="130" spans="1:15" customFormat="1" ht="45" x14ac:dyDescent="0.25">
      <c r="A130" s="7" t="s">
        <v>589</v>
      </c>
      <c r="B130" s="1" t="s">
        <v>590</v>
      </c>
      <c r="C130" s="94" t="s">
        <v>591</v>
      </c>
      <c r="D130" s="94"/>
      <c r="E130" s="1" t="s">
        <v>381</v>
      </c>
      <c r="F130" s="14">
        <v>6</v>
      </c>
      <c r="G130" s="3"/>
      <c r="K130" s="4"/>
      <c r="L130" s="4"/>
      <c r="M130" s="4"/>
      <c r="N130" s="4"/>
      <c r="O130" s="4"/>
    </row>
    <row r="131" spans="1:15" customFormat="1" ht="30" x14ac:dyDescent="0.25">
      <c r="A131" s="7" t="s">
        <v>592</v>
      </c>
      <c r="B131" s="1" t="s">
        <v>593</v>
      </c>
      <c r="C131" s="94" t="s">
        <v>594</v>
      </c>
      <c r="D131" s="94"/>
      <c r="E131" s="1" t="s">
        <v>381</v>
      </c>
      <c r="F131" s="14">
        <v>12</v>
      </c>
      <c r="G131" s="3"/>
      <c r="K131" s="4"/>
      <c r="L131" s="4"/>
      <c r="M131" s="4"/>
      <c r="N131" s="4"/>
      <c r="O131" s="4"/>
    </row>
    <row r="132" spans="1:15" customFormat="1" ht="30" x14ac:dyDescent="0.25">
      <c r="A132" s="7" t="s">
        <v>592</v>
      </c>
      <c r="B132" s="1" t="s">
        <v>593</v>
      </c>
      <c r="C132" s="94" t="s">
        <v>595</v>
      </c>
      <c r="D132" s="94"/>
      <c r="E132" s="1" t="s">
        <v>381</v>
      </c>
      <c r="F132" s="14">
        <v>1500</v>
      </c>
      <c r="G132" s="3"/>
      <c r="K132" s="4"/>
      <c r="L132" s="4"/>
      <c r="M132" s="4"/>
      <c r="N132" s="4"/>
      <c r="O132" s="4"/>
    </row>
    <row r="133" spans="1:15" customFormat="1" ht="30" x14ac:dyDescent="0.25">
      <c r="A133" s="7" t="s">
        <v>592</v>
      </c>
      <c r="B133" s="1" t="s">
        <v>593</v>
      </c>
      <c r="C133" s="94" t="s">
        <v>596</v>
      </c>
      <c r="D133" s="94"/>
      <c r="E133" s="1" t="s">
        <v>576</v>
      </c>
      <c r="F133" s="14">
        <v>50</v>
      </c>
      <c r="G133" s="3"/>
      <c r="K133" s="4"/>
      <c r="L133" s="4"/>
      <c r="M133" s="4"/>
      <c r="N133" s="4"/>
      <c r="O133" s="4"/>
    </row>
    <row r="134" spans="1:15" customFormat="1" ht="45" x14ac:dyDescent="0.25">
      <c r="A134" s="7" t="s">
        <v>592</v>
      </c>
      <c r="B134" s="1" t="s">
        <v>593</v>
      </c>
      <c r="C134" s="94" t="s">
        <v>597</v>
      </c>
      <c r="D134" s="94"/>
      <c r="E134" s="1" t="s">
        <v>576</v>
      </c>
      <c r="F134" s="14">
        <v>70</v>
      </c>
      <c r="G134" s="3"/>
      <c r="K134" s="4"/>
      <c r="L134" s="4"/>
      <c r="M134" s="4"/>
      <c r="N134" s="4"/>
      <c r="O134" s="4"/>
    </row>
    <row r="135" spans="1:15" customFormat="1" ht="30" x14ac:dyDescent="0.25">
      <c r="A135" s="7" t="s">
        <v>592</v>
      </c>
      <c r="B135" s="1" t="s">
        <v>593</v>
      </c>
      <c r="C135" s="94" t="s">
        <v>598</v>
      </c>
      <c r="D135" s="94"/>
      <c r="E135" s="1" t="s">
        <v>576</v>
      </c>
      <c r="F135" s="14">
        <v>50</v>
      </c>
      <c r="G135" s="3"/>
      <c r="K135" s="4"/>
      <c r="L135" s="4"/>
      <c r="M135" s="4"/>
      <c r="N135" s="4"/>
      <c r="O135" s="4"/>
    </row>
    <row r="136" spans="1:15" customFormat="1" ht="45" x14ac:dyDescent="0.25">
      <c r="A136" s="7" t="s">
        <v>592</v>
      </c>
      <c r="B136" s="1" t="s">
        <v>593</v>
      </c>
      <c r="C136" s="94" t="s">
        <v>599</v>
      </c>
      <c r="D136" s="94" t="s">
        <v>600</v>
      </c>
      <c r="E136" s="1" t="s">
        <v>381</v>
      </c>
      <c r="F136" s="14">
        <v>45</v>
      </c>
      <c r="G136" s="3"/>
      <c r="K136" s="4"/>
      <c r="L136" s="4"/>
      <c r="M136" s="4"/>
      <c r="N136" s="4"/>
      <c r="O136" s="4"/>
    </row>
    <row r="137" spans="1:15" customFormat="1" ht="45" x14ac:dyDescent="0.25">
      <c r="A137" s="7" t="s">
        <v>592</v>
      </c>
      <c r="B137" s="1" t="s">
        <v>593</v>
      </c>
      <c r="C137" s="94" t="s">
        <v>601</v>
      </c>
      <c r="D137" s="94" t="s">
        <v>600</v>
      </c>
      <c r="E137" s="1" t="s">
        <v>381</v>
      </c>
      <c r="F137" s="14">
        <v>35</v>
      </c>
      <c r="G137" s="3"/>
      <c r="K137" s="4"/>
      <c r="L137" s="4"/>
      <c r="M137" s="4"/>
      <c r="N137" s="4"/>
      <c r="O137" s="4"/>
    </row>
    <row r="138" spans="1:15" customFormat="1" ht="45" x14ac:dyDescent="0.25">
      <c r="A138" s="7" t="s">
        <v>592</v>
      </c>
      <c r="B138" s="1" t="s">
        <v>593</v>
      </c>
      <c r="C138" s="94" t="s">
        <v>602</v>
      </c>
      <c r="D138" s="94" t="s">
        <v>600</v>
      </c>
      <c r="E138" s="1" t="s">
        <v>381</v>
      </c>
      <c r="F138" s="14">
        <v>25</v>
      </c>
      <c r="G138" s="3"/>
      <c r="K138" s="4"/>
      <c r="L138" s="4"/>
      <c r="M138" s="4"/>
      <c r="N138" s="4"/>
      <c r="O138" s="4"/>
    </row>
    <row r="139" spans="1:15" customFormat="1" ht="30" x14ac:dyDescent="0.25">
      <c r="A139" s="7" t="s">
        <v>603</v>
      </c>
      <c r="B139" s="1" t="s">
        <v>604</v>
      </c>
      <c r="C139" s="94" t="s">
        <v>605</v>
      </c>
      <c r="D139" s="94" t="s">
        <v>606</v>
      </c>
      <c r="E139" s="1" t="s">
        <v>381</v>
      </c>
      <c r="F139" s="14">
        <v>12</v>
      </c>
      <c r="G139" s="3"/>
      <c r="K139" s="4"/>
      <c r="L139" s="4"/>
      <c r="M139" s="4"/>
      <c r="N139" s="4"/>
      <c r="O139" s="4"/>
    </row>
    <row r="140" spans="1:15" customFormat="1" ht="30" x14ac:dyDescent="0.25">
      <c r="A140" s="7" t="s">
        <v>607</v>
      </c>
      <c r="B140" s="3" t="s">
        <v>608</v>
      </c>
      <c r="C140" s="94" t="s">
        <v>609</v>
      </c>
      <c r="D140" s="3"/>
      <c r="E140" s="1" t="s">
        <v>381</v>
      </c>
      <c r="F140" s="97">
        <v>15</v>
      </c>
      <c r="G140" s="3"/>
      <c r="K140" s="4"/>
      <c r="L140" s="4"/>
      <c r="M140" s="4"/>
      <c r="N140" s="4"/>
      <c r="O140" s="4"/>
    </row>
    <row r="141" spans="1:15" customFormat="1" ht="30" x14ac:dyDescent="0.25">
      <c r="A141" s="7" t="s">
        <v>610</v>
      </c>
      <c r="B141" s="1" t="s">
        <v>611</v>
      </c>
      <c r="C141" s="94" t="s">
        <v>612</v>
      </c>
      <c r="D141" s="1" t="s">
        <v>613</v>
      </c>
      <c r="E141" s="1" t="s">
        <v>381</v>
      </c>
      <c r="F141" s="14">
        <v>145</v>
      </c>
      <c r="G141" s="3"/>
      <c r="K141" s="4"/>
      <c r="L141" s="4"/>
      <c r="M141" s="4"/>
      <c r="N141" s="4"/>
      <c r="O141" s="4"/>
    </row>
    <row r="142" spans="1:15" customFormat="1" x14ac:dyDescent="0.25">
      <c r="A142" s="7" t="s">
        <v>614</v>
      </c>
      <c r="B142" s="3" t="s">
        <v>615</v>
      </c>
      <c r="C142" s="94" t="s">
        <v>616</v>
      </c>
      <c r="D142" s="3" t="s">
        <v>617</v>
      </c>
      <c r="E142" s="1" t="s">
        <v>381</v>
      </c>
      <c r="F142" s="97">
        <v>12</v>
      </c>
      <c r="G142" s="3"/>
      <c r="K142" s="4"/>
      <c r="L142" s="4"/>
      <c r="M142" s="4"/>
      <c r="N142" s="4"/>
      <c r="O142" s="4"/>
    </row>
    <row r="143" spans="1:15" customFormat="1" x14ac:dyDescent="0.25">
      <c r="A143" s="7" t="s">
        <v>614</v>
      </c>
      <c r="B143" s="3" t="s">
        <v>615</v>
      </c>
      <c r="C143" s="94" t="s">
        <v>618</v>
      </c>
      <c r="D143" s="3" t="s">
        <v>619</v>
      </c>
      <c r="E143" s="3" t="s">
        <v>381</v>
      </c>
      <c r="F143" s="97">
        <v>50000</v>
      </c>
      <c r="G143" s="3"/>
      <c r="K143" s="4"/>
      <c r="L143" s="4"/>
      <c r="M143" s="4"/>
      <c r="N143" s="4"/>
      <c r="O143" s="4"/>
    </row>
  </sheetData>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outlinePr summaryBelow="0"/>
  </sheetPr>
  <dimension ref="A1:G237"/>
  <sheetViews>
    <sheetView tabSelected="1" zoomScale="110" zoomScaleNormal="110" workbookViewId="0">
      <pane ySplit="1" topLeftCell="A2" activePane="bottomLeft" state="frozen"/>
      <selection pane="bottomLeft" activeCell="I3" sqref="I3"/>
    </sheetView>
  </sheetViews>
  <sheetFormatPr defaultRowHeight="15" outlineLevelRow="1" x14ac:dyDescent="0.25"/>
  <cols>
    <col min="1" max="1" width="68" customWidth="1"/>
    <col min="2" max="2" width="16.140625" style="73" customWidth="1"/>
    <col min="3" max="3" width="22.42578125" customWidth="1"/>
    <col min="4" max="5" width="23.42578125" bestFit="1" customWidth="1"/>
    <col min="6" max="6" width="13.85546875" style="115" bestFit="1" customWidth="1"/>
    <col min="7" max="7" width="26.42578125" bestFit="1" customWidth="1"/>
  </cols>
  <sheetData>
    <row r="1" spans="1:7" ht="30" x14ac:dyDescent="0.25">
      <c r="A1" s="39" t="s">
        <v>620</v>
      </c>
      <c r="B1" s="69" t="s">
        <v>621</v>
      </c>
      <c r="C1" s="157" t="s">
        <v>622</v>
      </c>
      <c r="D1" s="157" t="s">
        <v>623</v>
      </c>
      <c r="E1" s="157" t="s">
        <v>624</v>
      </c>
      <c r="F1" s="116" t="s">
        <v>625</v>
      </c>
      <c r="G1" s="40" t="s">
        <v>626</v>
      </c>
    </row>
    <row r="2" spans="1:7" s="146" customFormat="1" x14ac:dyDescent="0.25">
      <c r="A2" s="142" t="s">
        <v>367</v>
      </c>
      <c r="B2" s="143"/>
      <c r="C2" s="144"/>
      <c r="D2" s="144"/>
      <c r="E2" s="144"/>
      <c r="F2" s="145"/>
      <c r="G2" s="144"/>
    </row>
    <row r="3" spans="1:7" s="146" customFormat="1" x14ac:dyDescent="0.25">
      <c r="A3" s="147" t="s">
        <v>368</v>
      </c>
      <c r="B3" s="148"/>
      <c r="C3" s="176"/>
      <c r="D3" s="176"/>
      <c r="E3" s="176"/>
      <c r="F3" s="145"/>
      <c r="G3" s="144"/>
    </row>
    <row r="4" spans="1:7" outlineLevel="1" collapsed="1" x14ac:dyDescent="0.25">
      <c r="A4" s="151" t="s">
        <v>369</v>
      </c>
      <c r="B4" s="179" t="s">
        <v>627</v>
      </c>
      <c r="C4" s="180" t="s">
        <v>628</v>
      </c>
      <c r="D4" s="180" t="s">
        <v>629</v>
      </c>
      <c r="E4" s="180" t="s">
        <v>630</v>
      </c>
      <c r="F4" s="175"/>
      <c r="G4" s="2"/>
    </row>
    <row r="5" spans="1:7" outlineLevel="1" x14ac:dyDescent="0.25">
      <c r="A5" s="151" t="s">
        <v>372</v>
      </c>
      <c r="B5" s="171">
        <v>44500</v>
      </c>
      <c r="C5" s="190">
        <v>44764</v>
      </c>
      <c r="D5" s="190">
        <v>44884</v>
      </c>
      <c r="E5" s="190">
        <v>44889</v>
      </c>
      <c r="F5" s="175"/>
      <c r="G5" s="2"/>
    </row>
    <row r="6" spans="1:7" outlineLevel="1" x14ac:dyDescent="0.25">
      <c r="A6" s="151" t="s">
        <v>374</v>
      </c>
      <c r="B6" s="172">
        <v>44500.666666666664</v>
      </c>
      <c r="C6" s="191">
        <v>44764.342361111114</v>
      </c>
      <c r="D6" s="191">
        <v>44884.342361111114</v>
      </c>
      <c r="E6" s="191">
        <v>44889.270833333336</v>
      </c>
      <c r="F6" s="175"/>
      <c r="G6" s="2"/>
    </row>
    <row r="7" spans="1:7" outlineLevel="1" x14ac:dyDescent="0.25">
      <c r="A7" s="151" t="s">
        <v>377</v>
      </c>
      <c r="B7" s="171">
        <v>44502</v>
      </c>
      <c r="C7" s="190">
        <v>44765</v>
      </c>
      <c r="D7" s="190">
        <v>44885</v>
      </c>
      <c r="E7" s="190">
        <v>44890</v>
      </c>
      <c r="F7" s="175"/>
      <c r="G7" s="2"/>
    </row>
    <row r="8" spans="1:7" outlineLevel="1" x14ac:dyDescent="0.25">
      <c r="A8" s="151" t="s">
        <v>378</v>
      </c>
      <c r="B8" s="172">
        <v>44502.333333333336</v>
      </c>
      <c r="C8" s="191">
        <v>44765.597916666666</v>
      </c>
      <c r="D8" s="191">
        <v>44885.413194444445</v>
      </c>
      <c r="E8" s="191">
        <v>44890.015972222223</v>
      </c>
      <c r="F8" s="175"/>
      <c r="G8" s="2"/>
    </row>
    <row r="9" spans="1:7" outlineLevel="1" x14ac:dyDescent="0.25">
      <c r="A9" s="151" t="s">
        <v>379</v>
      </c>
      <c r="B9" s="173">
        <f>(B8-B6)*24</f>
        <v>40.000000000116415</v>
      </c>
      <c r="C9" s="192">
        <v>30.13</v>
      </c>
      <c r="D9" s="192">
        <v>25.7</v>
      </c>
      <c r="E9" s="192">
        <v>17.329999999999998</v>
      </c>
      <c r="F9" s="175"/>
      <c r="G9" s="2"/>
    </row>
    <row r="10" spans="1:7" outlineLevel="1" x14ac:dyDescent="0.25">
      <c r="A10" s="151" t="s">
        <v>383</v>
      </c>
      <c r="B10" s="173">
        <f>B8-B6</f>
        <v>1.6666666666715173</v>
      </c>
      <c r="C10" s="192">
        <v>1.25</v>
      </c>
      <c r="D10" s="192">
        <v>1.07</v>
      </c>
      <c r="E10" s="192">
        <v>0.74</v>
      </c>
      <c r="F10" s="175"/>
      <c r="G10" s="2"/>
    </row>
    <row r="11" spans="1:7" outlineLevel="1" x14ac:dyDescent="0.25">
      <c r="A11" s="151" t="s">
        <v>631</v>
      </c>
      <c r="B11" s="174"/>
      <c r="C11" s="282">
        <v>187</v>
      </c>
      <c r="D11" s="282">
        <v>16959</v>
      </c>
      <c r="E11" s="282">
        <v>50288</v>
      </c>
      <c r="F11" s="175"/>
      <c r="G11" s="2"/>
    </row>
    <row r="12" spans="1:7" outlineLevel="1" x14ac:dyDescent="0.25">
      <c r="A12" s="151" t="s">
        <v>389</v>
      </c>
      <c r="B12" s="72"/>
      <c r="C12" s="283">
        <v>5</v>
      </c>
      <c r="D12" s="283">
        <v>16139</v>
      </c>
      <c r="E12" s="283">
        <v>40111</v>
      </c>
      <c r="F12" s="114"/>
      <c r="G12" s="2"/>
    </row>
    <row r="13" spans="1:7" outlineLevel="1" x14ac:dyDescent="0.25">
      <c r="A13" s="151" t="s">
        <v>391</v>
      </c>
      <c r="B13" s="72"/>
      <c r="C13" s="281">
        <v>209</v>
      </c>
      <c r="D13" s="281">
        <v>5375</v>
      </c>
      <c r="E13" s="281">
        <v>10200</v>
      </c>
      <c r="F13" s="114"/>
      <c r="G13" s="2"/>
    </row>
    <row r="14" spans="1:7" outlineLevel="1" x14ac:dyDescent="0.25">
      <c r="A14" s="151" t="s">
        <v>632</v>
      </c>
      <c r="B14" s="72"/>
      <c r="C14" s="281">
        <v>209</v>
      </c>
      <c r="D14" s="281">
        <v>5375</v>
      </c>
      <c r="E14" s="281">
        <v>10200</v>
      </c>
      <c r="F14" s="114"/>
      <c r="G14" s="2"/>
    </row>
    <row r="15" spans="1:7" outlineLevel="1" x14ac:dyDescent="0.25">
      <c r="A15" s="151" t="s">
        <v>394</v>
      </c>
      <c r="B15" s="72"/>
      <c r="C15" s="281">
        <v>3</v>
      </c>
      <c r="D15" s="281">
        <v>155</v>
      </c>
      <c r="E15" s="281">
        <v>321</v>
      </c>
      <c r="F15" s="114"/>
      <c r="G15" s="2"/>
    </row>
    <row r="16" spans="1:7" ht="30" outlineLevel="1" x14ac:dyDescent="0.25">
      <c r="A16" s="151" t="s">
        <v>396</v>
      </c>
      <c r="B16" s="72"/>
      <c r="C16" s="281">
        <v>4</v>
      </c>
      <c r="D16" s="281">
        <v>177</v>
      </c>
      <c r="E16" s="281">
        <v>383</v>
      </c>
      <c r="F16" s="114"/>
      <c r="G16" s="2"/>
    </row>
    <row r="17" spans="1:7" ht="30" outlineLevel="1" x14ac:dyDescent="0.25">
      <c r="A17" s="151" t="s">
        <v>397</v>
      </c>
      <c r="B17" s="72"/>
      <c r="C17" s="281">
        <v>1</v>
      </c>
      <c r="D17" s="281">
        <v>22</v>
      </c>
      <c r="E17" s="281">
        <v>62</v>
      </c>
      <c r="F17" s="114"/>
      <c r="G17" s="2"/>
    </row>
    <row r="18" spans="1:7" ht="30" outlineLevel="1" x14ac:dyDescent="0.25">
      <c r="A18" s="151" t="s">
        <v>633</v>
      </c>
      <c r="B18" s="72"/>
      <c r="C18" s="281">
        <v>24</v>
      </c>
      <c r="D18" s="281">
        <v>486</v>
      </c>
      <c r="E18" s="281">
        <v>3408</v>
      </c>
      <c r="F18" s="114"/>
      <c r="G18" s="2"/>
    </row>
    <row r="19" spans="1:7" ht="30" outlineLevel="1" x14ac:dyDescent="0.25">
      <c r="A19" s="151" t="s">
        <v>634</v>
      </c>
      <c r="B19" s="72"/>
      <c r="C19" s="284" t="s">
        <v>635</v>
      </c>
      <c r="D19" s="284" t="s">
        <v>635</v>
      </c>
      <c r="E19" s="284" t="s">
        <v>635</v>
      </c>
      <c r="F19" s="114"/>
      <c r="G19" s="2"/>
    </row>
    <row r="20" spans="1:7" ht="45" outlineLevel="1" x14ac:dyDescent="0.25">
      <c r="A20" s="151" t="s">
        <v>401</v>
      </c>
      <c r="B20" s="72"/>
      <c r="C20" s="284" t="s">
        <v>636</v>
      </c>
      <c r="D20" s="281">
        <v>26</v>
      </c>
      <c r="E20" s="281">
        <v>58</v>
      </c>
      <c r="F20" s="114"/>
      <c r="G20" s="2"/>
    </row>
    <row r="21" spans="1:7" outlineLevel="1" x14ac:dyDescent="0.25">
      <c r="A21" s="151" t="s">
        <v>637</v>
      </c>
      <c r="B21" s="72"/>
      <c r="C21" s="281">
        <v>0</v>
      </c>
      <c r="D21" s="281">
        <v>355</v>
      </c>
      <c r="E21" s="281">
        <v>2736</v>
      </c>
      <c r="F21" s="114"/>
      <c r="G21" s="2"/>
    </row>
    <row r="22" spans="1:7" outlineLevel="1" x14ac:dyDescent="0.25">
      <c r="A22" s="151" t="s">
        <v>404</v>
      </c>
      <c r="B22" s="72"/>
      <c r="C22" s="281">
        <v>2</v>
      </c>
      <c r="D22" s="281">
        <v>2</v>
      </c>
      <c r="E22" s="281">
        <v>2</v>
      </c>
      <c r="F22" s="114"/>
      <c r="G22" s="2"/>
    </row>
    <row r="23" spans="1:7" outlineLevel="1" collapsed="1" x14ac:dyDescent="0.25">
      <c r="A23" s="151" t="s">
        <v>406</v>
      </c>
      <c r="B23" s="72"/>
      <c r="C23" s="281">
        <v>0</v>
      </c>
      <c r="D23" s="281">
        <v>0</v>
      </c>
      <c r="E23" s="281">
        <v>0</v>
      </c>
      <c r="F23" s="114"/>
      <c r="G23" s="2"/>
    </row>
    <row r="24" spans="1:7" outlineLevel="1" x14ac:dyDescent="0.25">
      <c r="A24" s="151" t="s">
        <v>638</v>
      </c>
      <c r="B24" s="72"/>
      <c r="C24" s="281">
        <v>39</v>
      </c>
      <c r="D24" s="281">
        <v>122</v>
      </c>
      <c r="E24" s="281">
        <v>156</v>
      </c>
      <c r="F24" s="114"/>
      <c r="G24" s="2"/>
    </row>
    <row r="25" spans="1:7" outlineLevel="1" x14ac:dyDescent="0.25">
      <c r="A25" s="151" t="s">
        <v>409</v>
      </c>
      <c r="B25" s="72"/>
      <c r="C25" s="281">
        <v>0</v>
      </c>
      <c r="D25" s="281">
        <v>0</v>
      </c>
      <c r="E25" s="281">
        <v>0</v>
      </c>
      <c r="F25" s="114"/>
      <c r="G25" s="2"/>
    </row>
    <row r="26" spans="1:7" ht="30" outlineLevel="1" x14ac:dyDescent="0.25">
      <c r="A26" s="151" t="s">
        <v>639</v>
      </c>
      <c r="B26" s="72"/>
      <c r="C26" s="281">
        <v>0</v>
      </c>
      <c r="D26" s="281">
        <v>0</v>
      </c>
      <c r="E26" s="281">
        <v>0</v>
      </c>
      <c r="F26" s="114"/>
      <c r="G26" s="2"/>
    </row>
    <row r="27" spans="1:7" outlineLevel="1" x14ac:dyDescent="0.25">
      <c r="A27" s="151" t="s">
        <v>411</v>
      </c>
      <c r="B27" s="72"/>
      <c r="C27" s="281">
        <v>0</v>
      </c>
      <c r="D27" s="281">
        <v>0</v>
      </c>
      <c r="E27" s="281">
        <v>0</v>
      </c>
      <c r="F27" s="114"/>
      <c r="G27" s="2"/>
    </row>
    <row r="28" spans="1:7" outlineLevel="1" x14ac:dyDescent="0.25">
      <c r="A28" s="285" t="s">
        <v>640</v>
      </c>
      <c r="B28" s="72"/>
      <c r="C28" s="2">
        <v>2</v>
      </c>
      <c r="D28" s="2">
        <v>4</v>
      </c>
      <c r="E28" s="2">
        <v>7</v>
      </c>
      <c r="F28" s="114"/>
      <c r="G28" s="2"/>
    </row>
    <row r="29" spans="1:7" outlineLevel="1" x14ac:dyDescent="0.25">
      <c r="A29" s="151" t="s">
        <v>414</v>
      </c>
      <c r="B29" s="72"/>
      <c r="C29" s="2">
        <v>84</v>
      </c>
      <c r="D29" s="2">
        <v>118</v>
      </c>
      <c r="E29" s="2">
        <v>242</v>
      </c>
      <c r="F29" s="114"/>
      <c r="G29" s="2"/>
    </row>
    <row r="30" spans="1:7" ht="30" outlineLevel="1" x14ac:dyDescent="0.25">
      <c r="A30" s="151" t="s">
        <v>415</v>
      </c>
      <c r="B30" s="72"/>
      <c r="C30" s="241" t="s">
        <v>635</v>
      </c>
      <c r="D30" s="241" t="s">
        <v>635</v>
      </c>
      <c r="E30" s="241" t="s">
        <v>635</v>
      </c>
      <c r="F30" s="114"/>
      <c r="G30" s="2"/>
    </row>
    <row r="31" spans="1:7" ht="30" outlineLevel="1" x14ac:dyDescent="0.25">
      <c r="A31" s="151" t="s">
        <v>417</v>
      </c>
      <c r="B31" s="72"/>
      <c r="C31" s="241" t="s">
        <v>635</v>
      </c>
      <c r="D31" s="241" t="s">
        <v>635</v>
      </c>
      <c r="E31" s="241" t="s">
        <v>635</v>
      </c>
      <c r="F31" s="114"/>
      <c r="G31" s="2"/>
    </row>
    <row r="32" spans="1:7" outlineLevel="1" x14ac:dyDescent="0.25">
      <c r="A32" s="151" t="s">
        <v>641</v>
      </c>
      <c r="B32" s="72"/>
      <c r="C32" s="241" t="s">
        <v>635</v>
      </c>
      <c r="D32" s="241" t="s">
        <v>635</v>
      </c>
      <c r="E32" s="241" t="s">
        <v>635</v>
      </c>
      <c r="F32" s="114"/>
      <c r="G32" s="2"/>
    </row>
    <row r="33" spans="1:7" ht="30" outlineLevel="1" x14ac:dyDescent="0.25">
      <c r="A33" s="151" t="s">
        <v>420</v>
      </c>
      <c r="B33" s="72"/>
      <c r="C33" s="2">
        <v>0</v>
      </c>
      <c r="D33" s="2">
        <v>0</v>
      </c>
      <c r="E33" s="2">
        <v>0</v>
      </c>
      <c r="F33" s="114"/>
      <c r="G33" s="2"/>
    </row>
    <row r="34" spans="1:7" outlineLevel="1" x14ac:dyDescent="0.25">
      <c r="A34" s="151" t="s">
        <v>421</v>
      </c>
      <c r="B34" s="72"/>
      <c r="C34" s="2">
        <v>0</v>
      </c>
      <c r="D34" s="2">
        <v>0</v>
      </c>
      <c r="E34" s="2">
        <v>1</v>
      </c>
      <c r="F34" s="114"/>
      <c r="G34" s="2"/>
    </row>
    <row r="35" spans="1:7" outlineLevel="1" collapsed="1" x14ac:dyDescent="0.25">
      <c r="A35" s="151" t="s">
        <v>423</v>
      </c>
      <c r="B35" s="72"/>
      <c r="C35" s="2">
        <v>0</v>
      </c>
      <c r="D35" s="2">
        <v>0</v>
      </c>
      <c r="E35" s="2">
        <v>0</v>
      </c>
      <c r="F35" s="114"/>
      <c r="G35" s="2"/>
    </row>
    <row r="36" spans="1:7" s="146" customFormat="1" x14ac:dyDescent="0.25">
      <c r="A36" s="142" t="s">
        <v>425</v>
      </c>
      <c r="B36" s="143"/>
      <c r="C36" s="144"/>
      <c r="D36" s="144"/>
      <c r="E36" s="144"/>
      <c r="F36" s="145"/>
      <c r="G36" s="144"/>
    </row>
    <row r="37" spans="1:7" s="146" customFormat="1" x14ac:dyDescent="0.25">
      <c r="A37" s="147" t="s">
        <v>426</v>
      </c>
      <c r="B37" s="148"/>
      <c r="C37" s="144"/>
      <c r="D37" s="144"/>
      <c r="E37" s="144"/>
      <c r="F37" s="145"/>
      <c r="G37" s="144"/>
    </row>
    <row r="38" spans="1:7" outlineLevel="1" x14ac:dyDescent="0.25">
      <c r="A38" s="8" t="s">
        <v>427</v>
      </c>
      <c r="B38" s="72"/>
      <c r="C38" s="2">
        <v>0</v>
      </c>
      <c r="D38" s="2">
        <v>0</v>
      </c>
      <c r="E38" s="2">
        <v>0</v>
      </c>
      <c r="F38" s="114"/>
      <c r="G38" s="2"/>
    </row>
    <row r="39" spans="1:7" outlineLevel="1" x14ac:dyDescent="0.25">
      <c r="A39" s="8" t="s">
        <v>642</v>
      </c>
      <c r="B39" s="72"/>
      <c r="C39" s="2">
        <v>0</v>
      </c>
      <c r="D39" s="2">
        <v>0</v>
      </c>
      <c r="E39" s="2">
        <v>0</v>
      </c>
      <c r="F39" s="114"/>
      <c r="G39" s="2"/>
    </row>
    <row r="40" spans="1:7" s="146" customFormat="1" collapsed="1" x14ac:dyDescent="0.25">
      <c r="A40" s="142" t="s">
        <v>431</v>
      </c>
      <c r="B40" s="149"/>
      <c r="C40" s="144"/>
      <c r="D40" s="144"/>
      <c r="E40" s="144"/>
      <c r="F40" s="145"/>
      <c r="G40" s="144"/>
    </row>
    <row r="41" spans="1:7" s="146" customFormat="1" x14ac:dyDescent="0.25">
      <c r="A41" s="147" t="s">
        <v>432</v>
      </c>
      <c r="B41" s="149"/>
      <c r="C41" s="144"/>
      <c r="D41" s="144"/>
      <c r="E41" s="144"/>
      <c r="F41" s="145"/>
      <c r="G41" s="144"/>
    </row>
    <row r="42" spans="1:7" ht="30" outlineLevel="1" x14ac:dyDescent="0.25">
      <c r="A42" s="151" t="s">
        <v>643</v>
      </c>
      <c r="B42" s="72"/>
      <c r="C42" s="2">
        <v>0</v>
      </c>
      <c r="D42" s="2">
        <v>6</v>
      </c>
      <c r="E42" s="2">
        <v>9</v>
      </c>
      <c r="F42" s="114"/>
      <c r="G42" s="2"/>
    </row>
    <row r="43" spans="1:7" ht="30" outlineLevel="1" x14ac:dyDescent="0.25">
      <c r="A43" s="151" t="s">
        <v>435</v>
      </c>
      <c r="B43" s="72"/>
      <c r="C43" s="2">
        <v>0.15</v>
      </c>
      <c r="D43" s="2">
        <v>66.48</v>
      </c>
      <c r="E43" s="2">
        <v>68.8</v>
      </c>
      <c r="F43" s="114"/>
      <c r="G43" s="2"/>
    </row>
    <row r="44" spans="1:7" outlineLevel="1" x14ac:dyDescent="0.25">
      <c r="A44" s="151" t="s">
        <v>436</v>
      </c>
      <c r="B44" s="72"/>
      <c r="C44" s="2">
        <v>1</v>
      </c>
      <c r="D44" s="2">
        <v>3</v>
      </c>
      <c r="E44" s="2">
        <v>3</v>
      </c>
      <c r="F44" s="114"/>
      <c r="G44" s="2"/>
    </row>
    <row r="45" spans="1:7" outlineLevel="1" x14ac:dyDescent="0.25">
      <c r="A45" s="151" t="s">
        <v>437</v>
      </c>
      <c r="B45" s="72"/>
      <c r="C45" s="2">
        <v>2</v>
      </c>
      <c r="D45" s="2">
        <v>3</v>
      </c>
      <c r="E45" s="2">
        <v>3</v>
      </c>
      <c r="F45" s="114"/>
      <c r="G45" s="2"/>
    </row>
    <row r="46" spans="1:7" outlineLevel="1" x14ac:dyDescent="0.25">
      <c r="A46" s="151" t="s">
        <v>644</v>
      </c>
      <c r="B46" s="71"/>
      <c r="C46" s="2">
        <v>0</v>
      </c>
      <c r="D46" s="2">
        <v>0</v>
      </c>
      <c r="E46" s="2">
        <v>0</v>
      </c>
      <c r="F46" s="114"/>
      <c r="G46" s="2"/>
    </row>
    <row r="47" spans="1:7" outlineLevel="1" x14ac:dyDescent="0.25">
      <c r="A47" s="151" t="s">
        <v>439</v>
      </c>
      <c r="B47" s="72"/>
      <c r="C47" s="2">
        <v>6</v>
      </c>
      <c r="D47" s="2">
        <v>10</v>
      </c>
      <c r="E47" s="2">
        <v>15</v>
      </c>
      <c r="F47" s="114"/>
      <c r="G47" s="2"/>
    </row>
    <row r="48" spans="1:7" outlineLevel="1" x14ac:dyDescent="0.25">
      <c r="A48" s="151" t="s">
        <v>440</v>
      </c>
      <c r="B48" s="72"/>
      <c r="C48" s="2">
        <v>0</v>
      </c>
      <c r="D48" s="2">
        <v>0</v>
      </c>
      <c r="E48" s="2">
        <v>0</v>
      </c>
      <c r="F48" s="114"/>
      <c r="G48" s="2"/>
    </row>
    <row r="49" spans="1:7" outlineLevel="1" collapsed="1" x14ac:dyDescent="0.25">
      <c r="A49" s="151" t="s">
        <v>441</v>
      </c>
      <c r="B49" s="72"/>
      <c r="C49" s="2">
        <v>0</v>
      </c>
      <c r="D49" s="2">
        <v>0</v>
      </c>
      <c r="E49" s="2">
        <v>0</v>
      </c>
      <c r="F49" s="114"/>
      <c r="G49" s="2"/>
    </row>
    <row r="50" spans="1:7" outlineLevel="1" x14ac:dyDescent="0.25">
      <c r="A50" s="151" t="s">
        <v>442</v>
      </c>
      <c r="B50" s="72"/>
      <c r="C50" s="2">
        <v>2</v>
      </c>
      <c r="D50" s="2">
        <v>4</v>
      </c>
      <c r="E50" s="2">
        <v>2</v>
      </c>
      <c r="F50" s="114"/>
      <c r="G50" s="2"/>
    </row>
    <row r="51" spans="1:7" s="146" customFormat="1" x14ac:dyDescent="0.25">
      <c r="A51" s="147" t="s">
        <v>444</v>
      </c>
      <c r="B51" s="149"/>
      <c r="C51" s="144"/>
      <c r="D51" s="144"/>
      <c r="E51" s="144"/>
      <c r="F51" s="145"/>
      <c r="G51" s="144"/>
    </row>
    <row r="52" spans="1:7" outlineLevel="1" x14ac:dyDescent="0.25">
      <c r="A52" s="8" t="s">
        <v>445</v>
      </c>
      <c r="B52" s="72"/>
      <c r="C52" s="2">
        <v>0</v>
      </c>
      <c r="D52" s="2">
        <v>0</v>
      </c>
      <c r="E52" s="2">
        <v>0</v>
      </c>
      <c r="F52" s="114"/>
      <c r="G52" s="2"/>
    </row>
    <row r="53" spans="1:7" s="146" customFormat="1" x14ac:dyDescent="0.25">
      <c r="A53" s="147" t="s">
        <v>447</v>
      </c>
      <c r="B53" s="149"/>
      <c r="C53" s="144"/>
      <c r="D53" s="144"/>
      <c r="E53" s="144"/>
      <c r="F53" s="145"/>
      <c r="G53" s="144"/>
    </row>
    <row r="54" spans="1:7" ht="30" outlineLevel="1" x14ac:dyDescent="0.25">
      <c r="A54" s="151" t="s">
        <v>448</v>
      </c>
      <c r="B54" s="72"/>
      <c r="C54" s="278">
        <v>0</v>
      </c>
      <c r="D54" s="278">
        <v>0</v>
      </c>
      <c r="E54" s="278">
        <v>0</v>
      </c>
      <c r="F54" s="114"/>
      <c r="G54" s="2"/>
    </row>
    <row r="55" spans="1:7" outlineLevel="1" x14ac:dyDescent="0.25">
      <c r="A55" s="151" t="s">
        <v>449</v>
      </c>
      <c r="B55" s="72"/>
      <c r="C55" s="278">
        <v>0</v>
      </c>
      <c r="D55" s="278">
        <v>0</v>
      </c>
      <c r="E55" s="278">
        <v>0</v>
      </c>
      <c r="F55" s="114"/>
      <c r="G55" s="2"/>
    </row>
    <row r="56" spans="1:7" ht="30" outlineLevel="1" x14ac:dyDescent="0.25">
      <c r="A56" s="151" t="s">
        <v>450</v>
      </c>
      <c r="B56" s="72"/>
      <c r="C56" s="278">
        <v>0</v>
      </c>
      <c r="D56" s="278">
        <v>0</v>
      </c>
      <c r="E56" s="278">
        <v>0</v>
      </c>
      <c r="F56" s="114"/>
      <c r="G56" s="2"/>
    </row>
    <row r="57" spans="1:7" s="146" customFormat="1" x14ac:dyDescent="0.25">
      <c r="A57" s="147" t="s">
        <v>451</v>
      </c>
      <c r="B57" s="149"/>
      <c r="C57" s="144"/>
      <c r="D57" s="144"/>
      <c r="E57" s="144"/>
      <c r="F57" s="145"/>
      <c r="G57" s="144"/>
    </row>
    <row r="58" spans="1:7" ht="30" outlineLevel="1" x14ac:dyDescent="0.25">
      <c r="A58" s="151" t="s">
        <v>645</v>
      </c>
      <c r="B58" s="72"/>
      <c r="C58" s="278" t="s">
        <v>635</v>
      </c>
      <c r="D58" s="278" t="s">
        <v>635</v>
      </c>
      <c r="E58" s="278" t="s">
        <v>635</v>
      </c>
      <c r="F58" s="278"/>
      <c r="G58" s="150">
        <v>676</v>
      </c>
    </row>
    <row r="59" spans="1:7" ht="30" outlineLevel="1" x14ac:dyDescent="0.25">
      <c r="A59" s="151" t="s">
        <v>646</v>
      </c>
      <c r="B59" s="72"/>
      <c r="C59" s="278" t="s">
        <v>635</v>
      </c>
      <c r="D59" s="278" t="s">
        <v>635</v>
      </c>
      <c r="E59" s="278" t="s">
        <v>635</v>
      </c>
      <c r="F59" s="278"/>
      <c r="G59" s="150">
        <v>11950.5</v>
      </c>
    </row>
    <row r="60" spans="1:7" s="146" customFormat="1" x14ac:dyDescent="0.25">
      <c r="A60" s="147" t="s">
        <v>455</v>
      </c>
      <c r="B60" s="149"/>
      <c r="C60" s="144"/>
      <c r="D60" s="144"/>
      <c r="E60" s="144"/>
      <c r="F60" s="145"/>
      <c r="G60" s="144"/>
    </row>
    <row r="61" spans="1:7" ht="30" outlineLevel="1" x14ac:dyDescent="0.25">
      <c r="A61" s="151" t="s">
        <v>647</v>
      </c>
      <c r="B61" s="72"/>
      <c r="C61" s="278" t="s">
        <v>635</v>
      </c>
      <c r="D61" s="278" t="s">
        <v>635</v>
      </c>
      <c r="E61" s="278" t="s">
        <v>635</v>
      </c>
      <c r="F61" s="278"/>
      <c r="G61" s="150">
        <v>1</v>
      </c>
    </row>
    <row r="62" spans="1:7" ht="30" outlineLevel="1" x14ac:dyDescent="0.25">
      <c r="A62" s="151" t="s">
        <v>648</v>
      </c>
      <c r="B62" s="72"/>
      <c r="C62" s="278" t="s">
        <v>635</v>
      </c>
      <c r="D62" s="278" t="s">
        <v>635</v>
      </c>
      <c r="E62" s="278" t="s">
        <v>635</v>
      </c>
      <c r="F62" s="278"/>
      <c r="G62" s="150">
        <v>2</v>
      </c>
    </row>
    <row r="63" spans="1:7" ht="30" outlineLevel="1" x14ac:dyDescent="0.25">
      <c r="A63" s="151" t="s">
        <v>649</v>
      </c>
      <c r="B63" s="72"/>
      <c r="C63" s="278" t="s">
        <v>635</v>
      </c>
      <c r="D63" s="278" t="s">
        <v>635</v>
      </c>
      <c r="E63" s="278" t="s">
        <v>635</v>
      </c>
      <c r="F63" s="278"/>
      <c r="G63" s="150">
        <v>500</v>
      </c>
    </row>
    <row r="64" spans="1:7" ht="30" outlineLevel="1" x14ac:dyDescent="0.25">
      <c r="A64" s="151" t="s">
        <v>650</v>
      </c>
      <c r="B64" s="71"/>
      <c r="C64" s="278" t="s">
        <v>635</v>
      </c>
      <c r="D64" s="278" t="s">
        <v>635</v>
      </c>
      <c r="E64" s="278" t="s">
        <v>635</v>
      </c>
      <c r="F64" s="278"/>
      <c r="G64" s="150">
        <v>11</v>
      </c>
    </row>
    <row r="65" spans="1:7" ht="30" outlineLevel="1" x14ac:dyDescent="0.25">
      <c r="A65" s="151" t="s">
        <v>651</v>
      </c>
      <c r="B65" s="72"/>
      <c r="C65" s="278" t="s">
        <v>635</v>
      </c>
      <c r="D65" s="278" t="s">
        <v>635</v>
      </c>
      <c r="E65" s="278" t="s">
        <v>635</v>
      </c>
      <c r="F65" s="278"/>
      <c r="G65" s="150">
        <v>2</v>
      </c>
    </row>
    <row r="66" spans="1:7" s="146" customFormat="1" x14ac:dyDescent="0.25">
      <c r="A66" s="142" t="s">
        <v>461</v>
      </c>
      <c r="B66" s="149"/>
      <c r="C66" s="144"/>
      <c r="D66" s="144"/>
      <c r="E66" s="144"/>
      <c r="F66" s="145"/>
      <c r="G66" s="144"/>
    </row>
    <row r="67" spans="1:7" s="146" customFormat="1" x14ac:dyDescent="0.25">
      <c r="A67" s="147" t="s">
        <v>462</v>
      </c>
      <c r="B67" s="149"/>
      <c r="C67" s="144"/>
      <c r="D67" s="144"/>
      <c r="E67" s="144"/>
      <c r="F67" s="145"/>
      <c r="G67" s="144"/>
    </row>
    <row r="68" spans="1:7" outlineLevel="1" x14ac:dyDescent="0.25">
      <c r="A68" s="151" t="s">
        <v>463</v>
      </c>
      <c r="B68" s="71"/>
      <c r="C68" s="2">
        <v>182</v>
      </c>
      <c r="D68" s="2">
        <v>5255</v>
      </c>
      <c r="E68" s="2">
        <v>10177</v>
      </c>
      <c r="F68" s="114"/>
      <c r="G68" s="2"/>
    </row>
    <row r="69" spans="1:7" outlineLevel="1" collapsed="1" x14ac:dyDescent="0.25">
      <c r="A69" s="151" t="s">
        <v>465</v>
      </c>
      <c r="B69" s="72"/>
      <c r="C69" s="2">
        <v>4</v>
      </c>
      <c r="D69" s="2">
        <v>29</v>
      </c>
      <c r="E69" s="2">
        <v>383</v>
      </c>
      <c r="F69" s="114"/>
      <c r="G69" s="2"/>
    </row>
    <row r="70" spans="1:7" outlineLevel="1" x14ac:dyDescent="0.25">
      <c r="A70" s="151" t="s">
        <v>467</v>
      </c>
      <c r="B70" s="72"/>
      <c r="C70" s="2">
        <v>4</v>
      </c>
      <c r="D70" s="281">
        <v>29</v>
      </c>
      <c r="E70" s="281">
        <v>383</v>
      </c>
      <c r="F70" s="114"/>
      <c r="G70" s="2"/>
    </row>
    <row r="71" spans="1:7" ht="30" outlineLevel="1" collapsed="1" x14ac:dyDescent="0.25">
      <c r="A71" s="279" t="s">
        <v>470</v>
      </c>
      <c r="B71" s="72"/>
      <c r="C71" s="268" t="s">
        <v>635</v>
      </c>
      <c r="D71" s="268" t="s">
        <v>635</v>
      </c>
      <c r="E71" s="268" t="s">
        <v>635</v>
      </c>
      <c r="F71" s="114"/>
      <c r="G71" s="2"/>
    </row>
    <row r="72" spans="1:7" ht="30" outlineLevel="1" x14ac:dyDescent="0.25">
      <c r="A72" s="279" t="s">
        <v>471</v>
      </c>
      <c r="B72" s="72"/>
      <c r="C72" s="278" t="s">
        <v>635</v>
      </c>
      <c r="D72" s="278" t="s">
        <v>635</v>
      </c>
      <c r="E72" s="278" t="s">
        <v>635</v>
      </c>
      <c r="F72" s="114"/>
      <c r="G72" s="2"/>
    </row>
    <row r="73" spans="1:7" s="146" customFormat="1" x14ac:dyDescent="0.25">
      <c r="A73" s="147" t="s">
        <v>472</v>
      </c>
      <c r="B73" s="149"/>
      <c r="C73" s="144"/>
      <c r="D73" s="144"/>
      <c r="E73" s="144"/>
      <c r="F73" s="145"/>
      <c r="G73" s="144"/>
    </row>
    <row r="74" spans="1:7" outlineLevel="1" x14ac:dyDescent="0.25">
      <c r="A74" s="151" t="s">
        <v>473</v>
      </c>
      <c r="B74" s="72"/>
      <c r="C74" s="2">
        <v>2</v>
      </c>
      <c r="D74" s="2">
        <v>9</v>
      </c>
      <c r="E74" s="2">
        <v>29</v>
      </c>
      <c r="F74" s="114"/>
      <c r="G74" s="2"/>
    </row>
    <row r="75" spans="1:7" outlineLevel="1" x14ac:dyDescent="0.25">
      <c r="A75" s="151" t="s">
        <v>474</v>
      </c>
      <c r="B75" s="72"/>
      <c r="C75" s="2">
        <v>3</v>
      </c>
      <c r="D75" s="2">
        <v>199</v>
      </c>
      <c r="E75" s="2">
        <v>181</v>
      </c>
      <c r="F75" s="114"/>
      <c r="G75" s="2"/>
    </row>
    <row r="76" spans="1:7" s="146" customFormat="1" x14ac:dyDescent="0.25">
      <c r="A76" s="147" t="s">
        <v>475</v>
      </c>
      <c r="B76" s="149"/>
      <c r="C76" s="144"/>
      <c r="D76" s="144"/>
      <c r="E76" s="144"/>
      <c r="F76" s="145"/>
      <c r="G76" s="144"/>
    </row>
    <row r="77" spans="1:7" ht="30" outlineLevel="1" x14ac:dyDescent="0.25">
      <c r="A77" s="151" t="s">
        <v>652</v>
      </c>
      <c r="B77" s="72"/>
      <c r="C77" s="276">
        <v>39</v>
      </c>
      <c r="D77" s="276">
        <v>88</v>
      </c>
      <c r="E77" s="2">
        <v>81</v>
      </c>
      <c r="F77" s="114"/>
      <c r="G77" s="2"/>
    </row>
    <row r="78" spans="1:7" ht="30" outlineLevel="1" x14ac:dyDescent="0.25">
      <c r="A78" s="151" t="s">
        <v>653</v>
      </c>
      <c r="B78" s="72"/>
      <c r="C78" s="276">
        <v>170</v>
      </c>
      <c r="D78" s="276">
        <v>4624</v>
      </c>
      <c r="E78" s="276">
        <v>5245</v>
      </c>
      <c r="F78" s="114"/>
      <c r="G78" s="2"/>
    </row>
    <row r="79" spans="1:7" ht="30" outlineLevel="1" x14ac:dyDescent="0.25">
      <c r="A79" s="151" t="s">
        <v>654</v>
      </c>
      <c r="B79" s="71"/>
      <c r="C79" s="276">
        <v>118</v>
      </c>
      <c r="D79" s="276">
        <v>5234</v>
      </c>
      <c r="E79" s="2">
        <v>5018</v>
      </c>
      <c r="F79" s="114"/>
      <c r="G79" s="2"/>
    </row>
    <row r="80" spans="1:7" ht="30" outlineLevel="1" x14ac:dyDescent="0.25">
      <c r="A80" s="151" t="s">
        <v>655</v>
      </c>
      <c r="B80" s="72"/>
      <c r="C80" s="276">
        <v>30</v>
      </c>
      <c r="D80" s="276">
        <v>4712</v>
      </c>
      <c r="E80" s="276">
        <v>18</v>
      </c>
      <c r="F80" s="114"/>
      <c r="G80" s="2"/>
    </row>
    <row r="81" spans="1:7" ht="30" outlineLevel="1" collapsed="1" x14ac:dyDescent="0.25">
      <c r="A81" s="151" t="s">
        <v>656</v>
      </c>
      <c r="B81" s="72"/>
      <c r="C81" s="276">
        <v>27</v>
      </c>
      <c r="D81" s="276">
        <v>120</v>
      </c>
      <c r="E81" s="276">
        <v>18</v>
      </c>
      <c r="F81" s="114"/>
      <c r="G81" s="2"/>
    </row>
    <row r="82" spans="1:7" ht="30" outlineLevel="1" x14ac:dyDescent="0.25">
      <c r="A82" s="151" t="s">
        <v>657</v>
      </c>
      <c r="B82" s="70"/>
      <c r="C82" s="276">
        <v>27</v>
      </c>
      <c r="D82" s="276">
        <v>120</v>
      </c>
      <c r="E82" s="276">
        <v>1627</v>
      </c>
      <c r="F82" s="114"/>
      <c r="G82" s="2"/>
    </row>
    <row r="83" spans="1:7" ht="30" outlineLevel="1" x14ac:dyDescent="0.25">
      <c r="A83" s="151" t="s">
        <v>658</v>
      </c>
      <c r="B83" s="71"/>
      <c r="C83" s="276">
        <v>27</v>
      </c>
      <c r="D83" s="276">
        <v>120</v>
      </c>
      <c r="E83" s="276">
        <v>16</v>
      </c>
      <c r="F83" s="114"/>
      <c r="G83" s="2"/>
    </row>
    <row r="84" spans="1:7" ht="30" outlineLevel="1" x14ac:dyDescent="0.25">
      <c r="A84" s="151" t="s">
        <v>659</v>
      </c>
      <c r="B84" s="72"/>
      <c r="C84" s="276">
        <v>5</v>
      </c>
      <c r="D84" s="276">
        <v>3760</v>
      </c>
      <c r="E84" s="276">
        <v>2807</v>
      </c>
      <c r="F84" s="114"/>
      <c r="G84" s="2"/>
    </row>
    <row r="85" spans="1:7" ht="30" outlineLevel="1" collapsed="1" x14ac:dyDescent="0.25">
      <c r="A85" s="151" t="s">
        <v>660</v>
      </c>
      <c r="B85" s="72"/>
      <c r="C85" s="241">
        <v>27</v>
      </c>
      <c r="D85" s="241">
        <v>120</v>
      </c>
      <c r="E85" s="241">
        <v>18</v>
      </c>
      <c r="F85" s="114"/>
      <c r="G85" s="2"/>
    </row>
    <row r="86" spans="1:7" s="146" customFormat="1" x14ac:dyDescent="0.25">
      <c r="A86" s="147" t="s">
        <v>489</v>
      </c>
      <c r="B86" s="143"/>
      <c r="C86" s="144"/>
      <c r="D86" s="144"/>
      <c r="E86" s="144"/>
      <c r="F86" s="145"/>
      <c r="G86" s="144"/>
    </row>
    <row r="87" spans="1:7" ht="45" outlineLevel="1" x14ac:dyDescent="0.25">
      <c r="A87" s="151" t="s">
        <v>661</v>
      </c>
      <c r="B87" s="71"/>
      <c r="C87" s="241">
        <v>0</v>
      </c>
      <c r="D87" s="241">
        <v>0</v>
      </c>
      <c r="E87" s="241">
        <v>0</v>
      </c>
      <c r="F87" s="114"/>
      <c r="G87" s="2"/>
    </row>
    <row r="88" spans="1:7" ht="30" outlineLevel="1" x14ac:dyDescent="0.25">
      <c r="A88" s="151" t="s">
        <v>490</v>
      </c>
      <c r="B88" s="72"/>
      <c r="C88" s="241">
        <v>0</v>
      </c>
      <c r="D88" s="241">
        <v>0</v>
      </c>
      <c r="E88" s="241">
        <v>0</v>
      </c>
      <c r="F88" s="114"/>
      <c r="G88" s="2"/>
    </row>
    <row r="89" spans="1:7" s="146" customFormat="1" collapsed="1" x14ac:dyDescent="0.25">
      <c r="A89" s="142" t="s">
        <v>491</v>
      </c>
      <c r="B89" s="149"/>
      <c r="C89" s="144"/>
      <c r="D89" s="144"/>
      <c r="E89" s="144"/>
      <c r="F89" s="145"/>
      <c r="G89" s="144"/>
    </row>
    <row r="90" spans="1:7" s="146" customFormat="1" x14ac:dyDescent="0.25">
      <c r="A90" s="147" t="s">
        <v>492</v>
      </c>
      <c r="B90" s="149"/>
      <c r="C90" s="144"/>
      <c r="D90" s="144"/>
      <c r="E90" s="144"/>
      <c r="F90" s="145"/>
      <c r="G90" s="144"/>
    </row>
    <row r="91" spans="1:7" outlineLevel="1" x14ac:dyDescent="0.25">
      <c r="A91" s="151" t="s">
        <v>493</v>
      </c>
      <c r="B91" s="72"/>
      <c r="C91" s="2">
        <v>0.27</v>
      </c>
      <c r="D91" s="2">
        <v>2.9</v>
      </c>
      <c r="E91" s="2">
        <v>5.97</v>
      </c>
      <c r="F91" s="114"/>
      <c r="G91" s="2"/>
    </row>
    <row r="92" spans="1:7" outlineLevel="1" x14ac:dyDescent="0.25">
      <c r="A92" s="151" t="s">
        <v>495</v>
      </c>
      <c r="B92" s="72"/>
      <c r="C92" s="2">
        <v>0</v>
      </c>
      <c r="D92" s="2">
        <v>0</v>
      </c>
      <c r="E92" s="2">
        <v>0</v>
      </c>
      <c r="F92" s="114"/>
      <c r="G92" s="2"/>
    </row>
    <row r="93" spans="1:7" ht="30" outlineLevel="1" x14ac:dyDescent="0.25">
      <c r="A93" s="151" t="s">
        <v>497</v>
      </c>
      <c r="B93" s="72"/>
      <c r="C93" s="2">
        <v>-0.12</v>
      </c>
      <c r="D93" s="2">
        <v>63.58</v>
      </c>
      <c r="E93" s="2">
        <v>62.83</v>
      </c>
      <c r="F93" s="114"/>
      <c r="G93" s="2"/>
    </row>
    <row r="94" spans="1:7" outlineLevel="1" x14ac:dyDescent="0.25">
      <c r="A94" s="151" t="s">
        <v>498</v>
      </c>
      <c r="B94" s="72"/>
      <c r="C94" s="2">
        <v>4</v>
      </c>
      <c r="D94" s="2">
        <v>6</v>
      </c>
      <c r="E94" s="2">
        <v>8</v>
      </c>
      <c r="F94" s="114"/>
      <c r="G94" s="2"/>
    </row>
    <row r="95" spans="1:7" ht="30" outlineLevel="1" x14ac:dyDescent="0.25">
      <c r="A95" s="151" t="s">
        <v>662</v>
      </c>
      <c r="B95" s="72"/>
      <c r="C95" s="2">
        <v>9</v>
      </c>
      <c r="D95" s="2">
        <v>15</v>
      </c>
      <c r="E95" s="2">
        <v>11</v>
      </c>
      <c r="F95" s="114"/>
      <c r="G95" s="2"/>
    </row>
    <row r="96" spans="1:7" s="146" customFormat="1" x14ac:dyDescent="0.25">
      <c r="A96" s="147" t="s">
        <v>500</v>
      </c>
      <c r="B96" s="149"/>
      <c r="C96" s="144"/>
      <c r="D96" s="144"/>
      <c r="E96" s="144"/>
      <c r="F96" s="145"/>
      <c r="G96" s="144"/>
    </row>
    <row r="97" spans="1:7" outlineLevel="1" x14ac:dyDescent="0.25">
      <c r="A97" s="151" t="s">
        <v>501</v>
      </c>
      <c r="B97" s="71"/>
      <c r="C97" s="2">
        <v>769</v>
      </c>
      <c r="D97" s="2">
        <v>891</v>
      </c>
      <c r="E97" s="2">
        <v>902</v>
      </c>
      <c r="F97" s="114"/>
      <c r="G97" s="2"/>
    </row>
    <row r="98" spans="1:7" ht="30" outlineLevel="1" x14ac:dyDescent="0.25">
      <c r="A98" s="151" t="s">
        <v>663</v>
      </c>
      <c r="B98" s="72"/>
      <c r="C98" s="241" t="s">
        <v>636</v>
      </c>
      <c r="D98" s="241" t="s">
        <v>636</v>
      </c>
      <c r="E98" s="241" t="s">
        <v>636</v>
      </c>
      <c r="F98" s="114"/>
      <c r="G98" s="150">
        <v>23</v>
      </c>
    </row>
    <row r="99" spans="1:7" ht="30" outlineLevel="1" x14ac:dyDescent="0.25">
      <c r="A99" s="151" t="s">
        <v>664</v>
      </c>
      <c r="B99" s="71"/>
      <c r="C99" s="241" t="s">
        <v>636</v>
      </c>
      <c r="D99" s="241" t="s">
        <v>636</v>
      </c>
      <c r="E99" s="241" t="s">
        <v>636</v>
      </c>
      <c r="F99" s="114"/>
      <c r="G99" s="150">
        <v>0</v>
      </c>
    </row>
    <row r="100" spans="1:7" ht="30" outlineLevel="1" collapsed="1" x14ac:dyDescent="0.25">
      <c r="A100" s="151" t="s">
        <v>505</v>
      </c>
      <c r="B100" s="72"/>
      <c r="C100" s="2">
        <v>0</v>
      </c>
      <c r="D100" s="2">
        <v>0</v>
      </c>
      <c r="E100" s="2">
        <v>0</v>
      </c>
      <c r="F100" s="114"/>
      <c r="G100" s="2"/>
    </row>
    <row r="101" spans="1:7" s="146" customFormat="1" x14ac:dyDescent="0.25">
      <c r="A101" s="142" t="s">
        <v>506</v>
      </c>
      <c r="B101" s="149"/>
      <c r="C101" s="144"/>
      <c r="D101" s="144"/>
      <c r="E101" s="144"/>
      <c r="F101" s="145"/>
      <c r="G101" s="144"/>
    </row>
    <row r="102" spans="1:7" s="146" customFormat="1" x14ac:dyDescent="0.25">
      <c r="A102" s="147" t="s">
        <v>507</v>
      </c>
      <c r="B102" s="149"/>
      <c r="C102" s="144"/>
      <c r="D102" s="144"/>
      <c r="E102" s="144"/>
      <c r="F102" s="145"/>
      <c r="G102" s="144"/>
    </row>
    <row r="103" spans="1:7" outlineLevel="1" x14ac:dyDescent="0.25">
      <c r="A103" s="8" t="s">
        <v>508</v>
      </c>
      <c r="B103" s="71"/>
      <c r="C103" s="268">
        <v>23</v>
      </c>
      <c r="D103" s="268">
        <v>23</v>
      </c>
      <c r="E103" s="268">
        <v>23</v>
      </c>
      <c r="F103" s="114"/>
      <c r="G103" s="2"/>
    </row>
    <row r="104" spans="1:7" s="146" customFormat="1" x14ac:dyDescent="0.25">
      <c r="A104" s="147" t="s">
        <v>511</v>
      </c>
      <c r="B104" s="149"/>
      <c r="C104" s="144"/>
      <c r="D104" s="144"/>
      <c r="E104" s="144"/>
      <c r="F104" s="145"/>
      <c r="G104" s="144"/>
    </row>
    <row r="105" spans="1:7" outlineLevel="1" collapsed="1" x14ac:dyDescent="0.25">
      <c r="A105" s="8" t="s">
        <v>512</v>
      </c>
      <c r="B105" s="72"/>
      <c r="C105" s="2">
        <v>37</v>
      </c>
      <c r="D105" s="2">
        <v>153</v>
      </c>
      <c r="E105" s="2">
        <v>309</v>
      </c>
      <c r="F105" s="114"/>
      <c r="G105" s="2"/>
    </row>
    <row r="106" spans="1:7" outlineLevel="1" x14ac:dyDescent="0.25">
      <c r="A106" s="8" t="s">
        <v>514</v>
      </c>
      <c r="B106" s="71"/>
      <c r="C106" s="2">
        <v>0.4</v>
      </c>
      <c r="D106" s="2">
        <v>0.4</v>
      </c>
      <c r="E106" s="240">
        <v>0.1</v>
      </c>
      <c r="F106" s="114"/>
      <c r="G106" s="2"/>
    </row>
    <row r="107" spans="1:7" outlineLevel="1" x14ac:dyDescent="0.25">
      <c r="A107" s="8" t="s">
        <v>517</v>
      </c>
      <c r="B107" s="72"/>
      <c r="C107" s="241" t="s">
        <v>635</v>
      </c>
      <c r="D107" s="241" t="s">
        <v>635</v>
      </c>
      <c r="E107" s="241" t="s">
        <v>635</v>
      </c>
      <c r="F107" s="114"/>
      <c r="G107" s="2"/>
    </row>
    <row r="108" spans="1:7" outlineLevel="1" collapsed="1" x14ac:dyDescent="0.25">
      <c r="A108" s="8" t="s">
        <v>518</v>
      </c>
      <c r="B108" s="72"/>
      <c r="C108" s="2">
        <v>225</v>
      </c>
      <c r="D108" s="2">
        <v>225</v>
      </c>
      <c r="E108" s="2">
        <v>225</v>
      </c>
      <c r="F108" s="114"/>
      <c r="G108" s="2"/>
    </row>
    <row r="109" spans="1:7" s="146" customFormat="1" x14ac:dyDescent="0.25">
      <c r="A109" s="147" t="s">
        <v>519</v>
      </c>
      <c r="B109" s="149"/>
      <c r="C109" s="144"/>
      <c r="D109" s="144"/>
      <c r="E109" s="144"/>
      <c r="F109" s="145"/>
      <c r="G109" s="144"/>
    </row>
    <row r="110" spans="1:7" outlineLevel="1" x14ac:dyDescent="0.25">
      <c r="A110" s="8" t="s">
        <v>520</v>
      </c>
      <c r="B110" s="72"/>
      <c r="C110" s="199">
        <v>12979</v>
      </c>
      <c r="D110" s="199">
        <v>26860</v>
      </c>
      <c r="E110" s="199">
        <v>50982</v>
      </c>
      <c r="F110" s="114"/>
      <c r="G110" s="2"/>
    </row>
    <row r="111" spans="1:7" outlineLevel="1" x14ac:dyDescent="0.25">
      <c r="A111" s="8" t="s">
        <v>521</v>
      </c>
      <c r="B111" s="72"/>
      <c r="C111" s="199">
        <v>813909</v>
      </c>
      <c r="D111" s="199">
        <v>723231</v>
      </c>
      <c r="E111" s="199">
        <v>1231895</v>
      </c>
      <c r="F111" s="114"/>
      <c r="G111" s="2"/>
    </row>
    <row r="112" spans="1:7" outlineLevel="1" x14ac:dyDescent="0.25">
      <c r="A112" s="8" t="s">
        <v>522</v>
      </c>
      <c r="B112" s="70"/>
      <c r="C112" s="199">
        <v>25547</v>
      </c>
      <c r="D112" s="199">
        <v>46681</v>
      </c>
      <c r="E112" s="199">
        <v>88454</v>
      </c>
      <c r="F112" s="114"/>
      <c r="G112" s="2"/>
    </row>
    <row r="113" spans="1:7" s="146" customFormat="1" x14ac:dyDescent="0.25">
      <c r="A113" s="147" t="s">
        <v>523</v>
      </c>
      <c r="B113" s="148"/>
      <c r="C113" s="144"/>
      <c r="D113" s="144"/>
      <c r="E113" s="144"/>
      <c r="F113" s="145"/>
      <c r="G113" s="144"/>
    </row>
    <row r="114" spans="1:7" outlineLevel="1" x14ac:dyDescent="0.25">
      <c r="A114" s="8" t="s">
        <v>524</v>
      </c>
      <c r="B114" s="72"/>
      <c r="C114" s="199">
        <v>4556</v>
      </c>
      <c r="D114" s="199">
        <v>2831</v>
      </c>
      <c r="E114" s="199">
        <v>4833</v>
      </c>
      <c r="F114" s="114"/>
      <c r="G114" s="2"/>
    </row>
    <row r="115" spans="1:7" outlineLevel="1" x14ac:dyDescent="0.25">
      <c r="A115" s="8" t="s">
        <v>525</v>
      </c>
      <c r="B115" s="72"/>
      <c r="C115" s="199">
        <v>86</v>
      </c>
      <c r="D115" s="2">
        <v>136</v>
      </c>
      <c r="E115" s="2">
        <v>240</v>
      </c>
      <c r="F115" s="114"/>
      <c r="G115" s="2"/>
    </row>
    <row r="116" spans="1:7" s="146" customFormat="1" collapsed="1" x14ac:dyDescent="0.25">
      <c r="A116" s="142" t="s">
        <v>665</v>
      </c>
      <c r="B116" s="149"/>
      <c r="C116" s="144"/>
      <c r="D116" s="144"/>
      <c r="E116" s="144"/>
      <c r="F116" s="145"/>
      <c r="G116" s="144"/>
    </row>
    <row r="117" spans="1:7" s="146" customFormat="1" x14ac:dyDescent="0.25">
      <c r="A117" s="147" t="s">
        <v>666</v>
      </c>
      <c r="B117" s="149"/>
      <c r="C117" s="144"/>
      <c r="D117" s="144"/>
      <c r="E117" s="144"/>
      <c r="F117" s="145"/>
      <c r="G117" s="144"/>
    </row>
    <row r="118" spans="1:7" outlineLevel="1" x14ac:dyDescent="0.25">
      <c r="A118" s="227" t="s">
        <v>667</v>
      </c>
      <c r="B118" s="72"/>
      <c r="C118" s="267" t="s">
        <v>635</v>
      </c>
      <c r="D118" s="267" t="s">
        <v>635</v>
      </c>
      <c r="E118" s="267" t="s">
        <v>635</v>
      </c>
      <c r="F118" s="186"/>
      <c r="G118" s="102" t="s">
        <v>668</v>
      </c>
    </row>
    <row r="119" spans="1:7" ht="30" outlineLevel="1" x14ac:dyDescent="0.25">
      <c r="A119" s="227" t="s">
        <v>669</v>
      </c>
      <c r="B119" s="71"/>
      <c r="C119" s="267" t="s">
        <v>635</v>
      </c>
      <c r="D119" s="267" t="s">
        <v>635</v>
      </c>
      <c r="E119" s="267" t="s">
        <v>635</v>
      </c>
      <c r="F119" s="186"/>
      <c r="G119" s="210">
        <v>2</v>
      </c>
    </row>
    <row r="120" spans="1:7" ht="30" outlineLevel="1" x14ac:dyDescent="0.25">
      <c r="A120" s="227" t="s">
        <v>670</v>
      </c>
      <c r="B120" s="72"/>
      <c r="C120" s="267" t="s">
        <v>635</v>
      </c>
      <c r="D120" s="267" t="s">
        <v>635</v>
      </c>
      <c r="E120" s="267" t="s">
        <v>635</v>
      </c>
      <c r="F120" s="186"/>
      <c r="G120" s="210">
        <f>3+9+9+17+61</f>
        <v>99</v>
      </c>
    </row>
    <row r="121" spans="1:7" outlineLevel="1" x14ac:dyDescent="0.25">
      <c r="A121" s="227" t="s">
        <v>671</v>
      </c>
      <c r="B121" s="72"/>
      <c r="C121" s="267" t="s">
        <v>635</v>
      </c>
      <c r="D121" s="267" t="s">
        <v>635</v>
      </c>
      <c r="E121" s="267" t="s">
        <v>635</v>
      </c>
      <c r="F121" s="186"/>
      <c r="G121" s="210" t="s">
        <v>672</v>
      </c>
    </row>
    <row r="122" spans="1:7" ht="30" outlineLevel="1" x14ac:dyDescent="0.25">
      <c r="A122" s="227" t="s">
        <v>673</v>
      </c>
      <c r="B122" s="71"/>
      <c r="C122" s="267" t="s">
        <v>635</v>
      </c>
      <c r="D122" s="267" t="s">
        <v>635</v>
      </c>
      <c r="E122" s="267" t="s">
        <v>635</v>
      </c>
      <c r="F122" s="186"/>
      <c r="G122" s="210">
        <v>2</v>
      </c>
    </row>
    <row r="123" spans="1:7" ht="30" outlineLevel="1" x14ac:dyDescent="0.25">
      <c r="A123" s="227" t="s">
        <v>674</v>
      </c>
      <c r="B123" s="72"/>
      <c r="C123" s="267" t="s">
        <v>635</v>
      </c>
      <c r="D123" s="267" t="s">
        <v>635</v>
      </c>
      <c r="E123" s="267" t="s">
        <v>635</v>
      </c>
      <c r="F123" s="186"/>
      <c r="G123" s="210">
        <f>1764+1131+396+234+2+3+251</f>
        <v>3781</v>
      </c>
    </row>
    <row r="124" spans="1:7" outlineLevel="1" x14ac:dyDescent="0.25">
      <c r="A124" s="227" t="s">
        <v>675</v>
      </c>
      <c r="B124" s="72"/>
      <c r="C124" s="267" t="s">
        <v>635</v>
      </c>
      <c r="D124" s="267" t="s">
        <v>635</v>
      </c>
      <c r="E124" s="267" t="s">
        <v>635</v>
      </c>
      <c r="F124" s="186"/>
      <c r="G124" s="210" t="s">
        <v>676</v>
      </c>
    </row>
    <row r="125" spans="1:7" ht="30" outlineLevel="1" collapsed="1" x14ac:dyDescent="0.25">
      <c r="A125" s="227" t="s">
        <v>677</v>
      </c>
      <c r="B125" s="72"/>
      <c r="C125" s="267" t="s">
        <v>635</v>
      </c>
      <c r="D125" s="267" t="s">
        <v>635</v>
      </c>
      <c r="E125" s="267" t="s">
        <v>635</v>
      </c>
      <c r="F125" s="186"/>
      <c r="G125" s="209">
        <v>2</v>
      </c>
    </row>
    <row r="126" spans="1:7" ht="30" outlineLevel="1" x14ac:dyDescent="0.25">
      <c r="A126" s="227" t="s">
        <v>678</v>
      </c>
      <c r="B126" s="72"/>
      <c r="C126" s="267" t="s">
        <v>635</v>
      </c>
      <c r="D126" s="267" t="s">
        <v>635</v>
      </c>
      <c r="E126" s="267" t="s">
        <v>635</v>
      </c>
      <c r="F126" s="186"/>
      <c r="G126" s="209">
        <f>969+393+968+1+393+572+558</f>
        <v>3854</v>
      </c>
    </row>
    <row r="127" spans="1:7" s="146" customFormat="1" x14ac:dyDescent="0.25">
      <c r="A127" s="147" t="s">
        <v>679</v>
      </c>
      <c r="B127" s="149"/>
      <c r="C127" s="144"/>
      <c r="D127" s="144"/>
      <c r="E127" s="144"/>
      <c r="F127" s="145"/>
      <c r="G127" s="144"/>
    </row>
    <row r="128" spans="1:7" outlineLevel="1" x14ac:dyDescent="0.25">
      <c r="A128" s="151" t="s">
        <v>680</v>
      </c>
      <c r="B128" s="72"/>
      <c r="C128" s="241" t="s">
        <v>668</v>
      </c>
      <c r="D128" s="241" t="s">
        <v>681</v>
      </c>
      <c r="E128" s="241" t="s">
        <v>682</v>
      </c>
      <c r="F128" s="2"/>
      <c r="G128" s="241" t="s">
        <v>668</v>
      </c>
    </row>
    <row r="129" spans="1:7" ht="30" outlineLevel="1" x14ac:dyDescent="0.25">
      <c r="A129" s="151" t="s">
        <v>683</v>
      </c>
      <c r="B129" s="72"/>
      <c r="C129" s="241">
        <v>28.73</v>
      </c>
      <c r="D129" s="241">
        <v>25.69</v>
      </c>
      <c r="E129" s="241">
        <v>10.17</v>
      </c>
      <c r="F129" s="2"/>
      <c r="G129" s="241">
        <v>28.73</v>
      </c>
    </row>
    <row r="130" spans="1:7" outlineLevel="1" x14ac:dyDescent="0.25">
      <c r="A130" s="151" t="s">
        <v>549</v>
      </c>
      <c r="B130" s="72"/>
      <c r="C130" s="241">
        <v>3</v>
      </c>
      <c r="D130" s="241">
        <v>29</v>
      </c>
      <c r="E130" s="241">
        <v>852</v>
      </c>
      <c r="F130" s="2"/>
      <c r="G130" s="241">
        <v>3</v>
      </c>
    </row>
    <row r="131" spans="1:7" outlineLevel="1" x14ac:dyDescent="0.25">
      <c r="A131" s="151" t="s">
        <v>684</v>
      </c>
      <c r="B131" s="71"/>
      <c r="C131" s="241" t="s">
        <v>685</v>
      </c>
      <c r="D131" s="241" t="s">
        <v>686</v>
      </c>
      <c r="E131" s="241" t="s">
        <v>672</v>
      </c>
      <c r="F131" s="2"/>
      <c r="G131" s="241" t="s">
        <v>681</v>
      </c>
    </row>
    <row r="132" spans="1:7" ht="30" outlineLevel="1" collapsed="1" x14ac:dyDescent="0.25">
      <c r="A132" s="151" t="s">
        <v>687</v>
      </c>
      <c r="B132" s="72"/>
      <c r="C132" s="241">
        <v>23.09</v>
      </c>
      <c r="D132" s="241">
        <v>6.25</v>
      </c>
      <c r="E132" s="241">
        <v>9.86</v>
      </c>
      <c r="F132" s="2"/>
      <c r="G132" s="241">
        <v>25.69</v>
      </c>
    </row>
    <row r="133" spans="1:7" outlineLevel="1" x14ac:dyDescent="0.25">
      <c r="A133" s="151" t="s">
        <v>554</v>
      </c>
      <c r="B133" s="72"/>
      <c r="C133" s="241">
        <v>6</v>
      </c>
      <c r="D133" s="241">
        <v>6</v>
      </c>
      <c r="E133" s="241">
        <v>1764</v>
      </c>
      <c r="F133" s="2"/>
      <c r="G133" s="241">
        <v>29</v>
      </c>
    </row>
    <row r="134" spans="1:7" outlineLevel="1" collapsed="1" x14ac:dyDescent="0.25">
      <c r="A134" s="151" t="s">
        <v>688</v>
      </c>
      <c r="B134" s="70"/>
      <c r="C134" s="241" t="s">
        <v>635</v>
      </c>
      <c r="D134" s="241" t="s">
        <v>672</v>
      </c>
      <c r="E134" s="241" t="s">
        <v>689</v>
      </c>
      <c r="F134" s="2"/>
      <c r="G134" s="241" t="s">
        <v>685</v>
      </c>
    </row>
    <row r="135" spans="1:7" ht="30" outlineLevel="1" x14ac:dyDescent="0.25">
      <c r="A135" s="151" t="s">
        <v>690</v>
      </c>
      <c r="B135" s="71"/>
      <c r="C135" s="241" t="s">
        <v>635</v>
      </c>
      <c r="D135" s="241">
        <v>6.19</v>
      </c>
      <c r="E135" s="241">
        <v>9.4600000000000009</v>
      </c>
      <c r="F135" s="2"/>
      <c r="G135" s="241">
        <v>23.09</v>
      </c>
    </row>
    <row r="136" spans="1:7" outlineLevel="1" x14ac:dyDescent="0.25">
      <c r="A136" s="151" t="s">
        <v>558</v>
      </c>
      <c r="B136" s="72"/>
      <c r="C136" s="241" t="s">
        <v>635</v>
      </c>
      <c r="D136" s="241">
        <v>1131</v>
      </c>
      <c r="E136" s="241">
        <f>92+5+959</f>
        <v>1056</v>
      </c>
      <c r="F136" s="2"/>
      <c r="G136" s="241">
        <v>6</v>
      </c>
    </row>
    <row r="137" spans="1:7" s="146" customFormat="1" x14ac:dyDescent="0.25">
      <c r="A137" s="142" t="s">
        <v>559</v>
      </c>
      <c r="B137" s="149"/>
      <c r="C137" s="144"/>
      <c r="D137" s="144"/>
      <c r="E137" s="144"/>
      <c r="F137" s="145"/>
      <c r="G137" s="144"/>
    </row>
    <row r="138" spans="1:7" s="146" customFormat="1" x14ac:dyDescent="0.25">
      <c r="A138" s="147" t="s">
        <v>560</v>
      </c>
      <c r="B138" s="149"/>
      <c r="C138" s="176"/>
      <c r="D138" s="176"/>
      <c r="E138" s="176"/>
      <c r="F138" s="145"/>
      <c r="G138" s="144"/>
    </row>
    <row r="139" spans="1:7" s="158" customFormat="1" outlineLevel="1" x14ac:dyDescent="0.25">
      <c r="A139" s="228" t="s">
        <v>561</v>
      </c>
      <c r="B139" s="219"/>
      <c r="C139" s="277">
        <v>39</v>
      </c>
      <c r="D139" s="277">
        <v>122</v>
      </c>
      <c r="E139" s="277">
        <v>156</v>
      </c>
      <c r="F139" s="220"/>
      <c r="G139" s="189"/>
    </row>
    <row r="140" spans="1:7" ht="30" outlineLevel="1" x14ac:dyDescent="0.25">
      <c r="A140" s="151" t="s">
        <v>563</v>
      </c>
      <c r="B140" s="174"/>
      <c r="C140" s="269">
        <v>12</v>
      </c>
      <c r="D140" s="269">
        <v>68</v>
      </c>
      <c r="E140" s="269">
        <v>90</v>
      </c>
      <c r="F140" s="185"/>
      <c r="G140" s="135"/>
    </row>
    <row r="141" spans="1:7" outlineLevel="1" x14ac:dyDescent="0.25">
      <c r="A141" s="151" t="s">
        <v>564</v>
      </c>
      <c r="B141" s="177"/>
      <c r="C141" s="267" t="s">
        <v>635</v>
      </c>
      <c r="D141" s="267" t="s">
        <v>635</v>
      </c>
      <c r="E141" s="267" t="s">
        <v>635</v>
      </c>
      <c r="F141" s="185"/>
      <c r="G141" s="135"/>
    </row>
    <row r="142" spans="1:7" outlineLevel="1" x14ac:dyDescent="0.25">
      <c r="A142" s="151" t="s">
        <v>565</v>
      </c>
      <c r="B142" s="174"/>
      <c r="C142" s="269">
        <v>20</v>
      </c>
      <c r="D142" s="269">
        <v>30</v>
      </c>
      <c r="E142" s="269">
        <v>34</v>
      </c>
      <c r="F142" s="185"/>
      <c r="G142" s="135"/>
    </row>
    <row r="143" spans="1:7" outlineLevel="1" x14ac:dyDescent="0.25">
      <c r="A143" s="151" t="s">
        <v>566</v>
      </c>
      <c r="B143" s="72"/>
      <c r="C143" s="270">
        <v>0</v>
      </c>
      <c r="D143" s="270">
        <v>0</v>
      </c>
      <c r="E143" s="270">
        <v>0</v>
      </c>
      <c r="F143" s="187"/>
      <c r="G143" s="135"/>
    </row>
    <row r="144" spans="1:7" outlineLevel="1" collapsed="1" x14ac:dyDescent="0.25">
      <c r="A144" s="151" t="s">
        <v>568</v>
      </c>
      <c r="B144" s="72"/>
      <c r="C144" s="241">
        <v>0</v>
      </c>
      <c r="D144" s="241">
        <v>0</v>
      </c>
      <c r="E144" s="241">
        <v>0</v>
      </c>
      <c r="F144" s="187"/>
      <c r="G144" s="135"/>
    </row>
    <row r="145" spans="1:7" ht="30" outlineLevel="1" collapsed="1" x14ac:dyDescent="0.25">
      <c r="A145" s="151" t="s">
        <v>691</v>
      </c>
      <c r="B145" s="72"/>
      <c r="C145" s="135"/>
      <c r="D145" s="135"/>
      <c r="E145" s="135"/>
      <c r="F145" s="187"/>
      <c r="G145" s="188">
        <v>0</v>
      </c>
    </row>
    <row r="146" spans="1:7" ht="30" outlineLevel="1" x14ac:dyDescent="0.25">
      <c r="A146" s="151" t="s">
        <v>692</v>
      </c>
      <c r="B146" s="70"/>
      <c r="C146" s="135"/>
      <c r="D146" s="135"/>
      <c r="E146" s="135"/>
      <c r="F146" s="187"/>
      <c r="G146" s="188">
        <v>70</v>
      </c>
    </row>
    <row r="147" spans="1:7" s="146" customFormat="1" x14ac:dyDescent="0.25">
      <c r="A147" s="142" t="s">
        <v>572</v>
      </c>
      <c r="B147" s="148"/>
      <c r="C147" s="144"/>
      <c r="D147" s="144"/>
      <c r="E147" s="144"/>
      <c r="F147" s="145"/>
      <c r="G147" s="144"/>
    </row>
    <row r="148" spans="1:7" s="146" customFormat="1" x14ac:dyDescent="0.25">
      <c r="A148" s="147" t="s">
        <v>573</v>
      </c>
      <c r="B148" s="149"/>
      <c r="C148" s="144"/>
      <c r="D148" s="144"/>
      <c r="E148" s="144"/>
      <c r="F148" s="145"/>
      <c r="G148" s="144"/>
    </row>
    <row r="149" spans="1:7" outlineLevel="1" x14ac:dyDescent="0.25">
      <c r="A149" s="151" t="s">
        <v>574</v>
      </c>
      <c r="B149" s="71"/>
      <c r="C149" s="2">
        <v>0</v>
      </c>
      <c r="D149" s="2">
        <v>0</v>
      </c>
      <c r="E149" s="2">
        <v>0</v>
      </c>
      <c r="F149" s="114"/>
      <c r="G149" s="2"/>
    </row>
    <row r="150" spans="1:7" outlineLevel="1" collapsed="1" x14ac:dyDescent="0.25">
      <c r="A150" s="151" t="s">
        <v>575</v>
      </c>
      <c r="B150" s="72"/>
      <c r="C150" s="2">
        <v>0</v>
      </c>
      <c r="D150" s="2">
        <v>0</v>
      </c>
      <c r="E150" s="2">
        <v>0</v>
      </c>
      <c r="F150" s="114"/>
      <c r="G150" s="2"/>
    </row>
    <row r="151" spans="1:7" outlineLevel="1" x14ac:dyDescent="0.25">
      <c r="A151" s="151" t="s">
        <v>577</v>
      </c>
      <c r="B151" s="72"/>
      <c r="C151" s="2">
        <v>0</v>
      </c>
      <c r="D151" s="2">
        <v>0</v>
      </c>
      <c r="E151" s="2">
        <v>0</v>
      </c>
      <c r="F151" s="114"/>
      <c r="G151" s="2"/>
    </row>
    <row r="152" spans="1:7" outlineLevel="1" collapsed="1" x14ac:dyDescent="0.25">
      <c r="A152" s="151" t="s">
        <v>579</v>
      </c>
      <c r="B152" s="72"/>
      <c r="C152" s="2">
        <v>0</v>
      </c>
      <c r="D152" s="2">
        <v>0</v>
      </c>
      <c r="E152" s="2">
        <v>0</v>
      </c>
      <c r="F152" s="114"/>
      <c r="G152" s="2"/>
    </row>
    <row r="153" spans="1:7" ht="30" outlineLevel="1" x14ac:dyDescent="0.25">
      <c r="A153" s="151" t="s">
        <v>580</v>
      </c>
      <c r="B153" s="72"/>
      <c r="C153" s="2">
        <v>0</v>
      </c>
      <c r="D153" s="2">
        <v>0</v>
      </c>
      <c r="E153" s="2">
        <v>0</v>
      </c>
      <c r="F153" s="114"/>
      <c r="G153" s="2"/>
    </row>
    <row r="154" spans="1:7" s="146" customFormat="1" x14ac:dyDescent="0.25">
      <c r="A154" s="147" t="s">
        <v>581</v>
      </c>
      <c r="B154" s="148"/>
      <c r="C154" s="144"/>
      <c r="D154" s="144"/>
      <c r="E154" s="144"/>
      <c r="F154" s="145"/>
      <c r="G154" s="144"/>
    </row>
    <row r="155" spans="1:7" ht="30" outlineLevel="1" x14ac:dyDescent="0.25">
      <c r="A155" s="151" t="s">
        <v>582</v>
      </c>
      <c r="B155" s="72"/>
      <c r="C155" s="2">
        <v>0</v>
      </c>
      <c r="D155" s="2">
        <v>0</v>
      </c>
      <c r="E155" s="2">
        <v>0</v>
      </c>
      <c r="F155" s="114"/>
      <c r="G155" s="2"/>
    </row>
    <row r="156" spans="1:7" ht="30" outlineLevel="1" collapsed="1" x14ac:dyDescent="0.25">
      <c r="A156" s="151" t="s">
        <v>583</v>
      </c>
      <c r="B156" s="72"/>
      <c r="C156" s="2">
        <v>0</v>
      </c>
      <c r="D156" s="2">
        <v>0</v>
      </c>
      <c r="E156" s="2">
        <v>0</v>
      </c>
      <c r="F156" s="114"/>
      <c r="G156" s="2"/>
    </row>
    <row r="157" spans="1:7" ht="30" outlineLevel="1" collapsed="1" x14ac:dyDescent="0.25">
      <c r="A157" s="151" t="s">
        <v>584</v>
      </c>
      <c r="B157" s="72"/>
      <c r="C157" s="2">
        <v>0</v>
      </c>
      <c r="D157" s="2">
        <v>0</v>
      </c>
      <c r="E157" s="2">
        <v>0</v>
      </c>
      <c r="F157" s="114"/>
      <c r="G157" s="2"/>
    </row>
    <row r="158" spans="1:7" s="146" customFormat="1" x14ac:dyDescent="0.25">
      <c r="A158" s="147" t="s">
        <v>585</v>
      </c>
      <c r="B158" s="148"/>
      <c r="C158" s="144"/>
      <c r="D158" s="144"/>
      <c r="E158" s="144"/>
      <c r="F158" s="145"/>
      <c r="G158" s="144"/>
    </row>
    <row r="159" spans="1:7" outlineLevel="1" x14ac:dyDescent="0.25">
      <c r="A159" s="8" t="s">
        <v>586</v>
      </c>
      <c r="B159" s="72"/>
      <c r="C159" s="2">
        <v>0</v>
      </c>
      <c r="D159" s="2">
        <v>0</v>
      </c>
      <c r="E159" s="2">
        <v>0</v>
      </c>
      <c r="F159" s="114"/>
      <c r="G159" s="2"/>
    </row>
    <row r="160" spans="1:7" outlineLevel="1" x14ac:dyDescent="0.25">
      <c r="A160" s="8" t="s">
        <v>587</v>
      </c>
      <c r="B160" s="72"/>
      <c r="C160" s="2">
        <v>0</v>
      </c>
      <c r="D160" s="2">
        <v>0</v>
      </c>
      <c r="E160" s="2">
        <v>0</v>
      </c>
      <c r="F160" s="114"/>
      <c r="G160" s="2"/>
    </row>
    <row r="161" spans="1:7" outlineLevel="1" x14ac:dyDescent="0.25">
      <c r="A161" s="8" t="s">
        <v>588</v>
      </c>
      <c r="B161" s="70"/>
      <c r="C161" s="2">
        <v>0</v>
      </c>
      <c r="D161" s="2">
        <v>0</v>
      </c>
      <c r="E161" s="2">
        <v>0</v>
      </c>
      <c r="F161" s="114"/>
      <c r="G161" s="2"/>
    </row>
    <row r="162" spans="1:7" s="146" customFormat="1" x14ac:dyDescent="0.25">
      <c r="A162" s="142" t="s">
        <v>589</v>
      </c>
      <c r="B162" s="148"/>
      <c r="C162" s="144"/>
      <c r="D162" s="144"/>
      <c r="E162" s="144"/>
      <c r="F162" s="145"/>
      <c r="G162" s="144"/>
    </row>
    <row r="163" spans="1:7" s="146" customFormat="1" x14ac:dyDescent="0.25">
      <c r="A163" s="147" t="s">
        <v>590</v>
      </c>
      <c r="B163" s="149"/>
      <c r="C163" s="144"/>
      <c r="D163" s="144"/>
      <c r="E163" s="144"/>
      <c r="F163" s="145"/>
      <c r="G163" s="144"/>
    </row>
    <row r="164" spans="1:7" outlineLevel="1" x14ac:dyDescent="0.25">
      <c r="A164" s="151" t="s">
        <v>693</v>
      </c>
      <c r="B164" s="72"/>
      <c r="C164" s="2">
        <v>2</v>
      </c>
      <c r="D164" s="2">
        <v>2</v>
      </c>
      <c r="E164" s="2">
        <v>3</v>
      </c>
      <c r="F164" s="114"/>
      <c r="G164" s="2"/>
    </row>
    <row r="165" spans="1:7" s="146" customFormat="1" x14ac:dyDescent="0.25">
      <c r="A165" s="142" t="s">
        <v>592</v>
      </c>
      <c r="B165" s="149"/>
      <c r="C165" s="144"/>
      <c r="D165" s="144"/>
      <c r="E165" s="144"/>
      <c r="F165" s="145"/>
      <c r="G165" s="144"/>
    </row>
    <row r="166" spans="1:7" s="146" customFormat="1" x14ac:dyDescent="0.25">
      <c r="A166" s="147" t="s">
        <v>593</v>
      </c>
      <c r="B166" s="149"/>
      <c r="C166" s="144"/>
      <c r="D166" s="144"/>
      <c r="E166" s="144"/>
      <c r="F166" s="145"/>
      <c r="G166" s="144"/>
    </row>
    <row r="167" spans="1:7" outlineLevel="1" collapsed="1" x14ac:dyDescent="0.25">
      <c r="A167" s="151" t="s">
        <v>594</v>
      </c>
      <c r="B167" s="72"/>
      <c r="C167" s="2">
        <f>2</f>
        <v>2</v>
      </c>
      <c r="D167" s="2">
        <f>4</f>
        <v>4</v>
      </c>
      <c r="E167" s="2">
        <f>9</f>
        <v>9</v>
      </c>
      <c r="F167" s="114"/>
      <c r="G167" s="2"/>
    </row>
    <row r="168" spans="1:7" outlineLevel="1" x14ac:dyDescent="0.25">
      <c r="A168" s="151" t="s">
        <v>595</v>
      </c>
      <c r="B168" s="72"/>
      <c r="C168" s="2">
        <f>6+17</f>
        <v>23</v>
      </c>
      <c r="D168" s="2">
        <f>52+0+20+24</f>
        <v>96</v>
      </c>
      <c r="E168" s="2">
        <f>7+166+6+6+3+779+5+28+11</f>
        <v>1011</v>
      </c>
      <c r="F168" s="114"/>
      <c r="G168" s="2"/>
    </row>
    <row r="169" spans="1:7" outlineLevel="1" x14ac:dyDescent="0.25">
      <c r="A169" s="151" t="s">
        <v>596</v>
      </c>
      <c r="B169" s="72"/>
      <c r="C169" s="197">
        <f>0</f>
        <v>0</v>
      </c>
      <c r="D169" s="197">
        <f>0.5</f>
        <v>0.5</v>
      </c>
      <c r="E169" s="197">
        <f>4/9</f>
        <v>0.44444444444444442</v>
      </c>
      <c r="F169" s="114"/>
      <c r="G169" s="2"/>
    </row>
    <row r="170" spans="1:7" ht="30" outlineLevel="1" x14ac:dyDescent="0.25">
      <c r="A170" s="151" t="s">
        <v>597</v>
      </c>
      <c r="B170" s="72"/>
      <c r="C170" s="229" t="s">
        <v>636</v>
      </c>
      <c r="D170" s="229">
        <f>1</f>
        <v>1</v>
      </c>
      <c r="E170" s="229">
        <f>1</f>
        <v>1</v>
      </c>
      <c r="F170" s="114"/>
      <c r="G170" s="2"/>
    </row>
    <row r="171" spans="1:7" outlineLevel="1" collapsed="1" x14ac:dyDescent="0.25">
      <c r="A171" s="151" t="s">
        <v>598</v>
      </c>
      <c r="B171" s="72"/>
      <c r="C171" s="278" t="s">
        <v>635</v>
      </c>
      <c r="D171" s="278" t="s">
        <v>635</v>
      </c>
      <c r="E171" s="278" t="s">
        <v>635</v>
      </c>
      <c r="F171" s="114"/>
      <c r="G171" s="2"/>
    </row>
    <row r="172" spans="1:7" ht="30" outlineLevel="1" x14ac:dyDescent="0.25">
      <c r="A172" s="151" t="s">
        <v>599</v>
      </c>
      <c r="B172" s="71"/>
      <c r="C172" s="278" t="s">
        <v>635</v>
      </c>
      <c r="D172" s="278" t="s">
        <v>635</v>
      </c>
      <c r="E172" s="278" t="s">
        <v>635</v>
      </c>
      <c r="F172" s="114"/>
      <c r="G172" s="2"/>
    </row>
    <row r="173" spans="1:7" ht="30" outlineLevel="1" x14ac:dyDescent="0.25">
      <c r="A173" s="151" t="s">
        <v>601</v>
      </c>
      <c r="B173" s="72"/>
      <c r="C173" s="278" t="s">
        <v>635</v>
      </c>
      <c r="D173" s="278" t="s">
        <v>635</v>
      </c>
      <c r="E173" s="278" t="s">
        <v>635</v>
      </c>
      <c r="F173" s="114"/>
      <c r="G173" s="2"/>
    </row>
    <row r="174" spans="1:7" ht="30" outlineLevel="1" collapsed="1" x14ac:dyDescent="0.25">
      <c r="A174" s="151" t="s">
        <v>602</v>
      </c>
      <c r="B174" s="72"/>
      <c r="C174" s="278" t="s">
        <v>635</v>
      </c>
      <c r="D174" s="278" t="s">
        <v>635</v>
      </c>
      <c r="E174" s="278" t="s">
        <v>635</v>
      </c>
      <c r="F174" s="114"/>
      <c r="G174" s="2"/>
    </row>
    <row r="175" spans="1:7" s="146" customFormat="1" x14ac:dyDescent="0.25">
      <c r="A175" s="142" t="s">
        <v>603</v>
      </c>
      <c r="B175" s="149"/>
      <c r="C175" s="144"/>
      <c r="D175" s="144"/>
      <c r="E175" s="144"/>
      <c r="F175" s="145"/>
      <c r="G175" s="144"/>
    </row>
    <row r="176" spans="1:7" s="146" customFormat="1" x14ac:dyDescent="0.25">
      <c r="A176" s="147" t="s">
        <v>604</v>
      </c>
      <c r="B176" s="149"/>
      <c r="C176" s="144"/>
      <c r="D176" s="144"/>
      <c r="E176" s="144"/>
      <c r="F176" s="145"/>
      <c r="G176" s="144"/>
    </row>
    <row r="177" spans="1:7" outlineLevel="1" collapsed="1" x14ac:dyDescent="0.25">
      <c r="A177" s="8" t="s">
        <v>694</v>
      </c>
      <c r="B177" s="72"/>
      <c r="C177" s="2">
        <v>0</v>
      </c>
      <c r="D177" s="2">
        <v>0</v>
      </c>
      <c r="E177" s="2">
        <v>0</v>
      </c>
      <c r="F177" s="114"/>
      <c r="G177" s="2"/>
    </row>
    <row r="178" spans="1:7" s="146" customFormat="1" x14ac:dyDescent="0.25">
      <c r="A178" s="142" t="s">
        <v>607</v>
      </c>
      <c r="B178" s="149"/>
      <c r="C178" s="144"/>
      <c r="D178" s="144"/>
      <c r="E178" s="144"/>
      <c r="F178" s="145"/>
      <c r="G178" s="144"/>
    </row>
    <row r="179" spans="1:7" s="146" customFormat="1" x14ac:dyDescent="0.25">
      <c r="A179" s="147" t="s">
        <v>608</v>
      </c>
      <c r="B179" s="149"/>
      <c r="C179" s="144"/>
      <c r="D179" s="144"/>
      <c r="E179" s="144"/>
      <c r="F179" s="145"/>
      <c r="G179" s="144"/>
    </row>
    <row r="180" spans="1:7" outlineLevel="1" collapsed="1" x14ac:dyDescent="0.25">
      <c r="A180" s="8" t="s">
        <v>695</v>
      </c>
      <c r="B180" s="72"/>
      <c r="C180" s="2">
        <v>0</v>
      </c>
      <c r="D180" s="2">
        <v>0</v>
      </c>
      <c r="E180" s="2">
        <v>0</v>
      </c>
      <c r="F180" s="114"/>
      <c r="G180" s="2"/>
    </row>
    <row r="181" spans="1:7" s="146" customFormat="1" x14ac:dyDescent="0.25">
      <c r="A181" s="142" t="s">
        <v>610</v>
      </c>
      <c r="B181" s="149"/>
      <c r="C181" s="144"/>
      <c r="D181" s="144"/>
      <c r="E181" s="144"/>
      <c r="F181" s="145"/>
      <c r="G181" s="144"/>
    </row>
    <row r="182" spans="1:7" s="146" customFormat="1" x14ac:dyDescent="0.25">
      <c r="A182" s="147" t="s">
        <v>611</v>
      </c>
      <c r="B182" s="143"/>
      <c r="C182" s="144"/>
      <c r="D182" s="144"/>
      <c r="E182" s="144"/>
      <c r="F182" s="145"/>
      <c r="G182" s="144"/>
    </row>
    <row r="183" spans="1:7" outlineLevel="1" x14ac:dyDescent="0.25">
      <c r="A183" s="8" t="s">
        <v>612</v>
      </c>
      <c r="B183" s="71"/>
      <c r="C183" s="281">
        <f>4</f>
        <v>4</v>
      </c>
      <c r="D183" s="286">
        <v>39</v>
      </c>
      <c r="E183" s="286">
        <v>510</v>
      </c>
      <c r="F183" s="114"/>
      <c r="G183" s="2"/>
    </row>
    <row r="184" spans="1:7" s="146" customFormat="1" collapsed="1" x14ac:dyDescent="0.25">
      <c r="A184" s="142" t="s">
        <v>614</v>
      </c>
      <c r="B184" s="149"/>
      <c r="C184" s="144"/>
      <c r="D184" s="144"/>
      <c r="E184" s="144"/>
      <c r="F184" s="145"/>
      <c r="G184" s="144"/>
    </row>
    <row r="185" spans="1:7" s="146" customFormat="1" x14ac:dyDescent="0.25">
      <c r="A185" s="147" t="s">
        <v>615</v>
      </c>
      <c r="B185" s="149"/>
      <c r="C185" s="144"/>
      <c r="D185" s="144"/>
      <c r="E185" s="144"/>
      <c r="F185" s="145"/>
      <c r="G185" s="144"/>
    </row>
    <row r="186" spans="1:7" outlineLevel="1" x14ac:dyDescent="0.25">
      <c r="A186" s="8" t="s">
        <v>616</v>
      </c>
      <c r="B186" s="72"/>
      <c r="C186" s="284">
        <v>0</v>
      </c>
      <c r="D186" s="284">
        <v>1</v>
      </c>
      <c r="E186" s="284">
        <v>10</v>
      </c>
      <c r="F186" s="187"/>
      <c r="G186" s="135"/>
    </row>
    <row r="187" spans="1:7" outlineLevel="1" x14ac:dyDescent="0.25">
      <c r="A187" s="8" t="s">
        <v>618</v>
      </c>
      <c r="B187" s="72"/>
      <c r="C187" s="287">
        <v>0</v>
      </c>
      <c r="D187" s="287">
        <v>0</v>
      </c>
      <c r="E187" s="288">
        <v>2675</v>
      </c>
      <c r="F187" s="187"/>
      <c r="G187" s="206"/>
    </row>
    <row r="188" spans="1:7" collapsed="1" x14ac:dyDescent="0.25">
      <c r="A188" s="68"/>
      <c r="B188" s="72"/>
      <c r="C188" s="2"/>
      <c r="D188" s="2"/>
      <c r="E188" s="2"/>
      <c r="F188" s="114"/>
      <c r="G188" s="2"/>
    </row>
    <row r="189" spans="1:7" x14ac:dyDescent="0.25">
      <c r="A189" s="68"/>
      <c r="B189" s="72"/>
      <c r="C189" s="2"/>
      <c r="D189" s="2"/>
      <c r="E189" s="2"/>
      <c r="F189" s="114"/>
      <c r="G189" s="2"/>
    </row>
    <row r="190" spans="1:7" x14ac:dyDescent="0.25">
      <c r="A190" s="68"/>
      <c r="B190" s="72"/>
      <c r="C190" s="2"/>
      <c r="D190" s="2"/>
      <c r="E190" s="2"/>
      <c r="F190" s="114"/>
      <c r="G190" s="2"/>
    </row>
    <row r="191" spans="1:7" x14ac:dyDescent="0.25">
      <c r="A191" s="68"/>
      <c r="B191" s="72"/>
      <c r="C191" s="2"/>
      <c r="D191" s="2"/>
      <c r="E191" s="2"/>
      <c r="F191" s="114"/>
      <c r="G191" s="2"/>
    </row>
    <row r="192" spans="1:7" x14ac:dyDescent="0.25">
      <c r="A192" s="19"/>
      <c r="B192" s="70"/>
      <c r="C192" s="2"/>
      <c r="D192" s="2"/>
      <c r="E192" s="2"/>
      <c r="F192" s="114"/>
      <c r="G192" s="2"/>
    </row>
    <row r="193" spans="1:7" x14ac:dyDescent="0.25">
      <c r="A193" s="67"/>
      <c r="B193" s="71"/>
      <c r="C193" s="2"/>
      <c r="D193" s="2"/>
      <c r="E193" s="2"/>
      <c r="F193" s="114"/>
      <c r="G193" s="2"/>
    </row>
    <row r="194" spans="1:7" collapsed="1" x14ac:dyDescent="0.25">
      <c r="A194" s="68"/>
      <c r="B194" s="72"/>
      <c r="C194" s="2"/>
      <c r="D194" s="2"/>
      <c r="E194" s="2"/>
      <c r="F194" s="114"/>
      <c r="G194" s="2"/>
    </row>
    <row r="195" spans="1:7" x14ac:dyDescent="0.25">
      <c r="A195" s="68"/>
      <c r="B195" s="72"/>
      <c r="C195" s="2"/>
      <c r="D195" s="2"/>
      <c r="E195" s="2"/>
      <c r="F195" s="114"/>
      <c r="G195" s="2"/>
    </row>
    <row r="196" spans="1:7" x14ac:dyDescent="0.25">
      <c r="A196" s="68"/>
      <c r="B196" s="72"/>
      <c r="C196" s="2"/>
      <c r="D196" s="2"/>
      <c r="E196" s="2"/>
      <c r="F196" s="114"/>
      <c r="G196" s="2"/>
    </row>
    <row r="197" spans="1:7" collapsed="1" x14ac:dyDescent="0.25">
      <c r="A197" s="68"/>
      <c r="B197" s="72"/>
      <c r="C197" s="2"/>
      <c r="D197" s="2"/>
      <c r="E197" s="2"/>
      <c r="F197" s="114"/>
      <c r="G197" s="2"/>
    </row>
    <row r="198" spans="1:7" collapsed="1" x14ac:dyDescent="0.25">
      <c r="A198" s="68"/>
      <c r="B198" s="72"/>
      <c r="C198" s="2"/>
      <c r="D198" s="2"/>
      <c r="E198" s="2"/>
      <c r="F198" s="114"/>
      <c r="G198" s="2"/>
    </row>
    <row r="199" spans="1:7" x14ac:dyDescent="0.25">
      <c r="A199" s="67"/>
      <c r="B199" s="71"/>
      <c r="C199" s="2"/>
      <c r="D199" s="2"/>
      <c r="E199" s="2"/>
      <c r="F199" s="114"/>
      <c r="G199" s="2"/>
    </row>
    <row r="200" spans="1:7" x14ac:dyDescent="0.25">
      <c r="A200" s="68"/>
      <c r="B200" s="72"/>
      <c r="C200" s="2"/>
      <c r="D200" s="2"/>
      <c r="E200" s="2"/>
      <c r="F200" s="114"/>
      <c r="G200" s="2"/>
    </row>
    <row r="201" spans="1:7" collapsed="1" x14ac:dyDescent="0.25">
      <c r="A201" s="68"/>
      <c r="B201" s="72"/>
      <c r="C201" s="2"/>
      <c r="D201" s="2"/>
      <c r="E201" s="2"/>
      <c r="F201" s="114"/>
      <c r="G201" s="2"/>
    </row>
    <row r="202" spans="1:7" x14ac:dyDescent="0.25">
      <c r="A202" s="68"/>
      <c r="B202" s="72"/>
      <c r="C202" s="2"/>
      <c r="D202" s="2"/>
      <c r="E202" s="2"/>
      <c r="F202" s="114"/>
      <c r="G202" s="2"/>
    </row>
    <row r="203" spans="1:7" x14ac:dyDescent="0.25">
      <c r="A203" s="67"/>
      <c r="B203" s="71"/>
      <c r="C203" s="2"/>
      <c r="D203" s="2"/>
      <c r="E203" s="2"/>
      <c r="F203" s="114"/>
      <c r="G203" s="2"/>
    </row>
    <row r="204" spans="1:7" collapsed="1" x14ac:dyDescent="0.25">
      <c r="A204" s="68"/>
      <c r="B204" s="72"/>
      <c r="C204" s="2"/>
      <c r="D204" s="2"/>
      <c r="E204" s="2"/>
      <c r="F204" s="114"/>
      <c r="G204" s="2"/>
    </row>
    <row r="205" spans="1:7" x14ac:dyDescent="0.25">
      <c r="A205" s="68"/>
      <c r="B205" s="72"/>
      <c r="C205" s="2"/>
      <c r="D205" s="2"/>
      <c r="E205" s="2"/>
      <c r="F205" s="114"/>
      <c r="G205" s="2"/>
    </row>
    <row r="206" spans="1:7" x14ac:dyDescent="0.25">
      <c r="A206" s="68"/>
      <c r="B206" s="72"/>
      <c r="C206" s="2"/>
      <c r="D206" s="2"/>
      <c r="E206" s="2"/>
      <c r="F206" s="114"/>
      <c r="G206" s="2"/>
    </row>
    <row r="207" spans="1:7" x14ac:dyDescent="0.25">
      <c r="A207" s="19"/>
      <c r="B207" s="70"/>
      <c r="C207" s="2"/>
      <c r="D207" s="2"/>
      <c r="E207" s="2"/>
      <c r="F207" s="114"/>
      <c r="G207" s="2"/>
    </row>
    <row r="208" spans="1:7" x14ac:dyDescent="0.25">
      <c r="A208" s="67"/>
      <c r="B208" s="71"/>
      <c r="C208" s="2"/>
      <c r="D208" s="2"/>
      <c r="E208" s="2"/>
      <c r="F208" s="114"/>
      <c r="G208" s="2"/>
    </row>
    <row r="209" spans="1:7" x14ac:dyDescent="0.25">
      <c r="A209" s="68"/>
      <c r="B209" s="72"/>
      <c r="C209" s="2"/>
      <c r="D209" s="2"/>
      <c r="E209" s="2"/>
      <c r="F209" s="114"/>
      <c r="G209" s="2"/>
    </row>
    <row r="210" spans="1:7" x14ac:dyDescent="0.25">
      <c r="A210" s="19"/>
      <c r="B210" s="70"/>
      <c r="C210" s="2"/>
      <c r="D210" s="2"/>
      <c r="E210" s="2"/>
      <c r="F210" s="114"/>
      <c r="G210" s="2"/>
    </row>
    <row r="211" spans="1:7" x14ac:dyDescent="0.25">
      <c r="A211" s="67"/>
      <c r="B211" s="71"/>
      <c r="C211" s="2"/>
      <c r="D211" s="2"/>
      <c r="E211" s="2"/>
      <c r="F211" s="114"/>
      <c r="G211" s="2"/>
    </row>
    <row r="212" spans="1:7" x14ac:dyDescent="0.25">
      <c r="A212" s="68"/>
      <c r="B212" s="72"/>
      <c r="C212" s="2"/>
      <c r="D212" s="2"/>
      <c r="E212" s="2"/>
      <c r="F212" s="114"/>
      <c r="G212" s="2"/>
    </row>
    <row r="213" spans="1:7" collapsed="1" x14ac:dyDescent="0.25">
      <c r="A213" s="68"/>
      <c r="B213" s="72"/>
      <c r="C213" s="2"/>
      <c r="D213" s="2"/>
      <c r="E213" s="2"/>
      <c r="F213" s="114"/>
      <c r="G213" s="2"/>
    </row>
    <row r="214" spans="1:7" x14ac:dyDescent="0.25">
      <c r="A214" s="68"/>
      <c r="B214" s="72"/>
      <c r="C214" s="2"/>
      <c r="D214" s="2"/>
      <c r="E214" s="2"/>
      <c r="F214" s="114"/>
      <c r="G214" s="2"/>
    </row>
    <row r="215" spans="1:7" x14ac:dyDescent="0.25">
      <c r="A215" s="68"/>
      <c r="B215" s="72"/>
      <c r="C215" s="2"/>
      <c r="D215" s="2"/>
      <c r="E215" s="2"/>
      <c r="F215" s="114"/>
      <c r="G215" s="2"/>
    </row>
    <row r="216" spans="1:7" collapsed="1" x14ac:dyDescent="0.25">
      <c r="A216" s="68"/>
      <c r="B216" s="72"/>
      <c r="C216" s="2"/>
      <c r="D216" s="2"/>
      <c r="E216" s="2"/>
      <c r="F216" s="114"/>
      <c r="G216" s="2"/>
    </row>
    <row r="217" spans="1:7" x14ac:dyDescent="0.25">
      <c r="A217" s="68"/>
      <c r="B217" s="72"/>
      <c r="C217" s="2"/>
      <c r="D217" s="2"/>
      <c r="E217" s="2"/>
      <c r="F217" s="114"/>
      <c r="G217" s="2"/>
    </row>
    <row r="218" spans="1:7" x14ac:dyDescent="0.25">
      <c r="A218" s="68"/>
      <c r="B218" s="72"/>
      <c r="C218" s="2"/>
      <c r="D218" s="2"/>
      <c r="E218" s="2"/>
      <c r="F218" s="114"/>
      <c r="G218" s="2"/>
    </row>
    <row r="219" spans="1:7" x14ac:dyDescent="0.25">
      <c r="A219" s="68"/>
      <c r="B219" s="72"/>
      <c r="C219" s="2"/>
      <c r="D219" s="2"/>
      <c r="E219" s="2"/>
      <c r="F219" s="114"/>
      <c r="G219" s="2"/>
    </row>
    <row r="220" spans="1:7" x14ac:dyDescent="0.25">
      <c r="A220" s="19"/>
      <c r="B220" s="70"/>
      <c r="C220" s="2"/>
      <c r="D220" s="2"/>
      <c r="E220" s="2"/>
      <c r="F220" s="114"/>
      <c r="G220" s="2"/>
    </row>
    <row r="221" spans="1:7" x14ac:dyDescent="0.25">
      <c r="A221" s="67"/>
      <c r="B221" s="71"/>
      <c r="C221" s="2"/>
      <c r="D221" s="2"/>
      <c r="E221" s="2"/>
      <c r="F221" s="114"/>
      <c r="G221" s="2"/>
    </row>
    <row r="222" spans="1:7" x14ac:dyDescent="0.25">
      <c r="A222" s="68"/>
      <c r="B222" s="72"/>
      <c r="C222" s="2"/>
      <c r="D222" s="2"/>
      <c r="E222" s="2"/>
      <c r="F222" s="114"/>
      <c r="G222" s="2"/>
    </row>
    <row r="223" spans="1:7" collapsed="1" x14ac:dyDescent="0.25">
      <c r="A223" s="19"/>
      <c r="B223" s="70"/>
      <c r="C223" s="2"/>
      <c r="D223" s="2"/>
      <c r="E223" s="2"/>
      <c r="F223" s="114"/>
      <c r="G223" s="2"/>
    </row>
    <row r="224" spans="1:7" x14ac:dyDescent="0.25">
      <c r="A224" s="67"/>
      <c r="B224" s="71"/>
      <c r="C224" s="2"/>
      <c r="D224" s="2"/>
      <c r="E224" s="2"/>
      <c r="F224" s="114"/>
      <c r="G224" s="2"/>
    </row>
    <row r="225" spans="1:7" x14ac:dyDescent="0.25">
      <c r="A225" s="68"/>
      <c r="B225" s="72"/>
      <c r="C225" s="2"/>
      <c r="D225" s="2"/>
      <c r="E225" s="2"/>
      <c r="F225" s="114"/>
      <c r="G225" s="2"/>
    </row>
    <row r="226" spans="1:7" collapsed="1" x14ac:dyDescent="0.25">
      <c r="A226" s="19"/>
      <c r="B226" s="70"/>
      <c r="C226" s="2"/>
      <c r="D226" s="2"/>
      <c r="E226" s="2"/>
      <c r="F226" s="114"/>
      <c r="G226" s="2"/>
    </row>
    <row r="227" spans="1:7" x14ac:dyDescent="0.25">
      <c r="A227" s="67"/>
      <c r="B227" s="71"/>
      <c r="C227" s="2"/>
      <c r="D227" s="2"/>
      <c r="E227" s="2"/>
      <c r="F227" s="114"/>
      <c r="G227" s="2"/>
    </row>
    <row r="228" spans="1:7" x14ac:dyDescent="0.25">
      <c r="A228" s="68"/>
      <c r="B228" s="72"/>
      <c r="C228" s="2"/>
      <c r="D228" s="2"/>
      <c r="E228" s="2"/>
      <c r="F228" s="114"/>
      <c r="G228" s="2"/>
    </row>
    <row r="229" spans="1:7" collapsed="1" x14ac:dyDescent="0.25">
      <c r="A229" s="68"/>
      <c r="B229" s="72"/>
      <c r="C229" s="2"/>
      <c r="D229" s="2"/>
      <c r="E229" s="2"/>
      <c r="F229" s="114"/>
      <c r="G229" s="2"/>
    </row>
    <row r="230" spans="1:7" x14ac:dyDescent="0.25">
      <c r="A230" s="19"/>
      <c r="B230" s="70"/>
      <c r="C230" s="2"/>
      <c r="D230" s="2"/>
      <c r="E230" s="2"/>
      <c r="F230" s="114"/>
      <c r="G230" s="2"/>
    </row>
    <row r="231" spans="1:7" x14ac:dyDescent="0.25">
      <c r="A231" s="67"/>
      <c r="B231" s="71"/>
      <c r="C231" s="2"/>
      <c r="D231" s="2"/>
      <c r="E231" s="2"/>
      <c r="F231" s="114"/>
      <c r="G231" s="2"/>
    </row>
    <row r="232" spans="1:7" collapsed="1" x14ac:dyDescent="0.25">
      <c r="A232" s="68"/>
      <c r="B232" s="72"/>
      <c r="C232" s="2"/>
      <c r="D232" s="2"/>
      <c r="E232" s="2"/>
      <c r="F232" s="114"/>
      <c r="G232" s="2"/>
    </row>
    <row r="236" spans="1:7" collapsed="1" x14ac:dyDescent="0.25"/>
    <row r="237" spans="1:7" x14ac:dyDescent="0.25">
      <c r="A237" s="8"/>
      <c r="B237" s="74"/>
    </row>
  </sheetData>
  <autoFilter ref="A1:G187" xr:uid="{874A9A2D-63DB-4C4B-AF94-42BA681C9985}"/>
  <sortState xmlns:xlrd2="http://schemas.microsoft.com/office/spreadsheetml/2017/richdata2" ref="A5:G22">
    <sortCondition ref="A22"/>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B0807ECBCF974EB18AB95290064DF4" ma:contentTypeVersion="6" ma:contentTypeDescription="Create a new document." ma:contentTypeScope="" ma:versionID="d2f1e9b54b3d729d668d526c6b60a3da">
  <xsd:schema xmlns:xsd="http://www.w3.org/2001/XMLSchema" xmlns:xs="http://www.w3.org/2001/XMLSchema" xmlns:p="http://schemas.microsoft.com/office/2006/metadata/properties" xmlns:ns2="80687370-b921-4913-9d3e-108e09083efc" xmlns:ns3="912f540d-d409-4b25-9a6c-10b1df9809fd" targetNamespace="http://schemas.microsoft.com/office/2006/metadata/properties" ma:root="true" ma:fieldsID="5de40813d1dc8064b073eb36a35db47f" ns2:_="" ns3:_="">
    <xsd:import namespace="80687370-b921-4913-9d3e-108e09083efc"/>
    <xsd:import namespace="912f540d-d409-4b25-9a6c-10b1df9809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87370-b921-4913-9d3e-108e09083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2f540d-d409-4b25-9a6c-10b1df9809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D8D83-8245-46A6-BC81-AAFEF0A9E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87370-b921-4913-9d3e-108e09083efc"/>
    <ds:schemaRef ds:uri="912f540d-d409-4b25-9a6c-10b1df980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5205CD-CBB2-48FA-A6A5-BBDD491DD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Change Log</vt:lpstr>
      <vt:lpstr>1.Instructions</vt:lpstr>
      <vt:lpstr>2.Acronyms</vt:lpstr>
      <vt:lpstr>3.CPUC Definitions</vt:lpstr>
      <vt:lpstr>4.Defn CFCI</vt:lpstr>
      <vt:lpstr>5.Defn PSP</vt:lpstr>
      <vt:lpstr>6.Utility Definitions</vt:lpstr>
      <vt:lpstr>7.Data Dictionary</vt:lpstr>
      <vt:lpstr>8.Dashboard</vt:lpstr>
      <vt:lpstr>9.Decision Factors</vt:lpstr>
      <vt:lpstr>10.Distribution</vt:lpstr>
      <vt:lpstr>11.Transmission</vt:lpstr>
      <vt:lpstr>12.Counties</vt:lpstr>
      <vt:lpstr>13.Tribes</vt:lpstr>
      <vt:lpstr>14.CONF- CFCI</vt:lpstr>
      <vt:lpstr>15.Backup Power Resources</vt:lpstr>
      <vt:lpstr>16.Mitigation</vt:lpstr>
      <vt:lpstr>17.CRCs</vt:lpstr>
      <vt:lpstr>18.Damages</vt:lpstr>
      <vt:lpstr>19.Hazards</vt:lpstr>
      <vt:lpstr>20.Claims</vt:lpstr>
      <vt:lpstr>21.EM and Exercises</vt:lpstr>
      <vt:lpstr>'1.Instructions'!_Hlk87713860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 Dunton, WSEB</dc:creator>
  <cp:keywords/>
  <dc:description/>
  <cp:lastModifiedBy>Nguyen, Karin</cp:lastModifiedBy>
  <cp:revision/>
  <dcterms:created xsi:type="dcterms:W3CDTF">2021-11-03T18:55:02Z</dcterms:created>
  <dcterms:modified xsi:type="dcterms:W3CDTF">2024-04-03T17:50:38Z</dcterms:modified>
  <cp:category/>
  <cp:contentStatus/>
</cp:coreProperties>
</file>