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norsc\Desktop\"/>
    </mc:Choice>
  </mc:AlternateContent>
  <xr:revisionPtr revIDLastSave="0" documentId="13_ncr:1_{2A12318D-4E1D-425C-B68F-8FBA50D3A593}" xr6:coauthVersionLast="47" xr6:coauthVersionMax="47" xr10:uidLastSave="{00000000-0000-0000-0000-000000000000}"/>
  <bookViews>
    <workbookView xWindow="-118" yWindow="-118" windowWidth="25370" windowHeight="14374" tabRatio="852" firstSheet="1" activeTab="1" xr2:uid="{00000000-000D-0000-FFFF-FFFF00000000}"/>
  </bookViews>
  <sheets>
    <sheet name="Pipeline Leaks" sheetId="1" r:id="rId1"/>
    <sheet name="Unknown Leaks" sheetId="12" r:id="rId2"/>
    <sheet name="Pipeline Leaks Summary" sheetId="3" r:id="rId3"/>
    <sheet name="All Damages" sheetId="4" r:id="rId4"/>
    <sheet name="Blowdowns" sheetId="5" r:id="rId5"/>
    <sheet name="Component Vented Emissions" sheetId="6" r:id="rId6"/>
    <sheet name="Component Fugitive Leaks" sheetId="9" r:id="rId7"/>
    <sheet name="Column Header &amp; Description" sheetId="10" r:id="rId8"/>
  </sheets>
  <externalReferences>
    <externalReference r:id="rId9"/>
  </externalReferences>
  <definedNames>
    <definedName name="Alpha_N">'[1]SE Emission Factors'!$B$23</definedName>
    <definedName name="EF_NSE">'[1]SE Emission Factors'!$B$19</definedName>
  </definedNames>
  <calcPr calcId="191028"/>
  <customWorkbookViews>
    <customWorkbookView name="Andrew Mrowka1 - Personal View" guid="{716CCAD8-0CAC-42C1-A495-4B426EDBA128}" mergeInterval="0" personalView="1" maximized="1" windowWidth="1916" windowHeight="75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3" l="1"/>
  <c r="I36" i="3"/>
  <c r="H36" i="3"/>
  <c r="F36" i="3"/>
  <c r="E36" i="3"/>
  <c r="D36" i="3"/>
  <c r="C36" i="3"/>
  <c r="B36" i="3"/>
  <c r="K35" i="3"/>
  <c r="G35" i="3"/>
  <c r="K34" i="3"/>
  <c r="G34" i="3"/>
  <c r="K33" i="3"/>
  <c r="G33" i="3"/>
  <c r="K32" i="3"/>
  <c r="G32" i="3"/>
  <c r="K31" i="3"/>
  <c r="G31" i="3"/>
  <c r="K30" i="3"/>
  <c r="G30" i="3"/>
  <c r="K36" i="3" l="1"/>
  <c r="G36" i="3"/>
  <c r="F90" i="12"/>
  <c r="G89" i="12"/>
  <c r="G88" i="12"/>
  <c r="E90" i="12"/>
  <c r="G87" i="12"/>
  <c r="G86" i="12"/>
  <c r="G85" i="12"/>
  <c r="G84" i="12"/>
  <c r="D90" i="12"/>
  <c r="C90" i="12"/>
  <c r="G90" i="12" l="1"/>
  <c r="J32" i="12" l="1"/>
  <c r="K32" i="12" s="1"/>
  <c r="L32" i="12" s="1"/>
  <c r="F66" i="12" s="1"/>
  <c r="G66" i="12" s="1"/>
  <c r="J21" i="12"/>
  <c r="K21" i="12" s="1"/>
  <c r="L21" i="12" s="1"/>
  <c r="F55" i="12" s="1"/>
  <c r="G55" i="12" s="1"/>
  <c r="J25" i="12"/>
  <c r="K25" i="12" s="1"/>
  <c r="L25" i="12" s="1"/>
  <c r="F59" i="12" s="1"/>
  <c r="G59" i="12" s="1"/>
  <c r="J15" i="12"/>
  <c r="K15" i="12" s="1"/>
  <c r="L15" i="12" s="1"/>
  <c r="F49" i="12" s="1"/>
  <c r="G49" i="12" s="1"/>
  <c r="J16" i="12" l="1"/>
  <c r="K16" i="12" s="1"/>
  <c r="L16" i="12" s="1"/>
  <c r="F50" i="12" s="1"/>
  <c r="G50" i="12" s="1"/>
  <c r="J17" i="12"/>
  <c r="K17" i="12" s="1"/>
  <c r="L17" i="12" s="1"/>
  <c r="F51" i="12" s="1"/>
  <c r="G51" i="12" s="1"/>
  <c r="J18" i="12"/>
  <c r="K18" i="12" s="1"/>
  <c r="L18" i="12" s="1"/>
  <c r="F52" i="12" s="1"/>
  <c r="G52" i="12" s="1"/>
  <c r="J19" i="12"/>
  <c r="K19" i="12" s="1"/>
  <c r="L19" i="12" s="1"/>
  <c r="F53" i="12" s="1"/>
  <c r="G53" i="12" s="1"/>
  <c r="J20" i="12"/>
  <c r="K20" i="12" s="1"/>
  <c r="L20" i="12" s="1"/>
  <c r="F54" i="12" s="1"/>
  <c r="G54" i="12" s="1"/>
  <c r="J22" i="12"/>
  <c r="K22" i="12" s="1"/>
  <c r="L22" i="12" s="1"/>
  <c r="F56" i="12" s="1"/>
  <c r="G56" i="12" s="1"/>
  <c r="J23" i="12"/>
  <c r="K23" i="12" s="1"/>
  <c r="L23" i="12" s="1"/>
  <c r="F57" i="12" s="1"/>
  <c r="G57" i="12" s="1"/>
  <c r="J24" i="12"/>
  <c r="K24" i="12" s="1"/>
  <c r="L24" i="12" s="1"/>
  <c r="F58" i="12" s="1"/>
  <c r="G58" i="12" s="1"/>
  <c r="J26" i="12"/>
  <c r="K26" i="12" s="1"/>
  <c r="L26" i="12" s="1"/>
  <c r="F60" i="12" s="1"/>
  <c r="G60" i="12" s="1"/>
  <c r="J27" i="12"/>
  <c r="K27" i="12" s="1"/>
  <c r="L27" i="12" s="1"/>
  <c r="F61" i="12" s="1"/>
  <c r="G61" i="12" s="1"/>
  <c r="J28" i="12"/>
  <c r="K28" i="12" s="1"/>
  <c r="L28" i="12" s="1"/>
  <c r="F62" i="12" s="1"/>
  <c r="G62" i="12" s="1"/>
  <c r="J29" i="12"/>
  <c r="K29" i="12" s="1"/>
  <c r="L29" i="12" s="1"/>
  <c r="F63" i="12" s="1"/>
  <c r="G63" i="12" s="1"/>
  <c r="J30" i="12"/>
  <c r="K30" i="12" s="1"/>
  <c r="L30" i="12" s="1"/>
  <c r="F64" i="12" s="1"/>
  <c r="G64" i="12" s="1"/>
  <c r="J31" i="12"/>
  <c r="K31" i="12" s="1"/>
  <c r="L31" i="12" s="1"/>
  <c r="F65" i="12" s="1"/>
  <c r="G65" i="12" s="1"/>
  <c r="J33" i="12"/>
  <c r="K33" i="12" s="1"/>
  <c r="L33" i="12" s="1"/>
  <c r="F67" i="12" s="1"/>
  <c r="G67" i="12" s="1"/>
  <c r="J34" i="12"/>
  <c r="K34" i="12" s="1"/>
  <c r="L34" i="12" s="1"/>
  <c r="F68" i="12" s="1"/>
  <c r="G68" i="12" s="1"/>
  <c r="J35" i="12"/>
  <c r="K35" i="12" s="1"/>
  <c r="L35" i="12" s="1"/>
  <c r="F69" i="12" s="1"/>
  <c r="G69" i="12" s="1"/>
  <c r="J36" i="12"/>
  <c r="K36" i="12" s="1"/>
  <c r="L36" i="12" s="1"/>
  <c r="F70" i="12" s="1"/>
  <c r="G70" i="12" s="1"/>
  <c r="J37" i="12"/>
  <c r="K37" i="12" s="1"/>
  <c r="L37" i="12" s="1"/>
  <c r="F71" i="12" s="1"/>
  <c r="G71" i="12" s="1"/>
  <c r="J38" i="12"/>
  <c r="K38" i="12" s="1"/>
  <c r="L38" i="12" s="1"/>
  <c r="F72" i="12" s="1"/>
  <c r="G72" i="12" s="1"/>
  <c r="J14" i="12"/>
  <c r="K14" i="12" s="1"/>
  <c r="L14" i="12" s="1"/>
  <c r="E73" i="12"/>
  <c r="D73" i="12"/>
  <c r="C73" i="12"/>
  <c r="O39" i="12"/>
  <c r="G39" i="12"/>
  <c r="F39" i="12"/>
  <c r="D39" i="12"/>
  <c r="C39" i="12"/>
  <c r="B39" i="12"/>
  <c r="K11" i="3"/>
  <c r="K10" i="3"/>
  <c r="K9" i="3"/>
  <c r="T28" i="1"/>
  <c r="T23" i="1"/>
  <c r="I24" i="9"/>
  <c r="O23" i="4"/>
  <c r="G24" i="5"/>
  <c r="F24" i="6"/>
  <c r="K17" i="3"/>
  <c r="J17" i="3"/>
  <c r="I17" i="3"/>
  <c r="H17" i="3"/>
  <c r="F17" i="3"/>
  <c r="E17" i="3"/>
  <c r="D17" i="3"/>
  <c r="C17" i="3"/>
  <c r="B17" i="3"/>
  <c r="T18" i="1"/>
  <c r="C27" i="3"/>
  <c r="C37" i="3" s="1"/>
  <c r="C38" i="3" s="1"/>
  <c r="D27" i="3"/>
  <c r="D37" i="3" s="1"/>
  <c r="D38" i="3" s="1"/>
  <c r="E27" i="3"/>
  <c r="E37" i="3" s="1"/>
  <c r="F27" i="3"/>
  <c r="F37" i="3" s="1"/>
  <c r="F38" i="3" s="1"/>
  <c r="G27" i="3"/>
  <c r="G37" i="3" s="1"/>
  <c r="G38" i="3" s="1"/>
  <c r="H27" i="3"/>
  <c r="H37" i="3" s="1"/>
  <c r="H38" i="3" s="1"/>
  <c r="I27" i="3"/>
  <c r="I37" i="3" s="1"/>
  <c r="I38" i="3" s="1"/>
  <c r="J27" i="3"/>
  <c r="J37" i="3" s="1"/>
  <c r="J38" i="3" s="1"/>
  <c r="K27" i="3"/>
  <c r="K37" i="3" s="1"/>
  <c r="K38" i="3" s="1"/>
  <c r="B27" i="3"/>
  <c r="B37" i="3" s="1"/>
  <c r="B38" i="3" s="1"/>
  <c r="J12" i="3"/>
  <c r="J18" i="3" s="1"/>
  <c r="I12" i="3"/>
  <c r="H12" i="3"/>
  <c r="H18" i="3" s="1"/>
  <c r="F12" i="3"/>
  <c r="E12" i="3"/>
  <c r="D12" i="3"/>
  <c r="D18" i="3" s="1"/>
  <c r="C12" i="3"/>
  <c r="C18" i="3" s="1"/>
  <c r="B12" i="3"/>
  <c r="G11" i="3"/>
  <c r="G10" i="3"/>
  <c r="G9" i="3"/>
  <c r="I18" i="3" l="1"/>
  <c r="B18" i="3"/>
  <c r="T30" i="1"/>
  <c r="E18" i="3"/>
  <c r="K12" i="3"/>
  <c r="K18" i="3" s="1"/>
  <c r="G12" i="3"/>
  <c r="F18" i="3"/>
  <c r="G14" i="3"/>
  <c r="L39" i="12"/>
  <c r="F48" i="12"/>
  <c r="G15" i="3" l="1"/>
  <c r="F73" i="12"/>
  <c r="G48" i="12"/>
  <c r="G73" i="12" s="1"/>
  <c r="G16" i="3" l="1"/>
  <c r="G17" i="3" s="1"/>
  <c r="G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Andrew Mrowka</author>
    <author>Magee, Charles H.</author>
    <author>Charkowicz, Ed</author>
  </authors>
  <commentList>
    <comment ref="B13" authorId="0" shapeId="0" xr:uid="{00000000-0006-0000-0000-000001000000}">
      <text>
        <r>
          <rPr>
            <sz val="9"/>
            <color indexed="81"/>
            <rFont val="Tahoma"/>
            <family val="2"/>
          </rPr>
          <t>GIS, zip code, or equivalent</t>
        </r>
      </text>
    </comment>
    <comment ref="C13" authorId="0" shapeId="0" xr:uid="{00000000-0006-0000-0000-000002000000}">
      <text>
        <r>
          <rPr>
            <sz val="9"/>
            <color indexed="81"/>
            <rFont val="Tahoma"/>
            <family val="2"/>
          </rPr>
          <t>MA = distribution main, above ground
MB = distribution main, below ground
DA = distribution service, above ground
DB = distribution service, below ground</t>
        </r>
      </text>
    </comment>
    <comment ref="D13" authorId="0" shapeId="0" xr:uid="{00000000-0006-0000-0000-000003000000}">
      <text>
        <r>
          <rPr>
            <sz val="9"/>
            <color indexed="81"/>
            <rFont val="Tahoma"/>
            <family val="2"/>
          </rPr>
          <t xml:space="preserve">C = copper
CI = cast iron
P = plastics (Acetyl, ABS, PE, PVC, etc.) 
PB = cathodically protected steel, bare
PC = cathodically protected steel, coated
UB = unprotected steel, bare
UC = unprotected steel, coated
</t>
        </r>
      </text>
    </comment>
    <comment ref="G13" authorId="0" shapeId="0" xr:uid="{00000000-0006-0000-0000-000004000000}">
      <text>
        <r>
          <rPr>
            <sz val="9"/>
            <color indexed="81"/>
            <rFont val="Tahoma"/>
            <family val="2"/>
          </rPr>
          <t>MOP = maximum operating pressure over the past year</t>
        </r>
      </text>
    </comment>
    <comment ref="H13" authorId="0" shapeId="0" xr:uid="{00000000-0006-0000-0000-000005000000}">
      <text>
        <r>
          <rPr>
            <sz val="9"/>
            <color indexed="81"/>
            <rFont val="Tahoma"/>
            <family val="2"/>
          </rPr>
          <t>If the utility uses grades for above ground leaks, it is unnecessary to use the AH,AN, or AM designations.
1 = grade 1
2 = grade 2
2+ = grade 2+
3 = grade 3
AH = Above Ground Hazardous synonymous with Grade 1.
AN = Above Ground Non-Hazardous, synonymous with Grade 2 and 2+.
AM = Above Ground Non-Hazardous Minor (akin to grade 3 below ground leak).
N = non-graded or ungraded</t>
        </r>
      </text>
    </comment>
    <comment ref="I13" authorId="1" shapeId="0" xr:uid="{00000000-0006-0000-0000-000006000000}">
      <text>
        <r>
          <rPr>
            <sz val="9"/>
            <color indexed="81"/>
            <rFont val="Tahoma"/>
            <family val="2"/>
          </rPr>
          <t>U: Upgraded Leak such as a grade 2 or 3 leak that was surveyed again and changed designation to grade 1 or 2. 
D: downgraded leak, such as a grade 1 or 2 leak that was surveyed again and changed designation to grade 2 or 3.</t>
        </r>
      </text>
    </comment>
    <comment ref="J13" authorId="2" shapeId="0" xr:uid="{00000000-0006-0000-0000-000007000000}">
      <text>
        <r>
          <rPr>
            <sz val="9"/>
            <color indexed="81"/>
            <rFont val="Tahoma"/>
            <family val="2"/>
          </rPr>
          <t>A = Above Ground
B = below ground</t>
        </r>
      </text>
    </comment>
    <comment ref="K13" authorId="3" shapeId="0" xr:uid="{00000000-0006-0000-0000-000008000000}">
      <text>
        <r>
          <rPr>
            <sz val="9"/>
            <color indexed="81"/>
            <rFont val="Tahoma"/>
            <family val="2"/>
          </rPr>
          <t>S = Routine Leak Survey (This discovery method should be parsed and the emissions summarized into leaks carried over from before 2016, and those detected in 2016.  The totals for these subcategories should be carried over to column C43 through D63 on the Unsurveyed Pipeline Leaks tab.) 
M = O&amp;M (E.G. O&amp;M Activities, Third party reports, customer odor reports etc.)
O = Other (This will be grouped with M in the summary categorization of leaks.)</t>
        </r>
      </text>
    </comment>
    <comment ref="N13" authorId="3" shapeId="0" xr:uid="{00000000-0006-0000-0000-000009000000}">
      <text>
        <r>
          <rPr>
            <sz val="9"/>
            <color indexed="81"/>
            <rFont val="Tahoma"/>
            <family val="2"/>
          </rPr>
          <t xml:space="preserve">Date that the pipeline repair stopped the leak.  Any associated blowdowns resulting from the repair should be included in the blowdowns tab.
</t>
        </r>
      </text>
    </comment>
    <comment ref="O13" authorId="0" shapeId="0" xr:uid="{00000000-0006-0000-0000-00000A000000}">
      <text>
        <r>
          <rPr>
            <sz val="9"/>
            <color indexed="81"/>
            <rFont val="Tahoma"/>
            <family val="2"/>
          </rPr>
          <t>If leak is open, specify the scheduled date of repair;
Otherwise type "M," signifying that the leak is being monitored with no scheduled date of repair;
Then, provide the reason for not scheduling a repair in Column P.</t>
        </r>
      </text>
    </comment>
    <comment ref="P13" authorId="0" shapeId="0" xr:uid="{00000000-0006-0000-0000-00000B000000}">
      <text>
        <r>
          <rPr>
            <sz val="9"/>
            <color indexed="81"/>
            <rFont val="Tahoma"/>
            <family val="2"/>
          </rPr>
          <t>If Repair Date is blank, and Scheduled Repair Date (Column O) = "M," provide the reason for not scheduling a repair.</t>
        </r>
      </text>
    </comment>
    <comment ref="Q13" authorId="0" shapeId="0" xr:uid="{00000000-0006-0000-0000-00000C000000}">
      <text>
        <r>
          <rPr>
            <sz val="9"/>
            <color indexed="81"/>
            <rFont val="Tahoma"/>
            <family val="2"/>
          </rPr>
          <t>If the leak was discovered by survey in the year of interest, then assume leaking from January 1st of subject year thru repair date or December 31st of subject year, which ever is earlier. (E.G. Days Leaking =  Repair - Jan 1st + 1 day.)
(For days leaking for leaks carried over use January 1st as start date for emissions calculations.)
For O&amp;M discovered leaks, assume that the leak begins with the discovery date thru repair date or December 31st of subject year, whichever is earlier.</t>
        </r>
      </text>
    </comment>
    <comment ref="R13" authorId="1" shapeId="0" xr:uid="{00000000-0006-0000-0000-00000D000000}">
      <text>
        <r>
          <rPr>
            <sz val="9"/>
            <color indexed="81"/>
            <rFont val="Tahoma"/>
            <family val="2"/>
          </rPr>
          <t xml:space="preserve">Use only Repair-Discovery +1. Do not use January 1st for time to repair.
For regraded leaks, use Repair Date - Regrade Date +1.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Newton, Ed</author>
    <author>Charkowicz, Ed</author>
    <author>Author</author>
  </authors>
  <commentList>
    <comment ref="L13" authorId="0" shapeId="0" xr:uid="{00000000-0006-0000-0100-000001000000}">
      <text>
        <r>
          <rPr>
            <sz val="9"/>
            <color indexed="81"/>
            <rFont val="Tahoma"/>
            <family val="2"/>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 ref="B46" authorId="1" shapeId="0" xr:uid="{FBB397AD-2D52-493C-A90A-BC3EAB3D4A17}">
      <text>
        <r>
          <rPr>
            <b/>
            <sz val="9"/>
            <color indexed="81"/>
            <rFont val="Tahoma"/>
            <family val="2"/>
          </rPr>
          <t>Charkowicz, Ed:</t>
        </r>
        <r>
          <rPr>
            <sz val="9"/>
            <color indexed="81"/>
            <rFont val="Tahoma"/>
            <family val="2"/>
          </rPr>
          <t xml:space="preserve">
Where a modified EF is calculated for estimating emissions of LL/SE leaks adn non-LL/SE leaks, provide an additional worksheet which shows all the calculations used to arrive at any EF's used to estimate emissions, when a LL/SE program is used. 
There should be a clear link or path that shows the source of any EF used for emissions values.</t>
        </r>
      </text>
    </comment>
    <comment ref="E46" authorId="1" shapeId="0" xr:uid="{00000000-0006-0000-0100-000002000000}">
      <text>
        <r>
          <rPr>
            <sz val="9"/>
            <color indexed="81"/>
            <rFont val="Tahoma"/>
            <family val="2"/>
          </rPr>
          <t>O&amp;M Sources Include:
O&amp;M Activities
Customer Odor Reports
Third Party Reports
and other.</t>
        </r>
      </text>
    </comment>
    <comment ref="F46" authorId="1" shapeId="0" xr:uid="{00000000-0006-0000-0100-000003000000}">
      <text>
        <r>
          <rPr>
            <sz val="9"/>
            <color indexed="81"/>
            <rFont val="Tahoma"/>
            <family val="2"/>
          </rPr>
          <t>Calculation based on the input from column J above.</t>
        </r>
      </text>
    </comment>
    <comment ref="A77" authorId="1" shapeId="0" xr:uid="{D6C89313-92EA-4C59-B24F-6E5006C42B00}">
      <text>
        <r>
          <rPr>
            <b/>
            <sz val="9"/>
            <color indexed="81"/>
            <rFont val="Tahoma"/>
            <family val="2"/>
          </rPr>
          <t>Charkowicz, Ed:</t>
        </r>
        <r>
          <rPr>
            <sz val="9"/>
            <color indexed="81"/>
            <rFont val="Tahoma"/>
            <family val="2"/>
          </rPr>
          <t xml:space="preserve">
The Utility should determine the best method for breaking down the emissions into these categories.  The methodology should be clear and traceable by staff.</t>
        </r>
      </text>
    </comment>
    <comment ref="E78" authorId="2" shapeId="0" xr:uid="{A8D19EF0-575B-4F0F-9495-A80712EEEDD1}">
      <text>
        <r>
          <rPr>
            <sz val="9"/>
            <color indexed="81"/>
            <rFont val="Tahoma"/>
            <family val="2"/>
          </rPr>
          <t>O&amp;M Sources Include:
O&amp;M Activities
Customer Odor Reports
Third Party Reports
and other.</t>
        </r>
      </text>
    </comment>
    <comment ref="F78" authorId="2" shapeId="0" xr:uid="{AA3B3D59-81E4-494D-A369-02726A79881F}">
      <text>
        <r>
          <rPr>
            <sz val="9"/>
            <color indexed="81"/>
            <rFont val="Tahoma"/>
            <family val="2"/>
          </rPr>
          <t>Calculation based on the input from column J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Charkowicz, Ed</author>
    <author>Andrew Mrowka</author>
  </authors>
  <commentList>
    <comment ref="B8" authorId="0" shapeId="0" xr:uid="{00000000-0006-0000-0200-000001000000}">
      <text>
        <r>
          <rPr>
            <sz val="9"/>
            <color indexed="81"/>
            <rFont val="Tahoma"/>
            <family val="2"/>
          </rPr>
          <t xml:space="preserve">Based on a leak start date prior to the first day of the year of interest.
</t>
        </r>
      </text>
    </comment>
    <comment ref="C8" authorId="0" shapeId="0" xr:uid="{00000000-0006-0000-0200-000002000000}">
      <text>
        <r>
          <rPr>
            <sz val="9"/>
            <color indexed="81"/>
            <rFont val="Tahoma"/>
            <family val="2"/>
          </rPr>
          <t>The total number of leaks by grade or category discovered in the year of interest.
If a leak is downgraded to not leaking, do not count it.</t>
        </r>
      </text>
    </comment>
    <comment ref="E8" authorId="1" shapeId="0" xr:uid="{00000000-0006-0000-0200-000003000000}">
      <text>
        <r>
          <rPr>
            <sz val="9"/>
            <color indexed="81"/>
            <rFont val="Tahoma"/>
            <family val="2"/>
          </rPr>
          <t xml:space="preserve">The average days to repair leaks should be baase on the formula: (Repair Date/Time minus Discovery Date/Time) plus (one day, unless using a discrete time stamp for leak repairs), then take the sum and divide by number of leaks repaired by grade to get the average days to repair.
 </t>
        </r>
      </text>
    </comment>
    <comment ref="F8" authorId="0" shapeId="0" xr:uid="{00000000-0006-0000-0200-000004000000}">
      <text>
        <r>
          <rPr>
            <sz val="9"/>
            <color indexed="81"/>
            <rFont val="Tahoma"/>
            <family val="2"/>
          </rPr>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r>
      </text>
    </comment>
    <comment ref="G8" authorId="0" shapeId="0" xr:uid="{00000000-0006-0000-0200-000005000000}">
      <text>
        <r>
          <rPr>
            <sz val="9"/>
            <color indexed="81"/>
            <rFont val="Tahoma"/>
            <family val="2"/>
          </rPr>
          <t>This count is only of the actual leaks detected in the operator's system that have not been repaired as of 12/31 of the year of interest.</t>
        </r>
      </text>
    </comment>
    <comment ref="H8" authorId="0" shapeId="0" xr:uid="{00000000-0006-0000-0200-000006000000}">
      <text>
        <r>
          <rPr>
            <sz val="9"/>
            <color indexed="81"/>
            <rFont val="Tahoma"/>
            <family val="2"/>
          </rPr>
          <t>Based on a leak start date prior to the first day of the year of interest.
This includes leaks discovered through O&amp;M and survey activities.</t>
        </r>
      </text>
    </comment>
    <comment ref="I8" authorId="0" shapeId="0" xr:uid="{00000000-0006-0000-0200-000007000000}">
      <text>
        <r>
          <rPr>
            <sz val="9"/>
            <color indexed="81"/>
            <rFont val="Tahoma"/>
            <family val="2"/>
          </rPr>
          <t xml:space="preserve">The total number of leaks by grade or category discovered in the year of interest.
This includes leaks discovered through O&amp;M and survey activities.
</t>
        </r>
      </text>
    </comment>
    <comment ref="J8" authorId="0" shapeId="0" xr:uid="{00000000-0006-0000-0200-000008000000}">
      <text>
        <r>
          <rPr>
            <sz val="9"/>
            <color indexed="81"/>
            <rFont val="Tahoma"/>
            <family val="2"/>
          </rPr>
          <t xml:space="preserve">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s>
  <commentList>
    <comment ref="B10" authorId="0" shapeId="0" xr:uid="{00000000-0006-0000-0300-000001000000}">
      <text>
        <r>
          <rPr>
            <sz val="9"/>
            <color indexed="81"/>
            <rFont val="Tahoma"/>
            <family val="2"/>
          </rPr>
          <t>GIS, zip code, or equivalent</t>
        </r>
      </text>
    </comment>
    <comment ref="C10" authorId="0" shapeId="0" xr:uid="{00000000-0006-0000-0300-000002000000}">
      <text>
        <r>
          <rPr>
            <sz val="9"/>
            <color indexed="81"/>
            <rFont val="Tahoma"/>
            <family val="2"/>
          </rPr>
          <t>E = excavation damage
N = natural force damage
O = other outside force damage</t>
        </r>
      </text>
    </comment>
    <comment ref="D10" authorId="0" shapeId="0" xr:uid="{00000000-0006-0000-0300-000003000000}">
      <text>
        <r>
          <rPr>
            <sz val="9"/>
            <color indexed="81"/>
            <rFont val="Tahoma"/>
            <family val="2"/>
          </rPr>
          <t>MA = distriibution main, above ground
MB = distriibution main, below ground
DA = distribution service, above ground
DB = distribution service, below ground</t>
        </r>
      </text>
    </comment>
    <comment ref="E10" authorId="0" shapeId="0" xr:uid="{00000000-0006-0000-0300-000004000000}">
      <text>
        <r>
          <rPr>
            <sz val="9"/>
            <color indexed="81"/>
            <rFont val="Tahoma"/>
            <family val="2"/>
          </rPr>
          <t xml:space="preserve">C = copper
CI = cast iron
P = plastics (Acetal, ABS, PE, PVC, etc.) 
PB = cathodically protected steel, bare
PC = cathodically protected steel, coated
UB = unprotected steel, bare
UC = unptotected steel, coated
</t>
        </r>
      </text>
    </comment>
    <comment ref="H10" authorId="0" shapeId="0" xr:uid="{00000000-0006-0000-0300-000005000000}">
      <text>
        <r>
          <rPr>
            <sz val="9"/>
            <color indexed="81"/>
            <rFont val="Tahoma"/>
            <family val="2"/>
          </rPr>
          <t>MOP = maximum operating pressure over the past year</t>
        </r>
      </text>
    </comment>
    <comment ref="I10" authorId="0" shapeId="0" xr:uid="{00000000-0006-0000-0300-000006000000}">
      <text>
        <r>
          <rPr>
            <sz val="9"/>
            <color indexed="81"/>
            <rFont val="Tahoma"/>
            <family val="2"/>
          </rPr>
          <t>1 = grade 1
2 = grade 2
2+ = grade 2+
3 = grade 3
N = Non-Graded</t>
        </r>
      </text>
    </comment>
    <comment ref="J10" authorId="1" shapeId="0" xr:uid="{00000000-0006-0000-0300-000007000000}">
      <text>
        <r>
          <rPr>
            <sz val="9"/>
            <color indexed="81"/>
            <rFont val="Tahoma"/>
            <family val="2"/>
          </rPr>
          <t>AH = above ground, hazardous
AN = above ground, non-hazardous
B = below ground</t>
        </r>
      </text>
    </comment>
    <comment ref="M10" authorId="0" shapeId="0" xr:uid="{00000000-0006-0000-0300-000008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0" authorId="0" shapeId="0" xr:uid="{00000000-0006-0000-0400-000001000000}">
      <text>
        <r>
          <rPr>
            <sz val="9"/>
            <color indexed="81"/>
            <rFont val="Tahoma"/>
            <family val="2"/>
          </rPr>
          <t>GIS, zip code, or equivalent</t>
        </r>
      </text>
    </comment>
    <comment ref="C10" authorId="1" shapeId="0" xr:uid="{00000000-0006-0000-0400-000002000000}">
      <text>
        <r>
          <rPr>
            <sz val="8"/>
            <color indexed="81"/>
            <rFont val="Tahoma"/>
            <family val="2"/>
          </rPr>
          <t xml:space="preserve">If counting a series of small blowdowns associated with services such as MSA replacement, or Service pipe of small diameter or section length then enter total and the formula in the explanation column.
</t>
        </r>
      </text>
    </comment>
    <comment ref="F10" authorId="0" shapeId="0" xr:uid="{00000000-0006-0000-0400-000003000000}">
      <text>
        <r>
          <rPr>
            <sz val="9"/>
            <color indexed="81"/>
            <rFont val="Tahoma"/>
            <family val="2"/>
          </rPr>
          <t>MOP = maximum operating pressure over the past year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500-000001000000}">
      <text>
        <r>
          <rPr>
            <sz val="9"/>
            <color indexed="81"/>
            <rFont val="Tahoma"/>
            <family val="2"/>
          </rPr>
          <t>P = pneumatic device
H = hydraulic valve operator
T = turbine valve operator
PR = pressure relief valve
O = other devices</t>
        </r>
      </text>
    </comment>
    <comment ref="C11" authorId="0" shapeId="0" xr:uid="{00000000-0006-0000-0500-000002000000}">
      <text>
        <r>
          <rPr>
            <sz val="9"/>
            <color indexed="81"/>
            <rFont val="Tahoma"/>
            <family val="2"/>
          </rPr>
          <t>L = low bleed
I = intermittent bleed
H = high bleed
NA = not applicable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1" authorId="0" shapeId="0" xr:uid="{00000000-0006-0000-0600-000001000000}">
      <text>
        <r>
          <rPr>
            <sz val="9"/>
            <color indexed="81"/>
            <rFont val="Tahoma"/>
            <family val="2"/>
          </rPr>
          <t>P = pneumatic device
H = hydraulic valve operator
T = turbine valve operator
PR = pressure relief valve
O = other devices</t>
        </r>
      </text>
    </comment>
    <comment ref="C11" authorId="0" shapeId="0" xr:uid="{00000000-0006-0000-0600-000002000000}">
      <text>
        <r>
          <rPr>
            <sz val="9"/>
            <color indexed="81"/>
            <rFont val="Tahoma"/>
            <family val="2"/>
          </rPr>
          <t>L = low bleed
I = intermittent bleed
H = high bleed
NA = not applicable</t>
        </r>
      </text>
    </comment>
    <comment ref="E11" authorId="1" shapeId="0" xr:uid="{00000000-0006-0000-0600-000003000000}">
      <text>
        <r>
          <rPr>
            <sz val="9"/>
            <color indexed="81"/>
            <rFont val="Tahoma"/>
            <family val="2"/>
          </rPr>
          <t>List the actual discovery date.
If the leak was discovered in the year of interest, then we will assume the component was leaking from the beginning of the year for emissions reporting purposes.</t>
        </r>
      </text>
    </comment>
    <comment ref="F11" authorId="1" shapeId="0" xr:uid="{00000000-0006-0000-0600-000004000000}">
      <text>
        <r>
          <rPr>
            <sz val="9"/>
            <color indexed="81"/>
            <rFont val="Tahoma"/>
            <family val="2"/>
          </rPr>
          <t>Date that the component repair stopped the leak.  Any associated blowdowns as a result of the repair should be included in the blowdowns tab.</t>
        </r>
      </text>
    </comment>
    <comment ref="G11" authorId="0" shapeId="0" xr:uid="{00000000-0006-0000-0600-000005000000}">
      <text>
        <r>
          <rPr>
            <sz val="9"/>
            <color indexed="81"/>
            <rFont val="Tahoma"/>
            <family val="2"/>
          </rPr>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Newton, Ed</author>
  </authors>
  <commentList>
    <comment ref="A38" authorId="0" shapeId="0" xr:uid="{0873E2DA-D3BA-4AD5-AB4C-ED0DED798218}">
      <text>
        <r>
          <rPr>
            <sz val="9"/>
            <color indexed="81"/>
            <rFont val="Tahoma"/>
            <family val="2"/>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List>
</comments>
</file>

<file path=xl/sharedStrings.xml><?xml version="1.0" encoding="utf-8"?>
<sst xmlns="http://schemas.openxmlformats.org/spreadsheetml/2006/main" count="448" uniqueCount="195">
  <si>
    <t>[Company Name], [Date Submitted]</t>
  </si>
  <si>
    <t>Rulemaking (R.) 15-01-008 to Adopt Rules and Procedures Governing  Commission Regulated Natural Gas Pipelines and Facilities to Reduce Natural Gas Leaks Consistent with Senate Bill 1371, Leno.</t>
  </si>
  <si>
    <t>In Response to Data Request, R15-01-008, 2024 June Report</t>
  </si>
  <si>
    <t>Appendix 4;  Rev. 03/29/2024</t>
  </si>
  <si>
    <t>Notes:</t>
  </si>
  <si>
    <t>Use a formula-derived value with the formula used in the Annual Emissions column.  Do not use a copy and paste-as-value.</t>
  </si>
  <si>
    <t>At the end of Annual Emissions Column, add a summation total in a cell for a column total, and then highlight orange.</t>
  </si>
  <si>
    <t>If all the mains and services are not surveyed annually, use the tab "Unsurveyed Pipeline Leaks" to estimate emissions.</t>
  </si>
  <si>
    <t>Do not record above ground MSA leaks on this tab. Use Appendix 6 instead. Do continue to list above ground leaks associated with the Distribution Main &amp; Services pipeline system.</t>
  </si>
  <si>
    <t>After completing the tab on "Pipeline Leaks" and "Unsurveyed Pipeline Leaks," fill in the table for "Pipeline Leak Summary."</t>
  </si>
  <si>
    <t>Distribution Main &amp; Service Pipeline Leaks:</t>
  </si>
  <si>
    <t>Note: No change to O&amp;M leak duration for this reporting year.</t>
  </si>
  <si>
    <t>ID</t>
  </si>
  <si>
    <t>Geographic 
Location</t>
  </si>
  <si>
    <t>Pipe
Classification</t>
  </si>
  <si>
    <t>Pipe 
Material</t>
  </si>
  <si>
    <t>Pipe Size
(nominal)</t>
  </si>
  <si>
    <t>Pipe Age
(months)</t>
  </si>
  <si>
    <t>Pressure
(psi)</t>
  </si>
  <si>
    <t>Leak
 Grade</t>
  </si>
  <si>
    <t>Upgraded Leak Grade or Downgraded Leak Grade</t>
  </si>
  <si>
    <t>Above Ground or Below Ground</t>
  </si>
  <si>
    <t>Leak Discovery Method</t>
  </si>
  <si>
    <t>Discovery Date
(MM/DD/YY)</t>
  </si>
  <si>
    <t>Re-Grade Date
(MM/DD/YY)</t>
  </si>
  <si>
    <t>Repair Date
(MM/DD/YY)</t>
  </si>
  <si>
    <t>Scheduled 
Repair Date
(MM/DD/YY)</t>
  </si>
  <si>
    <t>Reason
for
Not Scheduling a Repair</t>
  </si>
  <si>
    <t>Number
of
Days Leaking</t>
  </si>
  <si>
    <t>Number of Days to Repair</t>
  </si>
  <si>
    <t>Emission Factor
(Mscf/Day)</t>
  </si>
  <si>
    <t>Annual Emissions
(Mscf)</t>
  </si>
  <si>
    <t>Explanatory Notes / Comments</t>
  </si>
  <si>
    <t>Sum Total Emissions from leaks carried over from before 2023</t>
  </si>
  <si>
    <t>Provided as an example.</t>
  </si>
  <si>
    <t>Sum Total Emissions from leaks discovered in 2023</t>
  </si>
  <si>
    <t>Sum Total Emissions from O&amp;M Leaks discovered in 2023</t>
  </si>
  <si>
    <t>Grand Total of all 2023 emissions from leaks</t>
  </si>
  <si>
    <r>
      <t xml:space="preserve">Definitions in Data Request R15-01-008, </t>
    </r>
    <r>
      <rPr>
        <sz val="10"/>
        <rFont val="Palatino Linotype"/>
        <family val="1"/>
      </rPr>
      <t>2024 June Report</t>
    </r>
  </si>
  <si>
    <t>If highlighted cells are filled in, the other cells will auto-populate</t>
  </si>
  <si>
    <t>The number of miles surveyed (Column C) should be the number of unique miles surveyed, and should not include any repeated miles surveyed multiple times per year.</t>
  </si>
  <si>
    <t>To clarify the the definition of Survey Leaks (Column G), the following criteria for Survey Leaks should be met: (1) found from company employees or contractors actively searching for leaks (2) including, but not limited to, compliance survey leaks and non-compliance survey leaks (e.g. Super Emitter Programs, Aerial Methane Mapping, Corrosion Surveying.)</t>
  </si>
  <si>
    <t>Summary of Data by Pipeline Facility/Material and Results for Annual System Leak Rate and Resulting Number of Unknown Leaks for Each Pipeline Facility/Material</t>
  </si>
  <si>
    <t>Facility/Material</t>
  </si>
  <si>
    <t>Total System Miles per material type</t>
  </si>
  <si>
    <r>
      <t>Miles on Annual Survey
[</t>
    </r>
    <r>
      <rPr>
        <b/>
        <i/>
        <sz val="11"/>
        <rFont val="Calibri"/>
        <family val="2"/>
        <scheme val="minor"/>
      </rPr>
      <t>M</t>
    </r>
    <r>
      <rPr>
        <b/>
        <i/>
        <vertAlign val="subscript"/>
        <sz val="11"/>
        <rFont val="Calibri"/>
        <family val="2"/>
        <scheme val="minor"/>
      </rPr>
      <t>X,A</t>
    </r>
    <r>
      <rPr>
        <b/>
        <sz val="11"/>
        <rFont val="Calibri"/>
        <family val="2"/>
        <scheme val="minor"/>
      </rPr>
      <t>]</t>
    </r>
  </si>
  <si>
    <r>
      <t xml:space="preserve">Miles on Multi-Year Survey Cycles
</t>
    </r>
    <r>
      <rPr>
        <b/>
        <sz val="11"/>
        <color theme="1"/>
        <rFont val="Calibri"/>
        <family val="2"/>
        <scheme val="minor"/>
      </rPr>
      <t>[M</t>
    </r>
    <r>
      <rPr>
        <b/>
        <i/>
        <vertAlign val="subscript"/>
        <sz val="11"/>
        <color theme="1"/>
        <rFont val="Calibri"/>
        <family val="2"/>
        <scheme val="minor"/>
      </rPr>
      <t>X</t>
    </r>
    <r>
      <rPr>
        <b/>
        <i/>
        <vertAlign val="superscript"/>
        <sz val="11"/>
        <color theme="1"/>
        <rFont val="Calibri"/>
        <family val="2"/>
        <scheme val="minor"/>
      </rPr>
      <t>Tot</t>
    </r>
    <r>
      <rPr>
        <b/>
        <sz val="11"/>
        <color theme="1"/>
        <rFont val="Calibri"/>
        <family val="2"/>
        <scheme val="minor"/>
      </rPr>
      <t>]</t>
    </r>
  </si>
  <si>
    <r>
      <t>Survey Interval 
(yrs)
[</t>
    </r>
    <r>
      <rPr>
        <b/>
        <i/>
        <sz val="11"/>
        <rFont val="Calibri"/>
        <family val="2"/>
        <scheme val="minor"/>
      </rPr>
      <t>I</t>
    </r>
    <r>
      <rPr>
        <b/>
        <sz val="11"/>
        <rFont val="Calibri"/>
        <family val="2"/>
        <scheme val="minor"/>
      </rPr>
      <t>]</t>
    </r>
  </si>
  <si>
    <r>
      <t>Miles Surveyed Annually from Multi-Year Survey Cycles
[</t>
    </r>
    <r>
      <rPr>
        <b/>
        <i/>
        <sz val="11"/>
        <rFont val="Calibri"/>
        <family val="2"/>
        <scheme val="minor"/>
      </rPr>
      <t>M</t>
    </r>
    <r>
      <rPr>
        <b/>
        <i/>
        <vertAlign val="subscript"/>
        <sz val="11"/>
        <rFont val="Calibri"/>
        <family val="2"/>
        <scheme val="minor"/>
      </rPr>
      <t>X,I</t>
    </r>
    <r>
      <rPr>
        <b/>
        <sz val="11"/>
        <rFont val="Calibri"/>
        <family val="2"/>
        <scheme val="minor"/>
      </rPr>
      <t>]</t>
    </r>
  </si>
  <si>
    <r>
      <t>Total # of Leaks Detected from Survey
[</t>
    </r>
    <r>
      <rPr>
        <b/>
        <i/>
        <sz val="11"/>
        <rFont val="Calibri"/>
        <family val="2"/>
        <scheme val="minor"/>
      </rPr>
      <t>N</t>
    </r>
    <r>
      <rPr>
        <b/>
        <i/>
        <vertAlign val="subscript"/>
        <sz val="11"/>
        <rFont val="Calibri"/>
        <family val="2"/>
        <scheme val="minor"/>
      </rPr>
      <t>X,L</t>
    </r>
    <r>
      <rPr>
        <b/>
        <sz val="11"/>
        <rFont val="Calibri"/>
        <family val="2"/>
        <scheme val="minor"/>
      </rPr>
      <t>]</t>
    </r>
  </si>
  <si>
    <r>
      <t>If using a 3-year trailing leak rate average then include - 2021 Annual
 Leak Rate
[</t>
    </r>
    <r>
      <rPr>
        <b/>
        <i/>
        <sz val="10"/>
        <rFont val="Calibri"/>
        <family val="2"/>
        <scheme val="minor"/>
      </rPr>
      <t>R</t>
    </r>
    <r>
      <rPr>
        <b/>
        <i/>
        <vertAlign val="subscript"/>
        <sz val="10"/>
        <rFont val="Calibri"/>
        <family val="2"/>
        <scheme val="minor"/>
      </rPr>
      <t>X,1</t>
    </r>
    <r>
      <rPr>
        <b/>
        <sz val="10"/>
        <rFont val="Calibri"/>
        <family val="2"/>
        <scheme val="minor"/>
      </rPr>
      <t>]</t>
    </r>
  </si>
  <si>
    <r>
      <t>If using a 3-year trailing leak rate average then include - 2022 Annual 
Leak Rate
[</t>
    </r>
    <r>
      <rPr>
        <b/>
        <i/>
        <sz val="10"/>
        <rFont val="Calibri"/>
        <family val="2"/>
        <scheme val="minor"/>
      </rPr>
      <t>R</t>
    </r>
    <r>
      <rPr>
        <b/>
        <i/>
        <vertAlign val="subscript"/>
        <sz val="10"/>
        <rFont val="Calibri"/>
        <family val="2"/>
        <scheme val="minor"/>
      </rPr>
      <t>X,2</t>
    </r>
    <r>
      <rPr>
        <b/>
        <sz val="10"/>
        <rFont val="Calibri"/>
        <family val="2"/>
        <scheme val="minor"/>
      </rPr>
      <t>]</t>
    </r>
  </si>
  <si>
    <r>
      <t>2023 Annual 
Leak Rate
[</t>
    </r>
    <r>
      <rPr>
        <b/>
        <i/>
        <sz val="11"/>
        <rFont val="Calibri"/>
        <family val="2"/>
        <scheme val="minor"/>
      </rPr>
      <t>R</t>
    </r>
    <r>
      <rPr>
        <b/>
        <i/>
        <vertAlign val="subscript"/>
        <sz val="11"/>
        <rFont val="Calibri"/>
        <family val="2"/>
        <scheme val="minor"/>
      </rPr>
      <t>X,3</t>
    </r>
    <r>
      <rPr>
        <b/>
        <sz val="11"/>
        <rFont val="Calibri"/>
        <family val="2"/>
        <scheme val="minor"/>
      </rPr>
      <t>]</t>
    </r>
  </si>
  <si>
    <t>If applicable, then calculate the 3-year Average Leak Rate
[Leaks / Mile / Yr]</t>
  </si>
  <si>
    <t># of Unknown Leaks</t>
  </si>
  <si>
    <r>
      <t>Total # of Leaks Detected from O&amp;M*
[</t>
    </r>
    <r>
      <rPr>
        <b/>
        <i/>
        <sz val="11"/>
        <rFont val="Calibri"/>
        <family val="2"/>
        <scheme val="minor"/>
      </rPr>
      <t>N</t>
    </r>
    <r>
      <rPr>
        <b/>
        <i/>
        <vertAlign val="subscript"/>
        <sz val="11"/>
        <rFont val="Calibri"/>
        <family val="2"/>
        <scheme val="minor"/>
      </rPr>
      <t>X,O</t>
    </r>
    <r>
      <rPr>
        <b/>
        <sz val="11"/>
        <rFont val="Calibri"/>
        <family val="2"/>
        <scheme val="minor"/>
      </rPr>
      <t>]</t>
    </r>
  </si>
  <si>
    <t>Main/Vintage* Plastic</t>
  </si>
  <si>
    <t>Main/Plastic</t>
  </si>
  <si>
    <t>Main/Unprotected Steel</t>
  </si>
  <si>
    <t>Main/Vintage* Protected Steel</t>
  </si>
  <si>
    <t>Main/Protected Steel</t>
  </si>
  <si>
    <t>Service/Vintage* Plastic</t>
  </si>
  <si>
    <t>Service/Plastic</t>
  </si>
  <si>
    <t>Service/Unprotected Steel</t>
  </si>
  <si>
    <t>Service/Vintage* Protected Steel</t>
  </si>
  <si>
    <t>Service/Protected Steel</t>
  </si>
  <si>
    <t>Service/Copper</t>
  </si>
  <si>
    <t>Total</t>
  </si>
  <si>
    <t>N/A</t>
  </si>
  <si>
    <t>*Definitions for "vintage" materials:</t>
  </si>
  <si>
    <t>Vintage Plastic</t>
  </si>
  <si>
    <t>Vintage Protected Steel</t>
  </si>
  <si>
    <t>Estimated Emissions by Pipeline Facility/Material for Each Leakage Category</t>
  </si>
  <si>
    <t>Leakage Category</t>
  </si>
  <si>
    <t xml:space="preserve">Emission Factor (Mscf/day/leak) </t>
  </si>
  <si>
    <t>2023 Emissions from Leaks detected Prior to 2023 
(Mscf)</t>
  </si>
  <si>
    <t>2023 Emissions from Leaks Detected from 2023 Survey 
(Mscf)</t>
  </si>
  <si>
    <t>2023 Emissions from O&amp;M* Leaks Detected in 2023
(Mscf)</t>
  </si>
  <si>
    <t>2023 Estimated Emissions from Unknown Leaks 
(Mscf)</t>
  </si>
  <si>
    <t>Total Estimated 2023 Emissions from Distribution Pipelines 
(Mscf)</t>
  </si>
  <si>
    <t>O&amp;M leaks include any other pipeline leaks that are discovered during the year from operations and maintenance activity, third party and gas odor reports, etc. that are not accounted for in other categories of this worksheet.</t>
  </si>
  <si>
    <t>The cells below should be used for calculating emissions when a risk based leak detection and repair practice is used by the Utility.  This table is intended to help categorize emissions associated with large leaks (Super Emitters (SEs)), and non-large leaks (non-SEs).</t>
  </si>
  <si>
    <t>2023 Emissions from Leaks detected Prior to 2023
(Mscf)</t>
  </si>
  <si>
    <t>Large Leak Emitter Program</t>
  </si>
  <si>
    <t>Compliance Leak Survey - Non-LL</t>
  </si>
  <si>
    <t>Compliance Leak Survey - LL</t>
  </si>
  <si>
    <t>Large Leak Emitter Program Outside Compliance Area - Non-LL</t>
  </si>
  <si>
    <t>Large Leak Emitter Program Outside Compliance Area - LL</t>
  </si>
  <si>
    <t>O&amp;M - Non-LL</t>
  </si>
  <si>
    <t>O&amp;M - LL</t>
  </si>
  <si>
    <t>TOTAL</t>
  </si>
  <si>
    <t>Please Provide the following:</t>
  </si>
  <si>
    <t>Total Count</t>
  </si>
  <si>
    <r>
      <t>Rulemaking (R.) 15-01-008 to Adopt Rules and Procedures Governing</t>
    </r>
    <r>
      <rPr>
        <sz val="8"/>
        <rFont val="Palatino Linotype"/>
        <family val="1"/>
      </rPr>
      <t> </t>
    </r>
    <r>
      <rPr>
        <b/>
        <sz val="11"/>
        <rFont val="Palatino Linotype"/>
        <family val="1"/>
      </rPr>
      <t xml:space="preserve"> Commission Regulated Natural Gas Pipelines and Facilities to Reduce Natural Gas Leaks Consistent with Senate Bill 1371, Leno.</t>
    </r>
  </si>
  <si>
    <t>This summary purposefully should exclude damages, blowdowns, component emissions and component leaks.</t>
  </si>
  <si>
    <t>Count of Leaks Carried over from Prior Year</t>
  </si>
  <si>
    <t>Count of Leaks Discovered in the Year of Interest</t>
  </si>
  <si>
    <t>Count of Leaks Repaired in the Year of Interest</t>
  </si>
  <si>
    <t>Average Days to Repair Leaks</t>
  </si>
  <si>
    <t>Count of Estimated Unsurveyed Leaks in the Year of Interest</t>
  </si>
  <si>
    <t>Count of Remaining Leaks at final day of the Year of Interest 
(12/31/23)</t>
  </si>
  <si>
    <t xml:space="preserve">Emissions from Leaks Carried over from Prior Year.
</t>
  </si>
  <si>
    <t>Emissions from Leaks Discovered in the Year of Interest.</t>
  </si>
  <si>
    <t>Emissions from Estimated Unsurveyed Leaks in the Year of Interest</t>
  </si>
  <si>
    <t>Total Emissions in the Year of Interest
[Mscf of Natural Gas]</t>
  </si>
  <si>
    <t xml:space="preserve">Grade 1 </t>
  </si>
  <si>
    <t>NA</t>
  </si>
  <si>
    <t xml:space="preserve">x </t>
  </si>
  <si>
    <t>Grade 2</t>
  </si>
  <si>
    <t>Grade 3</t>
  </si>
  <si>
    <t>Graded Leak Total</t>
  </si>
  <si>
    <t>Above Ground Hazardous</t>
  </si>
  <si>
    <t>Above Ground Non-Hazardous</t>
  </si>
  <si>
    <t>Above Ground Non-Hazardous Minor</t>
  </si>
  <si>
    <t>AG Total</t>
  </si>
  <si>
    <t>Total of All Leaks</t>
  </si>
  <si>
    <t>Large Leak or Super Emitter Program Categorization</t>
  </si>
  <si>
    <t>This section added to the template for 2020 Reporting.  Send any suggestions to improve this worksheet to Staff for consideration.</t>
  </si>
  <si>
    <t>Large Leak/Super Emitter Program Outside Compliance Area - Non-LL</t>
  </si>
  <si>
    <t>Large Leak/Super Emitter Program Outside Compliance Area - LL</t>
  </si>
  <si>
    <t>Change Due to LL/SE Program on 2023:</t>
  </si>
  <si>
    <t>% Change Due to LL/SE Program on 2023:</t>
  </si>
  <si>
    <t>Distribution Main &amp; Service Pipeline Damage (3rd party dig-ins, natural disasters, etc.):</t>
  </si>
  <si>
    <t>Damage
Type</t>
  </si>
  <si>
    <t>Emission Factor or Engineering Estimate
(Mscf/Day)</t>
  </si>
  <si>
    <t>Sum Total</t>
  </si>
  <si>
    <t>In Response to Data Request, R15-01-008 2024 June Report</t>
  </si>
  <si>
    <t>Distribution Main &amp; Service Pipeline Blowdowns:</t>
  </si>
  <si>
    <t>Number
of
Blowdown Events</t>
  </si>
  <si>
    <t>Length of Pipe</t>
  </si>
  <si>
    <t>The emissions captured on this tab represent the emissions associated with the operational design and function of the component.  Any intentional release of natural gas for safety or maintenance purposes should be included on the Blowdowns worksheet.</t>
  </si>
  <si>
    <t>Distribution Main &amp; Service Pipeline Component Vented Emissions (see note above):</t>
  </si>
  <si>
    <t>Total Number of Devices</t>
  </si>
  <si>
    <t>Device
Type</t>
  </si>
  <si>
    <t>Bleed Rate</t>
  </si>
  <si>
    <t>Manufacturer</t>
  </si>
  <si>
    <t>Engineering or Manufacturer's based Estimate of Emissions</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</si>
  <si>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</si>
  <si>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Distribution Main &amp; Service Pipeline Component Fugitive Leaks (see note above):</t>
  </si>
  <si>
    <t>Emission Factor
(Mscf/day)</t>
  </si>
  <si>
    <t>Annual Emission
(Mscf)</t>
  </si>
  <si>
    <t>Sum total</t>
  </si>
  <si>
    <t xml:space="preserve">Header column "Comment" boxes displayed below for reference. </t>
  </si>
  <si>
    <t>Column Heading</t>
  </si>
  <si>
    <t>Description and Definition of Required Contents (IF not self-explanatory)</t>
  </si>
  <si>
    <t>Pipeline Leaks</t>
  </si>
  <si>
    <t/>
  </si>
  <si>
    <t>Geographic  Location</t>
  </si>
  <si>
    <t>GIS, zip code, or equivalent</t>
  </si>
  <si>
    <t>Pipe Classification</t>
  </si>
  <si>
    <t>MA = distribution main, above ground
MB = distribution main, below ground
DA = distribution service, above ground
DB = distribution service, below ground</t>
  </si>
  <si>
    <t xml:space="preserve">C = copper
CI = cast iron
P = plastics (Acetyl, ABS, PE, PVC, etc.) 
PB = cathodically protected steel, bare
PC = cathodically protected steel, coated
UB = unprotected steel, bare
UC = unprotected steel, coated
</t>
  </si>
  <si>
    <t>MOP = maximum operating pressure over the past year</t>
  </si>
  <si>
    <t>If the utility uses grades for above ground leaks, it is unnecessary to use the AH,AN, or AM designations.
1 = grade 1
2 = grade 2
2+ = grade 2+
3 = grade 3
AH = Above Ground Hazardous synonymous with Grade 1.
AN = Above Ground Non-Hazardous, synonymous with Grade 2 and 2+.
AM = Above Ground Non-Hazardous Minor (akin to grade 3 below ground leak).
N = non-graded or ungraded</t>
  </si>
  <si>
    <t>U: Upgraded Leak such as a grade 2 or 3 leak that was surveyed again and changed designation to grade 1 or 2. 
D: downgraded leak, such as a grade 1 or 2 leak that was surveyed again and changed designation to grade 2 or 3.</t>
  </si>
  <si>
    <t>A = Above Ground
B = below ground</t>
  </si>
  <si>
    <t>S = Routine Leak Survey (This discovery method should be parsed and the emissions summarized into leaks carried over from before 2016, and those detected in 2016.  The totals for these subcategories should be carried over to column C43 through D63 on the Unsurveyed Pipeline Leaks tab.) 
M = O&amp;M (E.G. O&amp;M Activities, Third party reports, customer odor reports etc.)
O = Other (This will be grouped with M in the summary categorization of leaks.)</t>
  </si>
  <si>
    <t>Date that the pipeline repair stopped the leak.  Any associated blowdowns resulting from the repair should be included in the blowdowns tab.</t>
  </si>
  <si>
    <t>If leak is open, specify the scheduled date of repair;
Otherwise type "M," signifying that the leak is being monitored with no scheduled date of repair;
Then, provide the reason for not scheduling a repair in Column P.</t>
  </si>
  <si>
    <t>If Repair Date is blank, and Scheduled Repair Date (Column O) = "M", then provide the reason for not scheduling a repair.</t>
  </si>
  <si>
    <r>
      <t xml:space="preserve">If the leak was discovered by survey in the year of interest, then assume leaking from January 1st of subject year </t>
    </r>
    <r>
      <rPr>
        <u/>
        <sz val="11"/>
        <color theme="1"/>
        <rFont val="Calibri"/>
        <family val="2"/>
        <scheme val="minor"/>
      </rPr>
      <t>thru</t>
    </r>
    <r>
      <rPr>
        <sz val="11"/>
        <color theme="1"/>
        <rFont val="Calibri"/>
        <family val="2"/>
        <scheme val="minor"/>
      </rPr>
      <t xml:space="preserve"> repair date or December 31st of subject year, which ever is earlier. (E.G. Days Leaking =  Repair - Jan 1st + 1 day.)
(For days leaking for leaks carried over use January 1st as start date for emissions calculations.)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</si>
  <si>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Use only Repair-Discovery +1. Do not use January 1st for time to repair.
For regraded leaks, use Repair Date - Regrade Date +1.</t>
  </si>
  <si>
    <t>Unknown Leaks</t>
  </si>
  <si>
    <r>
      <t>If using a 3-year trailing leak rate average then include - 2019 Annual
 Leak Rate
[</t>
    </r>
    <r>
      <rPr>
        <b/>
        <i/>
        <sz val="11"/>
        <rFont val="Calibri"/>
        <family val="2"/>
        <scheme val="minor"/>
      </rPr>
      <t>R</t>
    </r>
    <r>
      <rPr>
        <b/>
        <i/>
        <vertAlign val="subscript"/>
        <sz val="11"/>
        <rFont val="Calibri"/>
        <family val="2"/>
        <scheme val="minor"/>
      </rPr>
      <t>X,1</t>
    </r>
    <r>
      <rPr>
        <b/>
        <sz val="11"/>
        <rFont val="Calibri"/>
        <family val="2"/>
        <scheme val="minor"/>
      </rPr>
      <t>]</t>
    </r>
  </si>
  <si>
    <r>
      <t>If using a 3-year trailing leak rate average then include - 2020 Annual 
Leak Rate
[</t>
    </r>
    <r>
      <rPr>
        <b/>
        <i/>
        <sz val="11"/>
        <rFont val="Calibri"/>
        <family val="2"/>
        <scheme val="minor"/>
      </rPr>
      <t>R</t>
    </r>
    <r>
      <rPr>
        <b/>
        <i/>
        <vertAlign val="subscript"/>
        <sz val="11"/>
        <rFont val="Calibri"/>
        <family val="2"/>
        <scheme val="minor"/>
      </rPr>
      <t>X,2</t>
    </r>
    <r>
      <rPr>
        <b/>
        <sz val="11"/>
        <rFont val="Calibri"/>
        <family val="2"/>
        <scheme val="minor"/>
      </rPr>
      <t>]</t>
    </r>
  </si>
  <si>
    <r>
      <t>2022 Annual 
Leak Rate
[</t>
    </r>
    <r>
      <rPr>
        <b/>
        <i/>
        <sz val="11"/>
        <rFont val="Calibri"/>
        <family val="2"/>
        <scheme val="minor"/>
      </rPr>
      <t>R</t>
    </r>
    <r>
      <rPr>
        <b/>
        <i/>
        <vertAlign val="subscript"/>
        <sz val="11"/>
        <rFont val="Calibri"/>
        <family val="2"/>
        <scheme val="minor"/>
      </rPr>
      <t>X,3</t>
    </r>
    <r>
      <rPr>
        <b/>
        <sz val="11"/>
        <rFont val="Calibri"/>
        <family val="2"/>
        <scheme val="minor"/>
      </rPr>
      <t>]</t>
    </r>
  </si>
  <si>
    <t>Pipeline Leaks Summary</t>
  </si>
  <si>
    <t xml:space="preserve">Based on a leak start date prior to the first day of the year of interest.
</t>
  </si>
  <si>
    <t>The total number of leaks by grade or category discovered in the year of interest.
If a leak is downgraded to not leaking, do not count it.</t>
  </si>
  <si>
    <t>The average days to repair leaks should be baase on the formula: (Repair Date/Time minus Discovery Date/Time) plus (one day, unless using a discrete time stamp for leak repairs), then take the sum and divide by number of leaks repaired by grade to get the average days to repair.</t>
  </si>
  <si>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</si>
  <si>
    <t>Count of Remaining Leaks at final day of the Year of Interest 
(12/31/xx)</t>
  </si>
  <si>
    <t>This count is only of the actual leaks detected in the operator's system that have not been repaired as of 12/31 of the year of interest.</t>
  </si>
  <si>
    <t>Based on a leak start date prior to the first day of the year of interest.
This includes leaks discovered through O&amp;M and survey activities.</t>
  </si>
  <si>
    <t>The total number of leaks by grade or category discovered in the year of interest.
This includes leaks discovered through O&amp;M and survey activities.</t>
  </si>
  <si>
    <t>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t>
  </si>
  <si>
    <t>All Damages</t>
  </si>
  <si>
    <t>E = excavation damage
N = natural force damage
O = other outside force damage</t>
  </si>
  <si>
    <t>MA = distriibution main, above ground
MB = distriibution main, below ground
DA = distribution service, above ground
DB = distribution service, below ground</t>
  </si>
  <si>
    <t>C = copper
CI = cast iron
P = plastics (Acetal, ABS, PE, PVC, etc.) 
PB = cathodically protected steel, bare
PC = cathodically protected steel, coated
UB = unprotected steel, bare
UC = unptotected steel, coated</t>
  </si>
  <si>
    <t>1 = grade 1
2 = grade 2
2+ = grade 2+
3 = grade 3
N = Non-Graded</t>
  </si>
  <si>
    <t>AH = above ground, hazardous
AN = above ground, non-hazardous
B = below ground</t>
  </si>
  <si>
    <t>Number of
Days Leaking</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</si>
  <si>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</si>
  <si>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Blowdowns</t>
  </si>
  <si>
    <t xml:space="preserve">If counting a series of small blowdowns associated with services such as MSA replacement, or Service pipe of small diameter or section length then enter total and the formula in the explanation column.
</t>
  </si>
  <si>
    <t>Component Vented Emissions</t>
  </si>
  <si>
    <t>P = pneumatic device
H = hydraulic valve operator
T = turbine valve operator
PR = pressure relief valve
O = other devices</t>
  </si>
  <si>
    <t>L = low bleed
I = intermittent bleed
H = high bleed
NA = not applicable</t>
  </si>
  <si>
    <t>Component Fugitive Leaks</t>
  </si>
  <si>
    <t>List the actual discovery date.
If the leak was discovered in the year of interest, then we will assume the component was leaking from the beginning of the year for emissions reporting purposes.</t>
  </si>
  <si>
    <t>Date that the component repair stopped the leak.  Any associated blowdowns as a result of the repair should be included in the blowdowns tab.</t>
  </si>
  <si>
    <r>
      <t xml:space="preserve">Assume Leaking from January 1 of subject year or prior survey date, whichever is later, thru the repair date (if repaired in year of interest) or December 31 of subject year, whichever is earlier.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</si>
  <si>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To clarify the the definition of O&amp;M Leaks (Column O), the following criteria for O&amp;M Leaks should be met: (1) occur stochastically across the whole territory, (2) are reported by customers, (3) found quickly after occurring, (4) found independently of survey activities but would have been found later by surveyors, and (5) considered a small number of leaks.</t>
  </si>
  <si>
    <t>The portion of the survey mileage that includes mileage that is surveyed multiple times per year. Repeated mileage will not be accounted for in the unknown leak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</si>
</sst>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mm/dd/yy;@"/>
    <numFmt numFmtId="165" formatCode="#,##0.0000"/>
    <numFmt numFmtId="166" formatCode="_(* #,##0_);_(* \(#,##0\);_(* &quot;-&quot;??_);_(@_)"/>
    <numFmt numFmtId="167" formatCode="_(* #,##0.00000_);_(* \(#,##0.00000\);_(* &quot;-&quot;??_);_(@_)"/>
    <numFmt numFmtId="168" formatCode="#,##0.0000_);\(#,##0.0000\)"/>
    <numFmt numFmtId="169" formatCode="#,##0.0%\);[Red]\(#,##0.0%\)"/>
  </numFmts>
  <fonts count="70"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1"/>
      <color theme="1"/>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sz val="11"/>
      <name val="Calibri"/>
      <family val="2"/>
      <scheme val="minor"/>
    </font>
    <font>
      <sz val="11"/>
      <color rgb="FFFF0000"/>
      <name val="Calibri"/>
      <family val="2"/>
      <scheme val="minor"/>
    </font>
    <font>
      <b/>
      <sz val="11"/>
      <name val="Calibri"/>
      <family val="2"/>
      <scheme val="minor"/>
    </font>
    <font>
      <b/>
      <sz val="11"/>
      <color rgb="FFFF0000"/>
      <name val="Calibri"/>
      <family val="2"/>
      <scheme val="minor"/>
    </font>
    <font>
      <b/>
      <sz val="14"/>
      <name val="Calibri"/>
      <family val="2"/>
      <scheme val="minor"/>
    </font>
    <font>
      <b/>
      <sz val="14"/>
      <name val="Palatino Linotype"/>
      <family val="1"/>
    </font>
    <font>
      <b/>
      <sz val="10"/>
      <name val="Calibri"/>
      <family val="2"/>
      <scheme val="minor"/>
    </font>
    <font>
      <b/>
      <i/>
      <sz val="11"/>
      <name val="Calibri"/>
      <family val="2"/>
      <scheme val="minor"/>
    </font>
    <font>
      <b/>
      <i/>
      <vertAlign val="subscript"/>
      <sz val="11"/>
      <name val="Calibri"/>
      <family val="2"/>
      <scheme val="minor"/>
    </font>
    <font>
      <sz val="8"/>
      <color indexed="81"/>
      <name val="Tahoma"/>
      <family val="2"/>
    </font>
    <font>
      <b/>
      <sz val="14"/>
      <color theme="1"/>
      <name val="Palatino Linotype"/>
      <family val="1"/>
    </font>
    <font>
      <b/>
      <sz val="12"/>
      <color theme="1"/>
      <name val="Palatino Linotype"/>
      <family val="1"/>
    </font>
    <font>
      <sz val="10"/>
      <color theme="1"/>
      <name val="Palatino Linotype"/>
      <family val="1"/>
    </font>
    <font>
      <u/>
      <sz val="11"/>
      <color theme="1"/>
      <name val="Calibri"/>
      <family val="2"/>
      <scheme val="minor"/>
    </font>
    <font>
      <b/>
      <i/>
      <vertAlign val="subscript"/>
      <sz val="11"/>
      <color theme="1"/>
      <name val="Calibri"/>
      <family val="2"/>
      <scheme val="minor"/>
    </font>
    <font>
      <b/>
      <i/>
      <vertAlign val="superscript"/>
      <sz val="11"/>
      <color theme="1"/>
      <name val="Calibri"/>
      <family val="2"/>
      <scheme val="minor"/>
    </font>
    <font>
      <sz val="10"/>
      <name val="Palatino Linotype"/>
      <family val="1"/>
    </font>
    <font>
      <sz val="10"/>
      <color theme="1"/>
      <name val="Calibri"/>
      <family val="2"/>
      <scheme val="minor"/>
    </font>
    <font>
      <b/>
      <i/>
      <sz val="10"/>
      <name val="Calibri"/>
      <family val="2"/>
      <scheme val="minor"/>
    </font>
    <font>
      <b/>
      <i/>
      <vertAlign val="subscript"/>
      <sz val="10"/>
      <name val="Calibri"/>
      <family val="2"/>
      <scheme val="minor"/>
    </font>
    <font>
      <b/>
      <sz val="9"/>
      <color indexed="81"/>
      <name val="Tahoma"/>
      <family val="2"/>
    </font>
    <font>
      <b/>
      <sz val="11"/>
      <name val="Palatino Linotype"/>
      <family val="1"/>
    </font>
    <font>
      <sz val="8"/>
      <name val="Palatino Linotype"/>
      <family val="1"/>
    </font>
    <font>
      <sz val="10"/>
      <name val="Calibri"/>
      <family val="2"/>
      <scheme val="minor"/>
    </font>
    <font>
      <sz val="12"/>
      <color theme="1"/>
      <name val="Palatino Linotype"/>
      <family val="1"/>
    </font>
  </fonts>
  <fills count="7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6"/>
        <bgColor indexed="64"/>
      </patternFill>
    </fill>
  </fills>
  <borders count="86">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style="thin">
        <color indexed="64"/>
      </top>
      <bottom/>
      <diagonal/>
    </border>
    <border>
      <left style="medium">
        <color indexed="64"/>
      </left>
      <right style="thin">
        <color auto="1"/>
      </right>
      <top style="medium">
        <color indexed="64"/>
      </top>
      <bottom style="medium">
        <color indexed="64"/>
      </bottom>
      <diagonal/>
    </border>
    <border>
      <left style="medium">
        <color indexed="64"/>
      </left>
      <right/>
      <top style="thin">
        <color indexed="64"/>
      </top>
      <bottom style="thin">
        <color indexed="64"/>
      </bottom>
      <diagonal/>
    </border>
    <border>
      <left/>
      <right style="thin">
        <color auto="1"/>
      </right>
      <top/>
      <bottom/>
      <diagonal/>
    </border>
    <border>
      <left style="thin">
        <color auto="1"/>
      </left>
      <right style="thin">
        <color auto="1"/>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medium">
        <color indexed="64"/>
      </top>
      <bottom/>
      <diagonal/>
    </border>
    <border>
      <left style="thin">
        <color auto="1"/>
      </left>
      <right/>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auto="1"/>
      </bottom>
      <diagonal/>
    </border>
    <border>
      <left style="thick">
        <color indexed="64"/>
      </left>
      <right style="thin">
        <color auto="1"/>
      </right>
      <top style="thick">
        <color indexed="64"/>
      </top>
      <bottom style="medium">
        <color indexed="64"/>
      </bottom>
      <diagonal/>
    </border>
    <border>
      <left style="thin">
        <color auto="1"/>
      </left>
      <right style="thick">
        <color indexed="64"/>
      </right>
      <top style="thick">
        <color indexed="64"/>
      </top>
      <bottom style="medium">
        <color indexed="64"/>
      </bottom>
      <diagonal/>
    </border>
    <border>
      <left style="thick">
        <color indexed="64"/>
      </left>
      <right style="thin">
        <color auto="1"/>
      </right>
      <top/>
      <bottom style="thin">
        <color indexed="64"/>
      </bottom>
      <diagonal/>
    </border>
    <border>
      <left style="thin">
        <color auto="1"/>
      </left>
      <right style="thick">
        <color indexed="64"/>
      </right>
      <top/>
      <bottom style="thin">
        <color indexed="64"/>
      </bottom>
      <diagonal/>
    </border>
    <border>
      <left style="thick">
        <color indexed="64"/>
      </left>
      <right style="thin">
        <color auto="1"/>
      </right>
      <top style="thin">
        <color indexed="64"/>
      </top>
      <bottom style="thin">
        <color indexed="64"/>
      </bottom>
      <diagonal/>
    </border>
    <border>
      <left style="thin">
        <color auto="1"/>
      </left>
      <right style="thick">
        <color indexed="64"/>
      </right>
      <top style="thin">
        <color indexed="64"/>
      </top>
      <bottom style="thin">
        <color indexed="64"/>
      </bottom>
      <diagonal/>
    </border>
    <border>
      <left style="thick">
        <color indexed="64"/>
      </left>
      <right style="thin">
        <color auto="1"/>
      </right>
      <top style="medium">
        <color indexed="64"/>
      </top>
      <bottom style="thick">
        <color indexed="64"/>
      </bottom>
      <diagonal/>
    </border>
    <border>
      <left style="thin">
        <color auto="1"/>
      </left>
      <right style="thick">
        <color indexed="64"/>
      </right>
      <top style="medium">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right style="medium">
        <color indexed="64"/>
      </right>
      <top style="thin">
        <color indexed="64"/>
      </top>
      <bottom style="medium">
        <color indexed="6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s>
  <cellStyleXfs count="1076">
    <xf numFmtId="0" fontId="0" fillId="0" borderId="0"/>
    <xf numFmtId="0" fontId="2" fillId="0" borderId="0"/>
    <xf numFmtId="9" fontId="6" fillId="0" borderId="0" applyFont="0" applyFill="0" applyBorder="0" applyAlignment="0" applyProtection="0"/>
    <xf numFmtId="0" fontId="7" fillId="0" borderId="0" applyNumberFormat="0" applyFill="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8" fillId="19" borderId="0" applyNumberFormat="0" applyBorder="0" applyAlignment="0" applyProtection="0"/>
    <xf numFmtId="0" fontId="8" fillId="27" borderId="0" applyNumberFormat="0" applyBorder="0" applyAlignment="0" applyProtection="0"/>
    <xf numFmtId="0" fontId="9" fillId="20" borderId="0" applyNumberFormat="0" applyBorder="0" applyAlignment="0" applyProtection="0"/>
    <xf numFmtId="0" fontId="9"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10" fillId="31" borderId="0" applyNumberFormat="0" applyBorder="0" applyAlignment="0" applyProtection="0"/>
    <xf numFmtId="0" fontId="11" fillId="21" borderId="0" applyNumberFormat="0" applyBorder="0" applyAlignment="0" applyProtection="0"/>
    <xf numFmtId="0" fontId="10" fillId="31" borderId="0" applyNumberFormat="0" applyBorder="0" applyAlignment="0" applyProtection="0"/>
    <xf numFmtId="0" fontId="12" fillId="35" borderId="16" applyNumberFormat="0" applyAlignment="0" applyProtection="0"/>
    <xf numFmtId="0" fontId="13" fillId="36" borderId="17" applyNumberFormat="0" applyAlignment="0" applyProtection="0"/>
    <xf numFmtId="0" fontId="13" fillId="36" borderId="17" applyNumberFormat="0" applyAlignment="0" applyProtection="0"/>
    <xf numFmtId="0" fontId="12" fillId="35" borderId="16" applyNumberFormat="0" applyAlignment="0" applyProtection="0"/>
    <xf numFmtId="0" fontId="12" fillId="35" borderId="16" applyNumberFormat="0" applyAlignment="0" applyProtection="0"/>
    <xf numFmtId="0" fontId="12" fillId="35" borderId="16" applyNumberFormat="0" applyAlignment="0" applyProtection="0"/>
    <xf numFmtId="0" fontId="14" fillId="28" borderId="18" applyNumberFormat="0" applyAlignment="0" applyProtection="0"/>
    <xf numFmtId="0" fontId="14" fillId="27" borderId="18" applyNumberFormat="0" applyAlignment="0" applyProtection="0"/>
    <xf numFmtId="0" fontId="14" fillId="28" borderId="18" applyNumberFormat="0" applyAlignment="0" applyProtection="0"/>
    <xf numFmtId="43" fontId="2" fillId="0" borderId="0" applyFont="0" applyFill="0" applyBorder="0" applyAlignment="0" applyProtection="0"/>
    <xf numFmtId="0" fontId="15" fillId="37" borderId="0" applyNumberFormat="0" applyBorder="0" applyAlignment="0" applyProtection="0"/>
    <xf numFmtId="0" fontId="15" fillId="38" borderId="0" applyNumberFormat="0" applyBorder="0" applyAlignment="0" applyProtection="0"/>
    <xf numFmtId="0" fontId="15" fillId="39" borderId="0" applyNumberFormat="0" applyBorder="0" applyAlignment="0" applyProtection="0"/>
    <xf numFmtId="0" fontId="16" fillId="0" borderId="0" applyNumberFormat="0" applyFill="0" applyBorder="0" applyAlignment="0" applyProtection="0"/>
    <xf numFmtId="0" fontId="8" fillId="24" borderId="0" applyNumberFormat="0" applyBorder="0" applyAlignment="0" applyProtection="0"/>
    <xf numFmtId="0" fontId="17" fillId="40" borderId="0" applyNumberFormat="0" applyBorder="0" applyAlignment="0" applyProtection="0"/>
    <xf numFmtId="0" fontId="8" fillId="24" borderId="0" applyNumberFormat="0" applyBorder="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21" applyNumberFormat="0" applyFill="0" applyAlignment="0" applyProtection="0"/>
    <xf numFmtId="0" fontId="19" fillId="0" borderId="20" applyNumberFormat="0" applyFill="0" applyAlignment="0" applyProtection="0"/>
    <xf numFmtId="0" fontId="20" fillId="0" borderId="22" applyNumberFormat="0" applyFill="0" applyAlignment="0" applyProtection="0"/>
    <xf numFmtId="0" fontId="20" fillId="0" borderId="23" applyNumberFormat="0" applyFill="0" applyAlignment="0" applyProtection="0"/>
    <xf numFmtId="0" fontId="20" fillId="0" borderId="22" applyNumberFormat="0" applyFill="0" applyAlignment="0" applyProtection="0"/>
    <xf numFmtId="0" fontId="20" fillId="0" borderId="0" applyNumberFormat="0" applyFill="0" applyBorder="0" applyAlignment="0" applyProtection="0"/>
    <xf numFmtId="0" fontId="21" fillId="32" borderId="16" applyNumberFormat="0" applyAlignment="0" applyProtection="0"/>
    <xf numFmtId="0" fontId="21" fillId="32" borderId="17" applyNumberFormat="0" applyAlignment="0" applyProtection="0"/>
    <xf numFmtId="0" fontId="21" fillId="32" borderId="17" applyNumberFormat="0" applyAlignment="0" applyProtection="0"/>
    <xf numFmtId="0" fontId="21" fillId="32" borderId="16" applyNumberFormat="0" applyAlignment="0" applyProtection="0"/>
    <xf numFmtId="0" fontId="21" fillId="32" borderId="16" applyNumberFormat="0" applyAlignment="0" applyProtection="0"/>
    <xf numFmtId="0" fontId="21" fillId="32" borderId="16" applyNumberFormat="0" applyAlignment="0" applyProtection="0"/>
    <xf numFmtId="0" fontId="17" fillId="0" borderId="24" applyNumberFormat="0" applyFill="0" applyAlignment="0" applyProtection="0"/>
    <xf numFmtId="0" fontId="22" fillId="0" borderId="25" applyNumberFormat="0" applyFill="0" applyAlignment="0" applyProtection="0"/>
    <xf numFmtId="0" fontId="17" fillId="0" borderId="24" applyNumberFormat="0" applyFill="0" applyAlignment="0" applyProtection="0"/>
    <xf numFmtId="0" fontId="17" fillId="32" borderId="0" applyNumberFormat="0" applyBorder="0" applyAlignment="0" applyProtection="0"/>
    <xf numFmtId="0" fontId="23" fillId="32" borderId="0" applyNumberFormat="0" applyBorder="0" applyAlignment="0" applyProtection="0"/>
    <xf numFmtId="0" fontId="17" fillId="32"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6" fillId="0" borderId="0"/>
    <xf numFmtId="0" fontId="24" fillId="0" borderId="0"/>
    <xf numFmtId="0" fontId="24" fillId="0" borderId="0"/>
    <xf numFmtId="0" fontId="24" fillId="0" borderId="0"/>
    <xf numFmtId="0" fontId="24" fillId="0" borderId="0"/>
    <xf numFmtId="0" fontId="25" fillId="41" borderId="0"/>
    <xf numFmtId="0" fontId="2" fillId="0" borderId="0"/>
    <xf numFmtId="0" fontId="25" fillId="41" borderId="0"/>
    <xf numFmtId="0" fontId="25" fillId="41" borderId="0"/>
    <xf numFmtId="0" fontId="2" fillId="0" borderId="0"/>
    <xf numFmtId="0" fontId="2"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6" fillId="0" borderId="0"/>
    <xf numFmtId="0" fontId="6" fillId="0" borderId="0"/>
    <xf numFmtId="0" fontId="26" fillId="0" borderId="0"/>
    <xf numFmtId="0" fontId="26" fillId="0" borderId="0"/>
    <xf numFmtId="0" fontId="27"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4"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6" fillId="0" borderId="0"/>
    <xf numFmtId="0" fontId="26" fillId="0" borderId="0"/>
    <xf numFmtId="0" fontId="26"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9" fillId="0" borderId="0"/>
    <xf numFmtId="0" fontId="25" fillId="31" borderId="16"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30" fillId="35" borderId="27" applyNumberFormat="0" applyAlignment="0" applyProtection="0"/>
    <xf numFmtId="0" fontId="30" fillId="36" borderId="27" applyNumberFormat="0" applyAlignment="0" applyProtection="0"/>
    <xf numFmtId="0" fontId="30" fillId="36" borderId="27" applyNumberFormat="0" applyAlignment="0" applyProtection="0"/>
    <xf numFmtId="0" fontId="30" fillId="35" borderId="27" applyNumberFormat="0" applyAlignment="0" applyProtection="0"/>
    <xf numFmtId="0" fontId="30" fillId="35" borderId="27" applyNumberFormat="0" applyAlignment="0" applyProtection="0"/>
    <xf numFmtId="0" fontId="30" fillId="35" borderId="27" applyNumberFormat="0" applyAlignment="0" applyProtection="0"/>
    <xf numFmtId="4" fontId="25" fillId="42" borderId="16" applyNumberFormat="0" applyProtection="0">
      <alignment vertical="center"/>
    </xf>
    <xf numFmtId="4" fontId="25" fillId="42" borderId="16" applyNumberFormat="0" applyProtection="0">
      <alignment vertical="center"/>
    </xf>
    <xf numFmtId="4" fontId="25" fillId="42" borderId="16" applyNumberFormat="0" applyProtection="0">
      <alignment vertical="center"/>
    </xf>
    <xf numFmtId="4" fontId="31" fillId="42" borderId="28" applyNumberFormat="0" applyProtection="0">
      <alignment vertical="center"/>
    </xf>
    <xf numFmtId="4" fontId="31" fillId="42" borderId="28" applyNumberFormat="0" applyProtection="0">
      <alignment vertical="center"/>
    </xf>
    <xf numFmtId="4" fontId="25" fillId="42" borderId="16" applyNumberFormat="0" applyProtection="0">
      <alignment vertical="center"/>
    </xf>
    <xf numFmtId="4" fontId="25" fillId="42" borderId="16" applyNumberFormat="0" applyProtection="0">
      <alignment vertical="center"/>
    </xf>
    <xf numFmtId="4" fontId="25" fillId="42" borderId="16" applyNumberFormat="0" applyProtection="0">
      <alignment vertical="center"/>
    </xf>
    <xf numFmtId="4" fontId="32" fillId="43" borderId="16" applyNumberFormat="0" applyProtection="0">
      <alignment vertical="center"/>
    </xf>
    <xf numFmtId="4" fontId="33" fillId="42" borderId="28" applyNumberFormat="0" applyProtection="0">
      <alignment vertical="center"/>
    </xf>
    <xf numFmtId="4" fontId="33" fillId="42" borderId="28" applyNumberFormat="0" applyProtection="0">
      <alignment vertical="center"/>
    </xf>
    <xf numFmtId="4" fontId="32" fillId="43" borderId="16" applyNumberFormat="0" applyProtection="0">
      <alignment vertical="center"/>
    </xf>
    <xf numFmtId="4" fontId="32" fillId="43" borderId="16" applyNumberFormat="0" applyProtection="0">
      <alignment vertical="center"/>
    </xf>
    <xf numFmtId="4" fontId="32" fillId="43" borderId="16" applyNumberFormat="0" applyProtection="0">
      <alignment vertical="center"/>
    </xf>
    <xf numFmtId="4" fontId="25" fillId="43" borderId="16" applyNumberFormat="0" applyProtection="0">
      <alignment horizontal="left" vertical="center" indent="1"/>
    </xf>
    <xf numFmtId="4" fontId="25" fillId="43" borderId="16" applyNumberFormat="0" applyProtection="0">
      <alignment horizontal="left" vertical="center" indent="1"/>
    </xf>
    <xf numFmtId="4" fontId="25" fillId="43" borderId="16" applyNumberFormat="0" applyProtection="0">
      <alignment horizontal="left" vertical="center" indent="1"/>
    </xf>
    <xf numFmtId="4" fontId="31" fillId="42" borderId="28" applyNumberFormat="0" applyProtection="0">
      <alignment horizontal="left" vertical="center" indent="1"/>
    </xf>
    <xf numFmtId="4" fontId="31" fillId="42" borderId="28" applyNumberFormat="0" applyProtection="0">
      <alignment horizontal="left" vertical="center" indent="1"/>
    </xf>
    <xf numFmtId="4" fontId="25" fillId="43" borderId="16" applyNumberFormat="0" applyProtection="0">
      <alignment horizontal="left" vertical="center" indent="1"/>
    </xf>
    <xf numFmtId="4" fontId="25" fillId="43" borderId="16" applyNumberFormat="0" applyProtection="0">
      <alignment horizontal="left" vertical="center" indent="1"/>
    </xf>
    <xf numFmtId="4" fontId="25" fillId="43" borderId="16" applyNumberFormat="0" applyProtection="0">
      <alignment horizontal="left" vertical="center" indent="1"/>
    </xf>
    <xf numFmtId="0" fontId="34" fillId="42" borderId="28" applyNumberFormat="0" applyProtection="0">
      <alignment horizontal="left" vertical="top" indent="1"/>
    </xf>
    <xf numFmtId="0" fontId="31" fillId="42" borderId="28" applyNumberFormat="0" applyProtection="0">
      <alignment horizontal="left" vertical="top" indent="1"/>
    </xf>
    <xf numFmtId="0" fontId="31" fillId="42" borderId="28" applyNumberFormat="0" applyProtection="0">
      <alignment horizontal="left" vertical="top" indent="1"/>
    </xf>
    <xf numFmtId="0" fontId="34" fillId="42" borderId="28" applyNumberFormat="0" applyProtection="0">
      <alignment horizontal="left" vertical="top" indent="1"/>
    </xf>
    <xf numFmtId="0" fontId="34" fillId="42" borderId="28" applyNumberFormat="0" applyProtection="0">
      <alignment horizontal="left" vertical="top" indent="1"/>
    </xf>
    <xf numFmtId="0" fontId="34" fillId="42" borderId="28" applyNumberFormat="0" applyProtection="0">
      <alignment horizontal="left" vertical="top"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31" fillId="45" borderId="0"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6" borderId="16" applyNumberFormat="0" applyProtection="0">
      <alignment horizontal="right" vertical="center"/>
    </xf>
    <xf numFmtId="4" fontId="28" fillId="46" borderId="28" applyNumberFormat="0" applyProtection="0">
      <alignment horizontal="right" vertical="center"/>
    </xf>
    <xf numFmtId="4" fontId="28" fillId="46" borderId="28" applyNumberFormat="0" applyProtection="0">
      <alignment horizontal="right" vertical="center"/>
    </xf>
    <xf numFmtId="4" fontId="25" fillId="46" borderId="16" applyNumberFormat="0" applyProtection="0">
      <alignment horizontal="right" vertical="center"/>
    </xf>
    <xf numFmtId="4" fontId="25" fillId="46" borderId="16" applyNumberFormat="0" applyProtection="0">
      <alignment horizontal="right" vertical="center"/>
    </xf>
    <xf numFmtId="4" fontId="25" fillId="46" borderId="16" applyNumberFormat="0" applyProtection="0">
      <alignment horizontal="right" vertical="center"/>
    </xf>
    <xf numFmtId="4" fontId="25" fillId="47" borderId="16" applyNumberFormat="0" applyProtection="0">
      <alignment horizontal="right" vertical="center"/>
    </xf>
    <xf numFmtId="4" fontId="28" fillId="48" borderId="28" applyNumberFormat="0" applyProtection="0">
      <alignment horizontal="right" vertical="center"/>
    </xf>
    <xf numFmtId="4" fontId="28" fillId="48" borderId="28" applyNumberFormat="0" applyProtection="0">
      <alignment horizontal="right" vertical="center"/>
    </xf>
    <xf numFmtId="4" fontId="25" fillId="47" borderId="16" applyNumberFormat="0" applyProtection="0">
      <alignment horizontal="right" vertical="center"/>
    </xf>
    <xf numFmtId="4" fontId="25" fillId="47" borderId="16" applyNumberFormat="0" applyProtection="0">
      <alignment horizontal="right" vertical="center"/>
    </xf>
    <xf numFmtId="4" fontId="25" fillId="47" borderId="16" applyNumberFormat="0" applyProtection="0">
      <alignment horizontal="right" vertical="center"/>
    </xf>
    <xf numFmtId="4" fontId="25" fillId="49" borderId="29" applyNumberFormat="0" applyProtection="0">
      <alignment horizontal="right" vertical="center"/>
    </xf>
    <xf numFmtId="4" fontId="28" fillId="49" borderId="28" applyNumberFormat="0" applyProtection="0">
      <alignment horizontal="right" vertical="center"/>
    </xf>
    <xf numFmtId="4" fontId="28" fillId="49" borderId="28" applyNumberFormat="0" applyProtection="0">
      <alignment horizontal="right" vertical="center"/>
    </xf>
    <xf numFmtId="4" fontId="25" fillId="49" borderId="29" applyNumberFormat="0" applyProtection="0">
      <alignment horizontal="right" vertical="center"/>
    </xf>
    <xf numFmtId="4" fontId="25" fillId="49" borderId="29" applyNumberFormat="0" applyProtection="0">
      <alignment horizontal="right" vertical="center"/>
    </xf>
    <xf numFmtId="4" fontId="25" fillId="49" borderId="29" applyNumberFormat="0" applyProtection="0">
      <alignment horizontal="right" vertical="center"/>
    </xf>
    <xf numFmtId="4" fontId="25" fillId="50" borderId="16" applyNumberFormat="0" applyProtection="0">
      <alignment horizontal="right" vertical="center"/>
    </xf>
    <xf numFmtId="4" fontId="28" fillId="50" borderId="28" applyNumberFormat="0" applyProtection="0">
      <alignment horizontal="right" vertical="center"/>
    </xf>
    <xf numFmtId="4" fontId="28" fillId="50" borderId="28" applyNumberFormat="0" applyProtection="0">
      <alignment horizontal="right" vertical="center"/>
    </xf>
    <xf numFmtId="4" fontId="25" fillId="50" borderId="16" applyNumberFormat="0" applyProtection="0">
      <alignment horizontal="right" vertical="center"/>
    </xf>
    <xf numFmtId="4" fontId="25" fillId="50" borderId="16" applyNumberFormat="0" applyProtection="0">
      <alignment horizontal="right" vertical="center"/>
    </xf>
    <xf numFmtId="4" fontId="25" fillId="50" borderId="16" applyNumberFormat="0" applyProtection="0">
      <alignment horizontal="right" vertical="center"/>
    </xf>
    <xf numFmtId="4" fontId="25" fillId="51" borderId="16" applyNumberFormat="0" applyProtection="0">
      <alignment horizontal="right" vertical="center"/>
    </xf>
    <xf numFmtId="4" fontId="28" fillId="51" borderId="28" applyNumberFormat="0" applyProtection="0">
      <alignment horizontal="right" vertical="center"/>
    </xf>
    <xf numFmtId="4" fontId="28" fillId="51" borderId="28" applyNumberFormat="0" applyProtection="0">
      <alignment horizontal="right" vertical="center"/>
    </xf>
    <xf numFmtId="4" fontId="25" fillId="51" borderId="16" applyNumberFormat="0" applyProtection="0">
      <alignment horizontal="right" vertical="center"/>
    </xf>
    <xf numFmtId="4" fontId="25" fillId="51" borderId="16" applyNumberFormat="0" applyProtection="0">
      <alignment horizontal="right" vertical="center"/>
    </xf>
    <xf numFmtId="4" fontId="25" fillId="51" borderId="16" applyNumberFormat="0" applyProtection="0">
      <alignment horizontal="right" vertical="center"/>
    </xf>
    <xf numFmtId="4" fontId="25" fillId="52" borderId="16" applyNumberFormat="0" applyProtection="0">
      <alignment horizontal="right" vertical="center"/>
    </xf>
    <xf numFmtId="4" fontId="28" fillId="52" borderId="28" applyNumberFormat="0" applyProtection="0">
      <alignment horizontal="right" vertical="center"/>
    </xf>
    <xf numFmtId="4" fontId="28" fillId="52" borderId="28" applyNumberFormat="0" applyProtection="0">
      <alignment horizontal="right" vertical="center"/>
    </xf>
    <xf numFmtId="4" fontId="25" fillId="52" borderId="16" applyNumberFormat="0" applyProtection="0">
      <alignment horizontal="right" vertical="center"/>
    </xf>
    <xf numFmtId="4" fontId="25" fillId="52" borderId="16" applyNumberFormat="0" applyProtection="0">
      <alignment horizontal="right" vertical="center"/>
    </xf>
    <xf numFmtId="4" fontId="25" fillId="52" borderId="16" applyNumberFormat="0" applyProtection="0">
      <alignment horizontal="right" vertical="center"/>
    </xf>
    <xf numFmtId="4" fontId="25" fillId="53" borderId="16" applyNumberFormat="0" applyProtection="0">
      <alignment horizontal="right" vertical="center"/>
    </xf>
    <xf numFmtId="4" fontId="28" fillId="53" borderId="28" applyNumberFormat="0" applyProtection="0">
      <alignment horizontal="right" vertical="center"/>
    </xf>
    <xf numFmtId="4" fontId="28" fillId="53" borderId="28" applyNumberFormat="0" applyProtection="0">
      <alignment horizontal="right" vertical="center"/>
    </xf>
    <xf numFmtId="4" fontId="25" fillId="53" borderId="16" applyNumberFormat="0" applyProtection="0">
      <alignment horizontal="right" vertical="center"/>
    </xf>
    <xf numFmtId="4" fontId="25" fillId="53" borderId="16" applyNumberFormat="0" applyProtection="0">
      <alignment horizontal="right" vertical="center"/>
    </xf>
    <xf numFmtId="4" fontId="25" fillId="53" borderId="16" applyNumberFormat="0" applyProtection="0">
      <alignment horizontal="right" vertical="center"/>
    </xf>
    <xf numFmtId="4" fontId="25" fillId="54" borderId="16" applyNumberFormat="0" applyProtection="0">
      <alignment horizontal="right" vertical="center"/>
    </xf>
    <xf numFmtId="4" fontId="28" fillId="54" borderId="28" applyNumberFormat="0" applyProtection="0">
      <alignment horizontal="right" vertical="center"/>
    </xf>
    <xf numFmtId="4" fontId="28" fillId="54" borderId="28" applyNumberFormat="0" applyProtection="0">
      <alignment horizontal="right" vertical="center"/>
    </xf>
    <xf numFmtId="4" fontId="25" fillId="54" borderId="16" applyNumberFormat="0" applyProtection="0">
      <alignment horizontal="right" vertical="center"/>
    </xf>
    <xf numFmtId="4" fontId="25" fillId="54" borderId="16" applyNumberFormat="0" applyProtection="0">
      <alignment horizontal="right" vertical="center"/>
    </xf>
    <xf numFmtId="4" fontId="25" fillId="54" borderId="16" applyNumberFormat="0" applyProtection="0">
      <alignment horizontal="right" vertical="center"/>
    </xf>
    <xf numFmtId="4" fontId="25" fillId="55" borderId="16" applyNumberFormat="0" applyProtection="0">
      <alignment horizontal="right" vertical="center"/>
    </xf>
    <xf numFmtId="4" fontId="28" fillId="55" borderId="28" applyNumberFormat="0" applyProtection="0">
      <alignment horizontal="right" vertical="center"/>
    </xf>
    <xf numFmtId="4" fontId="28" fillId="55" borderId="28" applyNumberFormat="0" applyProtection="0">
      <alignment horizontal="right" vertical="center"/>
    </xf>
    <xf numFmtId="4" fontId="25" fillId="55" borderId="16" applyNumberFormat="0" applyProtection="0">
      <alignment horizontal="right" vertical="center"/>
    </xf>
    <xf numFmtId="4" fontId="25" fillId="55" borderId="16" applyNumberFormat="0" applyProtection="0">
      <alignment horizontal="right" vertical="center"/>
    </xf>
    <xf numFmtId="4" fontId="25" fillId="55" borderId="16" applyNumberFormat="0" applyProtection="0">
      <alignment horizontal="right" vertical="center"/>
    </xf>
    <xf numFmtId="4" fontId="25" fillId="56" borderId="29" applyNumberFormat="0" applyProtection="0">
      <alignment horizontal="left" vertical="center" indent="1"/>
    </xf>
    <xf numFmtId="4" fontId="31" fillId="56" borderId="30" applyNumberFormat="0" applyProtection="0">
      <alignment horizontal="left" vertical="center" indent="1"/>
    </xf>
    <xf numFmtId="4" fontId="25" fillId="56" borderId="29" applyNumberFormat="0" applyProtection="0">
      <alignment horizontal="left" vertical="center" indent="1"/>
    </xf>
    <xf numFmtId="4" fontId="25" fillId="56" borderId="29" applyNumberFormat="0" applyProtection="0">
      <alignment horizontal="left" vertical="center" indent="1"/>
    </xf>
    <xf numFmtId="4" fontId="25" fillId="56" borderId="29" applyNumberFormat="0" applyProtection="0">
      <alignment horizontal="left" vertical="center" indent="1"/>
    </xf>
    <xf numFmtId="4" fontId="2" fillId="57" borderId="29" applyNumberFormat="0" applyProtection="0">
      <alignment horizontal="left" vertical="center" indent="1"/>
    </xf>
    <xf numFmtId="4" fontId="28" fillId="58" borderId="0"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35" fillId="57" borderId="0"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5" fillId="45" borderId="16" applyNumberFormat="0" applyProtection="0">
      <alignment horizontal="right" vertical="center"/>
    </xf>
    <xf numFmtId="4" fontId="28" fillId="45" borderId="28" applyNumberFormat="0" applyProtection="0">
      <alignment horizontal="right" vertical="center"/>
    </xf>
    <xf numFmtId="4" fontId="28" fillId="45" borderId="28" applyNumberFormat="0" applyProtection="0">
      <alignment horizontal="right" vertical="center"/>
    </xf>
    <xf numFmtId="4" fontId="25" fillId="45" borderId="16" applyNumberFormat="0" applyProtection="0">
      <alignment horizontal="right" vertical="center"/>
    </xf>
    <xf numFmtId="4" fontId="25" fillId="45" borderId="16" applyNumberFormat="0" applyProtection="0">
      <alignment horizontal="right" vertical="center"/>
    </xf>
    <xf numFmtId="4" fontId="25" fillId="45" borderId="16" applyNumberFormat="0" applyProtection="0">
      <alignment horizontal="right" vertical="center"/>
    </xf>
    <xf numFmtId="4" fontId="25" fillId="58" borderId="29" applyNumberFormat="0" applyProtection="0">
      <alignment horizontal="left" vertical="center" indent="1"/>
    </xf>
    <xf numFmtId="4" fontId="28" fillId="58" borderId="0" applyNumberFormat="0" applyProtection="0">
      <alignment horizontal="left" vertical="center" indent="1"/>
    </xf>
    <xf numFmtId="4" fontId="25" fillId="58" borderId="29" applyNumberFormat="0" applyProtection="0">
      <alignment horizontal="left" vertical="center" indent="1"/>
    </xf>
    <xf numFmtId="4" fontId="25" fillId="58" borderId="29" applyNumberFormat="0" applyProtection="0">
      <alignment horizontal="left" vertical="center" indent="1"/>
    </xf>
    <xf numFmtId="4" fontId="25" fillId="58" borderId="29" applyNumberFormat="0" applyProtection="0">
      <alignment horizontal="left" vertical="center" indent="1"/>
    </xf>
    <xf numFmtId="4" fontId="25" fillId="45" borderId="29" applyNumberFormat="0" applyProtection="0">
      <alignment horizontal="left" vertical="center" indent="1"/>
    </xf>
    <xf numFmtId="4" fontId="28" fillId="45" borderId="0" applyNumberFormat="0" applyProtection="0">
      <alignment horizontal="left" vertical="center" indent="1"/>
    </xf>
    <xf numFmtId="4" fontId="25" fillId="45" borderId="29" applyNumberFormat="0" applyProtection="0">
      <alignment horizontal="left" vertical="center" indent="1"/>
    </xf>
    <xf numFmtId="4" fontId="25" fillId="45" borderId="29" applyNumberFormat="0" applyProtection="0">
      <alignment horizontal="left" vertical="center" indent="1"/>
    </xf>
    <xf numFmtId="4" fontId="25" fillId="45" borderId="29" applyNumberFormat="0" applyProtection="0">
      <alignment horizontal="left" vertical="center" indent="1"/>
    </xf>
    <xf numFmtId="0" fontId="25" fillId="59" borderId="16"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5" fillId="59" borderId="16" applyNumberFormat="0" applyProtection="0">
      <alignment horizontal="left" vertical="center" indent="1"/>
    </xf>
    <xf numFmtId="0" fontId="25" fillId="59" borderId="16" applyNumberFormat="0" applyProtection="0">
      <alignment horizontal="left" vertical="center" indent="1"/>
    </xf>
    <xf numFmtId="0" fontId="25" fillId="59" borderId="16" applyNumberFormat="0" applyProtection="0">
      <alignment horizontal="left" vertical="center" indent="1"/>
    </xf>
    <xf numFmtId="0" fontId="25"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60" borderId="16"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5" fillId="60" borderId="16" applyNumberFormat="0" applyProtection="0">
      <alignment horizontal="left" vertical="center" indent="1"/>
    </xf>
    <xf numFmtId="0" fontId="25" fillId="60" borderId="16" applyNumberFormat="0" applyProtection="0">
      <alignment horizontal="left" vertical="center" indent="1"/>
    </xf>
    <xf numFmtId="0" fontId="25" fillId="60" borderId="16" applyNumberFormat="0" applyProtection="0">
      <alignment horizontal="left" vertical="center" indent="1"/>
    </xf>
    <xf numFmtId="0" fontId="25"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61" borderId="16"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5" fillId="61" borderId="16" applyNumberFormat="0" applyProtection="0">
      <alignment horizontal="left" vertical="center" indent="1"/>
    </xf>
    <xf numFmtId="0" fontId="25" fillId="61" borderId="16" applyNumberFormat="0" applyProtection="0">
      <alignment horizontal="left" vertical="center" indent="1"/>
    </xf>
    <xf numFmtId="0" fontId="25" fillId="61" borderId="16" applyNumberFormat="0" applyProtection="0">
      <alignment horizontal="left" vertical="center" indent="1"/>
    </xf>
    <xf numFmtId="0" fontId="25"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58" borderId="16"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5" fillId="58" borderId="16" applyNumberFormat="0" applyProtection="0">
      <alignment horizontal="left" vertical="center" indent="1"/>
    </xf>
    <xf numFmtId="0" fontId="25" fillId="58" borderId="16" applyNumberFormat="0" applyProtection="0">
      <alignment horizontal="left" vertical="center" indent="1"/>
    </xf>
    <xf numFmtId="0" fontId="25" fillId="58" borderId="16" applyNumberFormat="0" applyProtection="0">
      <alignment horizontal="left" vertical="center" indent="1"/>
    </xf>
    <xf numFmtId="0" fontId="25"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62" borderId="31"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5" fillId="62" borderId="31" applyNumberFormat="0">
      <protection locked="0"/>
    </xf>
    <xf numFmtId="0" fontId="25" fillId="62" borderId="31" applyNumberFormat="0">
      <protection locked="0"/>
    </xf>
    <xf numFmtId="0" fontId="36" fillId="57" borderId="33" applyBorder="0"/>
    <xf numFmtId="0" fontId="36" fillId="57" borderId="33" applyBorder="0"/>
    <xf numFmtId="4" fontId="37" fillId="63" borderId="28" applyNumberFormat="0" applyProtection="0">
      <alignment vertical="center"/>
    </xf>
    <xf numFmtId="4" fontId="28" fillId="63" borderId="28" applyNumberFormat="0" applyProtection="0">
      <alignment vertical="center"/>
    </xf>
    <xf numFmtId="4" fontId="28" fillId="63" borderId="28" applyNumberFormat="0" applyProtection="0">
      <alignment vertical="center"/>
    </xf>
    <xf numFmtId="4" fontId="37" fillId="63" borderId="28" applyNumberFormat="0" applyProtection="0">
      <alignment vertical="center"/>
    </xf>
    <xf numFmtId="4" fontId="37" fillId="63" borderId="28" applyNumberFormat="0" applyProtection="0">
      <alignment vertical="center"/>
    </xf>
    <xf numFmtId="4" fontId="37" fillId="63" borderId="28" applyNumberFormat="0" applyProtection="0">
      <alignment vertical="center"/>
    </xf>
    <xf numFmtId="4" fontId="32" fillId="64" borderId="32" applyNumberFormat="0" applyProtection="0">
      <alignment vertical="center"/>
    </xf>
    <xf numFmtId="4" fontId="38" fillId="63" borderId="28" applyNumberFormat="0" applyProtection="0">
      <alignment vertical="center"/>
    </xf>
    <xf numFmtId="4" fontId="38" fillId="63" borderId="28"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7" fillId="59" borderId="28" applyNumberFormat="0" applyProtection="0">
      <alignment horizontal="left" vertical="center" indent="1"/>
    </xf>
    <xf numFmtId="4" fontId="28" fillId="63" borderId="28" applyNumberFormat="0" applyProtection="0">
      <alignment horizontal="left" vertical="center" indent="1"/>
    </xf>
    <xf numFmtId="4" fontId="28" fillId="63" borderId="28" applyNumberFormat="0" applyProtection="0">
      <alignment horizontal="left" vertical="center" indent="1"/>
    </xf>
    <xf numFmtId="4" fontId="37" fillId="59" borderId="28" applyNumberFormat="0" applyProtection="0">
      <alignment horizontal="left" vertical="center" indent="1"/>
    </xf>
    <xf numFmtId="4" fontId="37" fillId="59" borderId="28" applyNumberFormat="0" applyProtection="0">
      <alignment horizontal="left" vertical="center" indent="1"/>
    </xf>
    <xf numFmtId="4" fontId="37" fillId="59" borderId="28" applyNumberFormat="0" applyProtection="0">
      <alignment horizontal="left" vertical="center" indent="1"/>
    </xf>
    <xf numFmtId="0" fontId="37" fillId="63" borderId="28" applyNumberFormat="0" applyProtection="0">
      <alignment horizontal="left" vertical="top" indent="1"/>
    </xf>
    <xf numFmtId="0" fontId="28" fillId="63" borderId="28" applyNumberFormat="0" applyProtection="0">
      <alignment horizontal="left" vertical="top" indent="1"/>
    </xf>
    <xf numFmtId="0" fontId="28" fillId="63" borderId="28" applyNumberFormat="0" applyProtection="0">
      <alignment horizontal="left" vertical="top" indent="1"/>
    </xf>
    <xf numFmtId="0" fontId="37" fillId="63" borderId="28" applyNumberFormat="0" applyProtection="0">
      <alignment horizontal="left" vertical="top" indent="1"/>
    </xf>
    <xf numFmtId="0" fontId="37" fillId="63" borderId="28" applyNumberFormat="0" applyProtection="0">
      <alignment horizontal="left" vertical="top" indent="1"/>
    </xf>
    <xf numFmtId="0" fontId="37" fillId="63" borderId="28" applyNumberFormat="0" applyProtection="0">
      <alignment horizontal="left" vertical="top" indent="1"/>
    </xf>
    <xf numFmtId="4" fontId="25" fillId="0" borderId="16" applyNumberFormat="0" applyProtection="0">
      <alignment horizontal="right" vertical="center"/>
    </xf>
    <xf numFmtId="4" fontId="25" fillId="0" borderId="16" applyNumberFormat="0" applyProtection="0">
      <alignment horizontal="right" vertical="center"/>
    </xf>
    <xf numFmtId="4" fontId="25" fillId="0" borderId="16" applyNumberFormat="0" applyProtection="0">
      <alignment horizontal="right" vertical="center"/>
    </xf>
    <xf numFmtId="4" fontId="28" fillId="58" borderId="28" applyNumberFormat="0" applyProtection="0">
      <alignment horizontal="right" vertical="center"/>
    </xf>
    <xf numFmtId="4" fontId="28" fillId="58" borderId="28" applyNumberFormat="0" applyProtection="0">
      <alignment horizontal="right" vertical="center"/>
    </xf>
    <xf numFmtId="4" fontId="25" fillId="0" borderId="16" applyNumberFormat="0" applyProtection="0">
      <alignment horizontal="right" vertical="center"/>
    </xf>
    <xf numFmtId="4" fontId="25" fillId="0" borderId="16" applyNumberFormat="0" applyProtection="0">
      <alignment horizontal="right" vertical="center"/>
    </xf>
    <xf numFmtId="4" fontId="25" fillId="0" borderId="16" applyNumberFormat="0" applyProtection="0">
      <alignment horizontal="right" vertical="center"/>
    </xf>
    <xf numFmtId="4" fontId="32" fillId="65" borderId="16" applyNumberFormat="0" applyProtection="0">
      <alignment horizontal="right" vertical="center"/>
    </xf>
    <xf numFmtId="4" fontId="38" fillId="58" borderId="28" applyNumberFormat="0" applyProtection="0">
      <alignment horizontal="right" vertical="center"/>
    </xf>
    <xf numFmtId="4" fontId="38" fillId="58" borderId="28" applyNumberFormat="0" applyProtection="0">
      <alignment horizontal="right" vertical="center"/>
    </xf>
    <xf numFmtId="4" fontId="32" fillId="65" borderId="16" applyNumberFormat="0" applyProtection="0">
      <alignment horizontal="right" vertical="center"/>
    </xf>
    <xf numFmtId="4" fontId="32" fillId="65" borderId="16" applyNumberFormat="0" applyProtection="0">
      <alignment horizontal="right" vertical="center"/>
    </xf>
    <xf numFmtId="4" fontId="32" fillId="65" borderId="16" applyNumberFormat="0" applyProtection="0">
      <alignment horizontal="right" vertical="center"/>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8" fillId="45" borderId="28" applyNumberFormat="0" applyProtection="0">
      <alignment horizontal="left" vertical="center" indent="1"/>
    </xf>
    <xf numFmtId="4" fontId="28" fillId="45" borderId="28"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0" fontId="37" fillId="45" borderId="28" applyNumberFormat="0" applyProtection="0">
      <alignment horizontal="left" vertical="top" indent="1"/>
    </xf>
    <xf numFmtId="0" fontId="28" fillId="45" borderId="28" applyNumberFormat="0" applyProtection="0">
      <alignment horizontal="left" vertical="top" indent="1"/>
    </xf>
    <xf numFmtId="0" fontId="28" fillId="45" borderId="28" applyNumberFormat="0" applyProtection="0">
      <alignment horizontal="left" vertical="top" indent="1"/>
    </xf>
    <xf numFmtId="0" fontId="37" fillId="45" borderId="28" applyNumberFormat="0" applyProtection="0">
      <alignment horizontal="left" vertical="top" indent="1"/>
    </xf>
    <xf numFmtId="0" fontId="37" fillId="45" borderId="28" applyNumberFormat="0" applyProtection="0">
      <alignment horizontal="left" vertical="top" indent="1"/>
    </xf>
    <xf numFmtId="0" fontId="37" fillId="45" borderId="28" applyNumberFormat="0" applyProtection="0">
      <alignment horizontal="left" vertical="top" indent="1"/>
    </xf>
    <xf numFmtId="4" fontId="39" fillId="66" borderId="29" applyNumberFormat="0" applyProtection="0">
      <alignment horizontal="left" vertical="center" indent="1"/>
    </xf>
    <xf numFmtId="4" fontId="40" fillId="66" borderId="0" applyNumberFormat="0" applyProtection="0">
      <alignment horizontal="left" vertical="center" indent="1"/>
    </xf>
    <xf numFmtId="4" fontId="39" fillId="66" borderId="29" applyNumberFormat="0" applyProtection="0">
      <alignment horizontal="left" vertical="center" indent="1"/>
    </xf>
    <xf numFmtId="4" fontId="39" fillId="66" borderId="29" applyNumberFormat="0" applyProtection="0">
      <alignment horizontal="left" vertical="center" indent="1"/>
    </xf>
    <xf numFmtId="4" fontId="39" fillId="66" borderId="29" applyNumberFormat="0" applyProtection="0">
      <alignment horizontal="left" vertical="center" indent="1"/>
    </xf>
    <xf numFmtId="0" fontId="25" fillId="67" borderId="32"/>
    <xf numFmtId="0" fontId="25" fillId="67" borderId="32"/>
    <xf numFmtId="0" fontId="25" fillId="67" borderId="32"/>
    <xf numFmtId="0" fontId="25" fillId="67" borderId="32"/>
    <xf numFmtId="4" fontId="41" fillId="62" borderId="16" applyNumberFormat="0" applyProtection="0">
      <alignment horizontal="right" vertical="center"/>
    </xf>
    <xf numFmtId="4" fontId="42" fillId="58" borderId="28" applyNumberFormat="0" applyProtection="0">
      <alignment horizontal="right" vertical="center"/>
    </xf>
    <xf numFmtId="4" fontId="42" fillId="58" borderId="28" applyNumberFormat="0" applyProtection="0">
      <alignment horizontal="right" vertical="center"/>
    </xf>
    <xf numFmtId="4" fontId="41" fillId="62" borderId="16" applyNumberFormat="0" applyProtection="0">
      <alignment horizontal="right" vertical="center"/>
    </xf>
    <xf numFmtId="4" fontId="41" fillId="62" borderId="16" applyNumberFormat="0" applyProtection="0">
      <alignment horizontal="right" vertical="center"/>
    </xf>
    <xf numFmtId="4" fontId="41" fillId="62" borderId="16" applyNumberFormat="0" applyProtection="0">
      <alignment horizontal="right" vertical="center"/>
    </xf>
    <xf numFmtId="0" fontId="7" fillId="0" borderId="0" applyNumberFormat="0" applyFill="0" applyBorder="0" applyAlignment="0" applyProtection="0"/>
    <xf numFmtId="0" fontId="15" fillId="0" borderId="34" applyNumberFormat="0" applyFill="0" applyAlignment="0" applyProtection="0"/>
    <xf numFmtId="0" fontId="15" fillId="0" borderId="34" applyNumberFormat="0" applyFill="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2" fillId="35" borderId="71" applyNumberFormat="0" applyAlignment="0" applyProtection="0"/>
    <xf numFmtId="0" fontId="13" fillId="36" borderId="72" applyNumberFormat="0" applyAlignment="0" applyProtection="0"/>
    <xf numFmtId="0" fontId="13" fillId="36" borderId="72" applyNumberFormat="0" applyAlignment="0" applyProtection="0"/>
    <xf numFmtId="0" fontId="12" fillId="35" borderId="71" applyNumberFormat="0" applyAlignment="0" applyProtection="0"/>
    <xf numFmtId="0" fontId="12" fillId="35" borderId="71" applyNumberFormat="0" applyAlignment="0" applyProtection="0"/>
    <xf numFmtId="0" fontId="12" fillId="35" borderId="71" applyNumberFormat="0" applyAlignment="0" applyProtection="0"/>
    <xf numFmtId="0" fontId="21" fillId="32" borderId="71" applyNumberFormat="0" applyAlignment="0" applyProtection="0"/>
    <xf numFmtId="0" fontId="21" fillId="32" borderId="72" applyNumberFormat="0" applyAlignment="0" applyProtection="0"/>
    <xf numFmtId="0" fontId="21" fillId="32" borderId="72" applyNumberFormat="0" applyAlignment="0" applyProtection="0"/>
    <xf numFmtId="0" fontId="21" fillId="32" borderId="71" applyNumberFormat="0" applyAlignment="0" applyProtection="0"/>
    <xf numFmtId="0" fontId="21" fillId="32" borderId="71" applyNumberFormat="0" applyAlignment="0" applyProtection="0"/>
    <xf numFmtId="0" fontId="21" fillId="32" borderId="71" applyNumberFormat="0" applyAlignment="0" applyProtection="0"/>
    <xf numFmtId="0" fontId="25" fillId="31" borderId="71"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5" fillId="31" borderId="71" applyNumberFormat="0" applyFont="0" applyAlignment="0" applyProtection="0"/>
    <xf numFmtId="0" fontId="25" fillId="31" borderId="71" applyNumberFormat="0" applyFont="0" applyAlignment="0" applyProtection="0"/>
    <xf numFmtId="0" fontId="25" fillId="31" borderId="71" applyNumberFormat="0" applyFont="0" applyAlignment="0" applyProtection="0"/>
    <xf numFmtId="0" fontId="25" fillId="31" borderId="71" applyNumberFormat="0" applyFont="0" applyAlignment="0" applyProtection="0"/>
    <xf numFmtId="0" fontId="25" fillId="31" borderId="71" applyNumberFormat="0" applyFont="0" applyAlignment="0" applyProtection="0"/>
    <xf numFmtId="0" fontId="30" fillId="35" borderId="74" applyNumberFormat="0" applyAlignment="0" applyProtection="0"/>
    <xf numFmtId="0" fontId="30" fillId="36" borderId="74" applyNumberFormat="0" applyAlignment="0" applyProtection="0"/>
    <xf numFmtId="0" fontId="30" fillId="36" borderId="74" applyNumberFormat="0" applyAlignment="0" applyProtection="0"/>
    <xf numFmtId="0" fontId="30" fillId="35" borderId="74" applyNumberFormat="0" applyAlignment="0" applyProtection="0"/>
    <xf numFmtId="0" fontId="30" fillId="35" borderId="74" applyNumberFormat="0" applyAlignment="0" applyProtection="0"/>
    <xf numFmtId="0" fontId="30" fillId="35" borderId="74" applyNumberFormat="0" applyAlignment="0" applyProtection="0"/>
    <xf numFmtId="4" fontId="25" fillId="42" borderId="71" applyNumberFormat="0" applyProtection="0">
      <alignment vertical="center"/>
    </xf>
    <xf numFmtId="4" fontId="25" fillId="42" borderId="71" applyNumberFormat="0" applyProtection="0">
      <alignment vertical="center"/>
    </xf>
    <xf numFmtId="4" fontId="25" fillId="42" borderId="71" applyNumberFormat="0" applyProtection="0">
      <alignment vertical="center"/>
    </xf>
    <xf numFmtId="4" fontId="31" fillId="42" borderId="75" applyNumberFormat="0" applyProtection="0">
      <alignment vertical="center"/>
    </xf>
    <xf numFmtId="4" fontId="31" fillId="42" borderId="75" applyNumberFormat="0" applyProtection="0">
      <alignment vertical="center"/>
    </xf>
    <xf numFmtId="4" fontId="25" fillId="42" borderId="71" applyNumberFormat="0" applyProtection="0">
      <alignment vertical="center"/>
    </xf>
    <xf numFmtId="4" fontId="25" fillId="42" borderId="71" applyNumberFormat="0" applyProtection="0">
      <alignment vertical="center"/>
    </xf>
    <xf numFmtId="4" fontId="25" fillId="42" borderId="71" applyNumberFormat="0" applyProtection="0">
      <alignment vertical="center"/>
    </xf>
    <xf numFmtId="4" fontId="32" fillId="43" borderId="71" applyNumberFormat="0" applyProtection="0">
      <alignment vertical="center"/>
    </xf>
    <xf numFmtId="4" fontId="33" fillId="42" borderId="75" applyNumberFormat="0" applyProtection="0">
      <alignment vertical="center"/>
    </xf>
    <xf numFmtId="4" fontId="33" fillId="42" borderId="75" applyNumberFormat="0" applyProtection="0">
      <alignment vertical="center"/>
    </xf>
    <xf numFmtId="4" fontId="32" fillId="43" borderId="71" applyNumberFormat="0" applyProtection="0">
      <alignment vertical="center"/>
    </xf>
    <xf numFmtId="4" fontId="32" fillId="43" borderId="71" applyNumberFormat="0" applyProtection="0">
      <alignment vertical="center"/>
    </xf>
    <xf numFmtId="4" fontId="32" fillId="43" borderId="71" applyNumberFormat="0" applyProtection="0">
      <alignment vertical="center"/>
    </xf>
    <xf numFmtId="4" fontId="25" fillId="43" borderId="71" applyNumberFormat="0" applyProtection="0">
      <alignment horizontal="left" vertical="center" indent="1"/>
    </xf>
    <xf numFmtId="4" fontId="25" fillId="43" borderId="71" applyNumberFormat="0" applyProtection="0">
      <alignment horizontal="left" vertical="center" indent="1"/>
    </xf>
    <xf numFmtId="4" fontId="25" fillId="43" borderId="71" applyNumberFormat="0" applyProtection="0">
      <alignment horizontal="left" vertical="center" indent="1"/>
    </xf>
    <xf numFmtId="4" fontId="31" fillId="42" borderId="75" applyNumberFormat="0" applyProtection="0">
      <alignment horizontal="left" vertical="center" indent="1"/>
    </xf>
    <xf numFmtId="4" fontId="31" fillId="42" borderId="75" applyNumberFormat="0" applyProtection="0">
      <alignment horizontal="left" vertical="center" indent="1"/>
    </xf>
    <xf numFmtId="4" fontId="25" fillId="43" borderId="71" applyNumberFormat="0" applyProtection="0">
      <alignment horizontal="left" vertical="center" indent="1"/>
    </xf>
    <xf numFmtId="4" fontId="25" fillId="43" borderId="71" applyNumberFormat="0" applyProtection="0">
      <alignment horizontal="left" vertical="center" indent="1"/>
    </xf>
    <xf numFmtId="4" fontId="25" fillId="43" borderId="71" applyNumberFormat="0" applyProtection="0">
      <alignment horizontal="left" vertical="center" indent="1"/>
    </xf>
    <xf numFmtId="0" fontId="34" fillId="42" borderId="75" applyNumberFormat="0" applyProtection="0">
      <alignment horizontal="left" vertical="top" indent="1"/>
    </xf>
    <xf numFmtId="0" fontId="31" fillId="42" borderId="75" applyNumberFormat="0" applyProtection="0">
      <alignment horizontal="left" vertical="top" indent="1"/>
    </xf>
    <xf numFmtId="0" fontId="31" fillId="42" borderId="75" applyNumberFormat="0" applyProtection="0">
      <alignment horizontal="left" vertical="top" indent="1"/>
    </xf>
    <xf numFmtId="0" fontId="34" fillId="42" borderId="75" applyNumberFormat="0" applyProtection="0">
      <alignment horizontal="left" vertical="top" indent="1"/>
    </xf>
    <xf numFmtId="0" fontId="34" fillId="42" borderId="75" applyNumberFormat="0" applyProtection="0">
      <alignment horizontal="left" vertical="top" indent="1"/>
    </xf>
    <xf numFmtId="0" fontId="34" fillId="42" borderId="75" applyNumberFormat="0" applyProtection="0">
      <alignment horizontal="left" vertical="top"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6" borderId="71" applyNumberFormat="0" applyProtection="0">
      <alignment horizontal="right" vertical="center"/>
    </xf>
    <xf numFmtId="4" fontId="28" fillId="46" borderId="75" applyNumberFormat="0" applyProtection="0">
      <alignment horizontal="right" vertical="center"/>
    </xf>
    <xf numFmtId="4" fontId="28" fillId="46" borderId="75" applyNumberFormat="0" applyProtection="0">
      <alignment horizontal="right" vertical="center"/>
    </xf>
    <xf numFmtId="4" fontId="25" fillId="46" borderId="71" applyNumberFormat="0" applyProtection="0">
      <alignment horizontal="right" vertical="center"/>
    </xf>
    <xf numFmtId="4" fontId="25" fillId="46" borderId="71" applyNumberFormat="0" applyProtection="0">
      <alignment horizontal="right" vertical="center"/>
    </xf>
    <xf numFmtId="4" fontId="25" fillId="46" borderId="71" applyNumberFormat="0" applyProtection="0">
      <alignment horizontal="right" vertical="center"/>
    </xf>
    <xf numFmtId="4" fontId="25" fillId="47" borderId="71" applyNumberFormat="0" applyProtection="0">
      <alignment horizontal="right" vertical="center"/>
    </xf>
    <xf numFmtId="4" fontId="28" fillId="48" borderId="75" applyNumberFormat="0" applyProtection="0">
      <alignment horizontal="right" vertical="center"/>
    </xf>
    <xf numFmtId="4" fontId="28" fillId="48" borderId="75" applyNumberFormat="0" applyProtection="0">
      <alignment horizontal="right" vertical="center"/>
    </xf>
    <xf numFmtId="4" fontId="25" fillId="47" borderId="71" applyNumberFormat="0" applyProtection="0">
      <alignment horizontal="right" vertical="center"/>
    </xf>
    <xf numFmtId="4" fontId="25" fillId="47" borderId="71" applyNumberFormat="0" applyProtection="0">
      <alignment horizontal="right" vertical="center"/>
    </xf>
    <xf numFmtId="4" fontId="25" fillId="47" borderId="71" applyNumberFormat="0" applyProtection="0">
      <alignment horizontal="right" vertical="center"/>
    </xf>
    <xf numFmtId="4" fontId="25" fillId="49" borderId="76" applyNumberFormat="0" applyProtection="0">
      <alignment horizontal="right" vertical="center"/>
    </xf>
    <xf numFmtId="4" fontId="28" fillId="49" borderId="75" applyNumberFormat="0" applyProtection="0">
      <alignment horizontal="right" vertical="center"/>
    </xf>
    <xf numFmtId="4" fontId="28" fillId="49" borderId="75" applyNumberFormat="0" applyProtection="0">
      <alignment horizontal="right" vertical="center"/>
    </xf>
    <xf numFmtId="4" fontId="25" fillId="49" borderId="76" applyNumberFormat="0" applyProtection="0">
      <alignment horizontal="right" vertical="center"/>
    </xf>
    <xf numFmtId="4" fontId="25" fillId="49" borderId="76" applyNumberFormat="0" applyProtection="0">
      <alignment horizontal="right" vertical="center"/>
    </xf>
    <xf numFmtId="4" fontId="25" fillId="49" borderId="76" applyNumberFormat="0" applyProtection="0">
      <alignment horizontal="right" vertical="center"/>
    </xf>
    <xf numFmtId="4" fontId="25" fillId="50" borderId="71" applyNumberFormat="0" applyProtection="0">
      <alignment horizontal="right" vertical="center"/>
    </xf>
    <xf numFmtId="4" fontId="28" fillId="50" borderId="75" applyNumberFormat="0" applyProtection="0">
      <alignment horizontal="right" vertical="center"/>
    </xf>
    <xf numFmtId="4" fontId="28" fillId="50" borderId="75" applyNumberFormat="0" applyProtection="0">
      <alignment horizontal="right" vertical="center"/>
    </xf>
    <xf numFmtId="4" fontId="25" fillId="50" borderId="71" applyNumberFormat="0" applyProtection="0">
      <alignment horizontal="right" vertical="center"/>
    </xf>
    <xf numFmtId="4" fontId="25" fillId="50" borderId="71" applyNumberFormat="0" applyProtection="0">
      <alignment horizontal="right" vertical="center"/>
    </xf>
    <xf numFmtId="4" fontId="25" fillId="50" borderId="71" applyNumberFormat="0" applyProtection="0">
      <alignment horizontal="right" vertical="center"/>
    </xf>
    <xf numFmtId="4" fontId="25" fillId="51" borderId="71" applyNumberFormat="0" applyProtection="0">
      <alignment horizontal="right" vertical="center"/>
    </xf>
    <xf numFmtId="4" fontId="28" fillId="51" borderId="75" applyNumberFormat="0" applyProtection="0">
      <alignment horizontal="right" vertical="center"/>
    </xf>
    <xf numFmtId="4" fontId="28" fillId="51" borderId="75" applyNumberFormat="0" applyProtection="0">
      <alignment horizontal="right" vertical="center"/>
    </xf>
    <xf numFmtId="4" fontId="25" fillId="51" borderId="71" applyNumberFormat="0" applyProtection="0">
      <alignment horizontal="right" vertical="center"/>
    </xf>
    <xf numFmtId="4" fontId="25" fillId="51" borderId="71" applyNumberFormat="0" applyProtection="0">
      <alignment horizontal="right" vertical="center"/>
    </xf>
    <xf numFmtId="4" fontId="25" fillId="51" borderId="71" applyNumberFormat="0" applyProtection="0">
      <alignment horizontal="right" vertical="center"/>
    </xf>
    <xf numFmtId="4" fontId="25" fillId="52" borderId="71" applyNumberFormat="0" applyProtection="0">
      <alignment horizontal="right" vertical="center"/>
    </xf>
    <xf numFmtId="4" fontId="28" fillId="52" borderId="75" applyNumberFormat="0" applyProtection="0">
      <alignment horizontal="right" vertical="center"/>
    </xf>
    <xf numFmtId="4" fontId="28" fillId="52" borderId="75" applyNumberFormat="0" applyProtection="0">
      <alignment horizontal="right" vertical="center"/>
    </xf>
    <xf numFmtId="4" fontId="25" fillId="52" borderId="71" applyNumberFormat="0" applyProtection="0">
      <alignment horizontal="right" vertical="center"/>
    </xf>
    <xf numFmtId="4" fontId="25" fillId="52" borderId="71" applyNumberFormat="0" applyProtection="0">
      <alignment horizontal="right" vertical="center"/>
    </xf>
    <xf numFmtId="4" fontId="25" fillId="52" borderId="71" applyNumberFormat="0" applyProtection="0">
      <alignment horizontal="right" vertical="center"/>
    </xf>
    <xf numFmtId="4" fontId="25" fillId="53" borderId="71" applyNumberFormat="0" applyProtection="0">
      <alignment horizontal="right" vertical="center"/>
    </xf>
    <xf numFmtId="4" fontId="28" fillId="53" borderId="75" applyNumberFormat="0" applyProtection="0">
      <alignment horizontal="right" vertical="center"/>
    </xf>
    <xf numFmtId="4" fontId="28" fillId="53" borderId="75" applyNumberFormat="0" applyProtection="0">
      <alignment horizontal="right" vertical="center"/>
    </xf>
    <xf numFmtId="4" fontId="25" fillId="53" borderId="71" applyNumberFormat="0" applyProtection="0">
      <alignment horizontal="right" vertical="center"/>
    </xf>
    <xf numFmtId="4" fontId="25" fillId="53" borderId="71" applyNumberFormat="0" applyProtection="0">
      <alignment horizontal="right" vertical="center"/>
    </xf>
    <xf numFmtId="4" fontId="25" fillId="53" borderId="71" applyNumberFormat="0" applyProtection="0">
      <alignment horizontal="right" vertical="center"/>
    </xf>
    <xf numFmtId="4" fontId="25" fillId="54" borderId="71" applyNumberFormat="0" applyProtection="0">
      <alignment horizontal="right" vertical="center"/>
    </xf>
    <xf numFmtId="4" fontId="28" fillId="54" borderId="75" applyNumberFormat="0" applyProtection="0">
      <alignment horizontal="right" vertical="center"/>
    </xf>
    <xf numFmtId="4" fontId="28" fillId="54" borderId="75" applyNumberFormat="0" applyProtection="0">
      <alignment horizontal="right" vertical="center"/>
    </xf>
    <xf numFmtId="4" fontId="25" fillId="54" borderId="71" applyNumberFormat="0" applyProtection="0">
      <alignment horizontal="right" vertical="center"/>
    </xf>
    <xf numFmtId="4" fontId="25" fillId="54" borderId="71" applyNumberFormat="0" applyProtection="0">
      <alignment horizontal="right" vertical="center"/>
    </xf>
    <xf numFmtId="4" fontId="25" fillId="54" borderId="71" applyNumberFormat="0" applyProtection="0">
      <alignment horizontal="right" vertical="center"/>
    </xf>
    <xf numFmtId="4" fontId="25" fillId="55" borderId="71" applyNumberFormat="0" applyProtection="0">
      <alignment horizontal="right" vertical="center"/>
    </xf>
    <xf numFmtId="4" fontId="28" fillId="55" borderId="75" applyNumberFormat="0" applyProtection="0">
      <alignment horizontal="right" vertical="center"/>
    </xf>
    <xf numFmtId="4" fontId="28" fillId="55" borderId="75" applyNumberFormat="0" applyProtection="0">
      <alignment horizontal="right" vertical="center"/>
    </xf>
    <xf numFmtId="4" fontId="25" fillId="55" borderId="71" applyNumberFormat="0" applyProtection="0">
      <alignment horizontal="right" vertical="center"/>
    </xf>
    <xf numFmtId="4" fontId="25" fillId="55" borderId="71" applyNumberFormat="0" applyProtection="0">
      <alignment horizontal="right" vertical="center"/>
    </xf>
    <xf numFmtId="4" fontId="25" fillId="55" borderId="71" applyNumberFormat="0" applyProtection="0">
      <alignment horizontal="right" vertical="center"/>
    </xf>
    <xf numFmtId="4" fontId="25" fillId="56" borderId="76" applyNumberFormat="0" applyProtection="0">
      <alignment horizontal="left" vertical="center" indent="1"/>
    </xf>
    <xf numFmtId="4" fontId="25" fillId="56" borderId="76" applyNumberFormat="0" applyProtection="0">
      <alignment horizontal="left" vertical="center" indent="1"/>
    </xf>
    <xf numFmtId="4" fontId="25" fillId="56" borderId="76" applyNumberFormat="0" applyProtection="0">
      <alignment horizontal="left" vertical="center" indent="1"/>
    </xf>
    <xf numFmtId="4" fontId="25" fillId="56"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5" fillId="45" borderId="71" applyNumberFormat="0" applyProtection="0">
      <alignment horizontal="right" vertical="center"/>
    </xf>
    <xf numFmtId="4" fontId="28" fillId="45" borderId="75" applyNumberFormat="0" applyProtection="0">
      <alignment horizontal="right" vertical="center"/>
    </xf>
    <xf numFmtId="4" fontId="28" fillId="45" borderId="75" applyNumberFormat="0" applyProtection="0">
      <alignment horizontal="right" vertical="center"/>
    </xf>
    <xf numFmtId="4" fontId="25" fillId="45" borderId="71" applyNumberFormat="0" applyProtection="0">
      <alignment horizontal="right" vertical="center"/>
    </xf>
    <xf numFmtId="4" fontId="25" fillId="45" borderId="71" applyNumberFormat="0" applyProtection="0">
      <alignment horizontal="right" vertical="center"/>
    </xf>
    <xf numFmtId="4" fontId="25" fillId="45" borderId="71" applyNumberFormat="0" applyProtection="0">
      <alignment horizontal="right" vertical="center"/>
    </xf>
    <xf numFmtId="4" fontId="25" fillId="58" borderId="76" applyNumberFormat="0" applyProtection="0">
      <alignment horizontal="left" vertical="center" indent="1"/>
    </xf>
    <xf numFmtId="4" fontId="25" fillId="58" borderId="76" applyNumberFormat="0" applyProtection="0">
      <alignment horizontal="left" vertical="center" indent="1"/>
    </xf>
    <xf numFmtId="4" fontId="25" fillId="58" borderId="76" applyNumberFormat="0" applyProtection="0">
      <alignment horizontal="left" vertical="center" indent="1"/>
    </xf>
    <xf numFmtId="4" fontId="25" fillId="58" borderId="76" applyNumberFormat="0" applyProtection="0">
      <alignment horizontal="left" vertical="center" indent="1"/>
    </xf>
    <xf numFmtId="4" fontId="25" fillId="45" borderId="76" applyNumberFormat="0" applyProtection="0">
      <alignment horizontal="left" vertical="center" indent="1"/>
    </xf>
    <xf numFmtId="4" fontId="25" fillId="45" borderId="76" applyNumberFormat="0" applyProtection="0">
      <alignment horizontal="left" vertical="center" indent="1"/>
    </xf>
    <xf numFmtId="4" fontId="25" fillId="45" borderId="76" applyNumberFormat="0" applyProtection="0">
      <alignment horizontal="left" vertical="center" indent="1"/>
    </xf>
    <xf numFmtId="4" fontId="25" fillId="45" borderId="76" applyNumberFormat="0" applyProtection="0">
      <alignment horizontal="left" vertical="center" indent="1"/>
    </xf>
    <xf numFmtId="0" fontId="25" fillId="59" borderId="71"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5" fillId="59" borderId="71" applyNumberFormat="0" applyProtection="0">
      <alignment horizontal="left" vertical="center" indent="1"/>
    </xf>
    <xf numFmtId="0" fontId="25" fillId="59" borderId="71" applyNumberFormat="0" applyProtection="0">
      <alignment horizontal="left" vertical="center" indent="1"/>
    </xf>
    <xf numFmtId="0" fontId="25" fillId="59" borderId="71" applyNumberFormat="0" applyProtection="0">
      <alignment horizontal="left" vertical="center" indent="1"/>
    </xf>
    <xf numFmtId="0" fontId="25"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5" fillId="57" borderId="75" applyNumberFormat="0" applyProtection="0">
      <alignment horizontal="left" vertical="top" indent="1"/>
    </xf>
    <xf numFmtId="0" fontId="25" fillId="57" borderId="75" applyNumberFormat="0" applyProtection="0">
      <alignment horizontal="left" vertical="top" indent="1"/>
    </xf>
    <xf numFmtId="0" fontId="25" fillId="57" borderId="75" applyNumberFormat="0" applyProtection="0">
      <alignment horizontal="left" vertical="top" indent="1"/>
    </xf>
    <xf numFmtId="0" fontId="25" fillId="57" borderId="75" applyNumberFormat="0" applyProtection="0">
      <alignment horizontal="left" vertical="top" indent="1"/>
    </xf>
    <xf numFmtId="0" fontId="25" fillId="57" borderId="75" applyNumberFormat="0" applyProtection="0">
      <alignment horizontal="left" vertical="top" indent="1"/>
    </xf>
    <xf numFmtId="0" fontId="25" fillId="60" borderId="71"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5" fillId="60" borderId="71" applyNumberFormat="0" applyProtection="0">
      <alignment horizontal="left" vertical="center" indent="1"/>
    </xf>
    <xf numFmtId="0" fontId="25" fillId="60" borderId="71" applyNumberFormat="0" applyProtection="0">
      <alignment horizontal="left" vertical="center" indent="1"/>
    </xf>
    <xf numFmtId="0" fontId="25" fillId="60" borderId="71" applyNumberFormat="0" applyProtection="0">
      <alignment horizontal="left" vertical="center" indent="1"/>
    </xf>
    <xf numFmtId="0" fontId="25"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5" fillId="45" borderId="75" applyNumberFormat="0" applyProtection="0">
      <alignment horizontal="left" vertical="top" indent="1"/>
    </xf>
    <xf numFmtId="0" fontId="25" fillId="45" borderId="75" applyNumberFormat="0" applyProtection="0">
      <alignment horizontal="left" vertical="top" indent="1"/>
    </xf>
    <xf numFmtId="0" fontId="25" fillId="45" borderId="75" applyNumberFormat="0" applyProtection="0">
      <alignment horizontal="left" vertical="top" indent="1"/>
    </xf>
    <xf numFmtId="0" fontId="25" fillId="45" borderId="75" applyNumberFormat="0" applyProtection="0">
      <alignment horizontal="left" vertical="top" indent="1"/>
    </xf>
    <xf numFmtId="0" fontId="25" fillId="45" borderId="75" applyNumberFormat="0" applyProtection="0">
      <alignment horizontal="left" vertical="top" indent="1"/>
    </xf>
    <xf numFmtId="0" fontId="25" fillId="61" borderId="71"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5" fillId="61" borderId="71" applyNumberFormat="0" applyProtection="0">
      <alignment horizontal="left" vertical="center" indent="1"/>
    </xf>
    <xf numFmtId="0" fontId="25" fillId="61" borderId="71" applyNumberFormat="0" applyProtection="0">
      <alignment horizontal="left" vertical="center" indent="1"/>
    </xf>
    <xf numFmtId="0" fontId="25" fillId="61" borderId="71" applyNumberFormat="0" applyProtection="0">
      <alignment horizontal="left" vertical="center" indent="1"/>
    </xf>
    <xf numFmtId="0" fontId="25"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5" fillId="61" borderId="75" applyNumberFormat="0" applyProtection="0">
      <alignment horizontal="left" vertical="top" indent="1"/>
    </xf>
    <xf numFmtId="0" fontId="25" fillId="61" borderId="75" applyNumberFormat="0" applyProtection="0">
      <alignment horizontal="left" vertical="top" indent="1"/>
    </xf>
    <xf numFmtId="0" fontId="25" fillId="61" borderId="75" applyNumberFormat="0" applyProtection="0">
      <alignment horizontal="left" vertical="top" indent="1"/>
    </xf>
    <xf numFmtId="0" fontId="25" fillId="61" borderId="75" applyNumberFormat="0" applyProtection="0">
      <alignment horizontal="left" vertical="top" indent="1"/>
    </xf>
    <xf numFmtId="0" fontId="25" fillId="61" borderId="75" applyNumberFormat="0" applyProtection="0">
      <alignment horizontal="left" vertical="top" indent="1"/>
    </xf>
    <xf numFmtId="0" fontId="25" fillId="58" borderId="71"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5" fillId="58" borderId="71" applyNumberFormat="0" applyProtection="0">
      <alignment horizontal="left" vertical="center" indent="1"/>
    </xf>
    <xf numFmtId="0" fontId="25" fillId="58" borderId="71" applyNumberFormat="0" applyProtection="0">
      <alignment horizontal="left" vertical="center" indent="1"/>
    </xf>
    <xf numFmtId="0" fontId="25" fillId="58" borderId="71" applyNumberFormat="0" applyProtection="0">
      <alignment horizontal="left" vertical="center" indent="1"/>
    </xf>
    <xf numFmtId="0" fontId="25"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5" fillId="58" borderId="75" applyNumberFormat="0" applyProtection="0">
      <alignment horizontal="left" vertical="top" indent="1"/>
    </xf>
    <xf numFmtId="0" fontId="25" fillId="58" borderId="75" applyNumberFormat="0" applyProtection="0">
      <alignment horizontal="left" vertical="top" indent="1"/>
    </xf>
    <xf numFmtId="0" fontId="25" fillId="58" borderId="75" applyNumberFormat="0" applyProtection="0">
      <alignment horizontal="left" vertical="top" indent="1"/>
    </xf>
    <xf numFmtId="0" fontId="25" fillId="58" borderId="75" applyNumberFormat="0" applyProtection="0">
      <alignment horizontal="left" vertical="top" indent="1"/>
    </xf>
    <xf numFmtId="0" fontId="25" fillId="58" borderId="75" applyNumberFormat="0" applyProtection="0">
      <alignment horizontal="left" vertical="top" indent="1"/>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36" fillId="57" borderId="78" applyBorder="0"/>
    <xf numFmtId="0" fontId="36" fillId="57" borderId="78" applyBorder="0"/>
    <xf numFmtId="4" fontId="37" fillId="63" borderId="75" applyNumberFormat="0" applyProtection="0">
      <alignment vertical="center"/>
    </xf>
    <xf numFmtId="4" fontId="28" fillId="63" borderId="75" applyNumberFormat="0" applyProtection="0">
      <alignment vertical="center"/>
    </xf>
    <xf numFmtId="4" fontId="28" fillId="63" borderId="75" applyNumberFormat="0" applyProtection="0">
      <alignment vertical="center"/>
    </xf>
    <xf numFmtId="4" fontId="37" fillId="63" borderId="75" applyNumberFormat="0" applyProtection="0">
      <alignment vertical="center"/>
    </xf>
    <xf numFmtId="4" fontId="37" fillId="63" borderId="75" applyNumberFormat="0" applyProtection="0">
      <alignment vertical="center"/>
    </xf>
    <xf numFmtId="4" fontId="37" fillId="63" borderId="75" applyNumberFormat="0" applyProtection="0">
      <alignment vertical="center"/>
    </xf>
    <xf numFmtId="4" fontId="32" fillId="64" borderId="77" applyNumberFormat="0" applyProtection="0">
      <alignment vertical="center"/>
    </xf>
    <xf numFmtId="4" fontId="38" fillId="63" borderId="75" applyNumberFormat="0" applyProtection="0">
      <alignment vertical="center"/>
    </xf>
    <xf numFmtId="4" fontId="38" fillId="63" borderId="75" applyNumberFormat="0" applyProtection="0">
      <alignment vertical="center"/>
    </xf>
    <xf numFmtId="4" fontId="32" fillId="64" borderId="77" applyNumberFormat="0" applyProtection="0">
      <alignment vertical="center"/>
    </xf>
    <xf numFmtId="4" fontId="32" fillId="64" borderId="77" applyNumberFormat="0" applyProtection="0">
      <alignment vertical="center"/>
    </xf>
    <xf numFmtId="4" fontId="32" fillId="64" borderId="77" applyNumberFormat="0" applyProtection="0">
      <alignment vertical="center"/>
    </xf>
    <xf numFmtId="4" fontId="32" fillId="64" borderId="77" applyNumberFormat="0" applyProtection="0">
      <alignment vertical="center"/>
    </xf>
    <xf numFmtId="4" fontId="32" fillId="64" borderId="77" applyNumberFormat="0" applyProtection="0">
      <alignment vertical="center"/>
    </xf>
    <xf numFmtId="4" fontId="32" fillId="64" borderId="77" applyNumberFormat="0" applyProtection="0">
      <alignment vertical="center"/>
    </xf>
    <xf numFmtId="4" fontId="32" fillId="64" borderId="77" applyNumberFormat="0" applyProtection="0">
      <alignment vertical="center"/>
    </xf>
    <xf numFmtId="4" fontId="37" fillId="59" borderId="75" applyNumberFormat="0" applyProtection="0">
      <alignment horizontal="left" vertical="center" indent="1"/>
    </xf>
    <xf numFmtId="4" fontId="28" fillId="63" borderId="75" applyNumberFormat="0" applyProtection="0">
      <alignment horizontal="left" vertical="center" indent="1"/>
    </xf>
    <xf numFmtId="4" fontId="28" fillId="63" borderId="75" applyNumberFormat="0" applyProtection="0">
      <alignment horizontal="left" vertical="center" indent="1"/>
    </xf>
    <xf numFmtId="4" fontId="37" fillId="59" borderId="75" applyNumberFormat="0" applyProtection="0">
      <alignment horizontal="left" vertical="center" indent="1"/>
    </xf>
    <xf numFmtId="4" fontId="37" fillId="59" borderId="75" applyNumberFormat="0" applyProtection="0">
      <alignment horizontal="left" vertical="center" indent="1"/>
    </xf>
    <xf numFmtId="4" fontId="37" fillId="59" borderId="75" applyNumberFormat="0" applyProtection="0">
      <alignment horizontal="left" vertical="center" indent="1"/>
    </xf>
    <xf numFmtId="0" fontId="37" fillId="63" borderId="75" applyNumberFormat="0" applyProtection="0">
      <alignment horizontal="left" vertical="top" indent="1"/>
    </xf>
    <xf numFmtId="0" fontId="28" fillId="63" borderId="75" applyNumberFormat="0" applyProtection="0">
      <alignment horizontal="left" vertical="top" indent="1"/>
    </xf>
    <xf numFmtId="0" fontId="28" fillId="63" borderId="75" applyNumberFormat="0" applyProtection="0">
      <alignment horizontal="left" vertical="top" indent="1"/>
    </xf>
    <xf numFmtId="0" fontId="37" fillId="63" borderId="75" applyNumberFormat="0" applyProtection="0">
      <alignment horizontal="left" vertical="top" indent="1"/>
    </xf>
    <xf numFmtId="0" fontId="37" fillId="63" borderId="75" applyNumberFormat="0" applyProtection="0">
      <alignment horizontal="left" vertical="top" indent="1"/>
    </xf>
    <xf numFmtId="0" fontId="37" fillId="63" borderId="75" applyNumberFormat="0" applyProtection="0">
      <alignment horizontal="left" vertical="top" indent="1"/>
    </xf>
    <xf numFmtId="4" fontId="25" fillId="0" borderId="71" applyNumberFormat="0" applyProtection="0">
      <alignment horizontal="right" vertical="center"/>
    </xf>
    <xf numFmtId="4" fontId="25" fillId="0" borderId="71" applyNumberFormat="0" applyProtection="0">
      <alignment horizontal="right" vertical="center"/>
    </xf>
    <xf numFmtId="4" fontId="25" fillId="0" borderId="71" applyNumberFormat="0" applyProtection="0">
      <alignment horizontal="right" vertical="center"/>
    </xf>
    <xf numFmtId="4" fontId="28" fillId="58" borderId="75" applyNumberFormat="0" applyProtection="0">
      <alignment horizontal="right" vertical="center"/>
    </xf>
    <xf numFmtId="4" fontId="28" fillId="58" borderId="75" applyNumberFormat="0" applyProtection="0">
      <alignment horizontal="right" vertical="center"/>
    </xf>
    <xf numFmtId="4" fontId="25" fillId="0" borderId="71" applyNumberFormat="0" applyProtection="0">
      <alignment horizontal="right" vertical="center"/>
    </xf>
    <xf numFmtId="4" fontId="25" fillId="0" borderId="71" applyNumberFormat="0" applyProtection="0">
      <alignment horizontal="right" vertical="center"/>
    </xf>
    <xf numFmtId="4" fontId="25" fillId="0" borderId="71" applyNumberFormat="0" applyProtection="0">
      <alignment horizontal="right" vertical="center"/>
    </xf>
    <xf numFmtId="4" fontId="32" fillId="65" borderId="71" applyNumberFormat="0" applyProtection="0">
      <alignment horizontal="right" vertical="center"/>
    </xf>
    <xf numFmtId="4" fontId="38" fillId="58" borderId="75" applyNumberFormat="0" applyProtection="0">
      <alignment horizontal="right" vertical="center"/>
    </xf>
    <xf numFmtId="4" fontId="38" fillId="58" borderId="75" applyNumberFormat="0" applyProtection="0">
      <alignment horizontal="right" vertical="center"/>
    </xf>
    <xf numFmtId="4" fontId="32" fillId="65" borderId="71" applyNumberFormat="0" applyProtection="0">
      <alignment horizontal="right" vertical="center"/>
    </xf>
    <xf numFmtId="4" fontId="32" fillId="65" borderId="71" applyNumberFormat="0" applyProtection="0">
      <alignment horizontal="right" vertical="center"/>
    </xf>
    <xf numFmtId="4" fontId="32" fillId="65" borderId="71" applyNumberFormat="0" applyProtection="0">
      <alignment horizontal="right" vertical="center"/>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8" fillId="45" borderId="75" applyNumberFormat="0" applyProtection="0">
      <alignment horizontal="left" vertical="center" indent="1"/>
    </xf>
    <xf numFmtId="4" fontId="28" fillId="45" borderId="75"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0" fontId="37" fillId="45" borderId="75" applyNumberFormat="0" applyProtection="0">
      <alignment horizontal="left" vertical="top" indent="1"/>
    </xf>
    <xf numFmtId="0" fontId="28" fillId="45" borderId="75" applyNumberFormat="0" applyProtection="0">
      <alignment horizontal="left" vertical="top" indent="1"/>
    </xf>
    <xf numFmtId="0" fontId="28" fillId="45" borderId="75" applyNumberFormat="0" applyProtection="0">
      <alignment horizontal="left" vertical="top" indent="1"/>
    </xf>
    <xf numFmtId="0" fontId="37" fillId="45" borderId="75" applyNumberFormat="0" applyProtection="0">
      <alignment horizontal="left" vertical="top" indent="1"/>
    </xf>
    <xf numFmtId="0" fontId="37" fillId="45" borderId="75" applyNumberFormat="0" applyProtection="0">
      <alignment horizontal="left" vertical="top" indent="1"/>
    </xf>
    <xf numFmtId="0" fontId="37" fillId="45" borderId="75" applyNumberFormat="0" applyProtection="0">
      <alignment horizontal="left" vertical="top" indent="1"/>
    </xf>
    <xf numFmtId="4" fontId="39" fillId="66" borderId="76" applyNumberFormat="0" applyProtection="0">
      <alignment horizontal="left" vertical="center" indent="1"/>
    </xf>
    <xf numFmtId="4" fontId="39" fillId="66" borderId="76" applyNumberFormat="0" applyProtection="0">
      <alignment horizontal="left" vertical="center" indent="1"/>
    </xf>
    <xf numFmtId="4" fontId="39" fillId="66" borderId="76" applyNumberFormat="0" applyProtection="0">
      <alignment horizontal="left" vertical="center" indent="1"/>
    </xf>
    <xf numFmtId="4" fontId="39" fillId="66" borderId="76" applyNumberFormat="0" applyProtection="0">
      <alignment horizontal="left" vertical="center" indent="1"/>
    </xf>
    <xf numFmtId="0" fontId="25" fillId="67" borderId="77"/>
    <xf numFmtId="0" fontId="25" fillId="67" borderId="77"/>
    <xf numFmtId="0" fontId="25" fillId="67" borderId="77"/>
    <xf numFmtId="0" fontId="25" fillId="67" borderId="77"/>
    <xf numFmtId="4" fontId="41" fillId="62" borderId="71" applyNumberFormat="0" applyProtection="0">
      <alignment horizontal="right" vertical="center"/>
    </xf>
    <xf numFmtId="4" fontId="42" fillId="58" borderId="75" applyNumberFormat="0" applyProtection="0">
      <alignment horizontal="right" vertical="center"/>
    </xf>
    <xf numFmtId="4" fontId="42" fillId="58" borderId="75" applyNumberFormat="0" applyProtection="0">
      <alignment horizontal="right" vertical="center"/>
    </xf>
    <xf numFmtId="4" fontId="41" fillId="62" borderId="71" applyNumberFormat="0" applyProtection="0">
      <alignment horizontal="right" vertical="center"/>
    </xf>
    <xf numFmtId="4" fontId="41" fillId="62" borderId="71" applyNumberFormat="0" applyProtection="0">
      <alignment horizontal="right" vertical="center"/>
    </xf>
    <xf numFmtId="4" fontId="41" fillId="62" borderId="71" applyNumberFormat="0" applyProtection="0">
      <alignment horizontal="right" vertical="center"/>
    </xf>
    <xf numFmtId="0" fontId="15" fillId="0" borderId="79" applyNumberFormat="0" applyFill="0" applyAlignment="0" applyProtection="0"/>
    <xf numFmtId="0" fontId="15" fillId="0" borderId="79" applyNumberFormat="0" applyFill="0" applyAlignment="0" applyProtection="0"/>
  </cellStyleXfs>
  <cellXfs count="225">
    <xf numFmtId="0" fontId="0" fillId="0" borderId="0" xfId="0"/>
    <xf numFmtId="0" fontId="0" fillId="0" borderId="0" xfId="0" applyAlignment="1">
      <alignment horizontal="center"/>
    </xf>
    <xf numFmtId="0" fontId="3" fillId="0" borderId="2" xfId="0" applyFont="1" applyBorder="1" applyAlignment="1">
      <alignment horizontal="center" vertical="center" wrapText="1"/>
    </xf>
    <xf numFmtId="0" fontId="0" fillId="0" borderId="0" xfId="0" applyAlignment="1">
      <alignment horizontal="center" vertical="center" wrapText="1"/>
    </xf>
    <xf numFmtId="0" fontId="0" fillId="0" borderId="1" xfId="0" applyBorder="1"/>
    <xf numFmtId="0" fontId="1" fillId="0" borderId="1" xfId="0" applyFont="1" applyBorder="1" applyAlignment="1">
      <alignment vertical="center"/>
    </xf>
    <xf numFmtId="0" fontId="45" fillId="0" borderId="0" xfId="0" applyFont="1" applyAlignment="1">
      <alignment horizontal="right" wrapText="1"/>
    </xf>
    <xf numFmtId="9" fontId="45" fillId="0" borderId="0" xfId="2" applyFont="1" applyAlignment="1">
      <alignment horizontal="left" wrapText="1"/>
    </xf>
    <xf numFmtId="0" fontId="45" fillId="0" borderId="0" xfId="0" applyFont="1"/>
    <xf numFmtId="0" fontId="45" fillId="0" borderId="0" xfId="0" applyFont="1" applyAlignment="1">
      <alignment wrapText="1"/>
    </xf>
    <xf numFmtId="0" fontId="46" fillId="0" borderId="0" xfId="0" applyFont="1" applyAlignment="1">
      <alignment wrapText="1"/>
    </xf>
    <xf numFmtId="0" fontId="0" fillId="0" borderId="0" xfId="0" applyAlignment="1">
      <alignment wrapText="1"/>
    </xf>
    <xf numFmtId="0" fontId="0" fillId="0" borderId="11" xfId="0" applyBorder="1"/>
    <xf numFmtId="0" fontId="0" fillId="0" borderId="36" xfId="0" applyBorder="1"/>
    <xf numFmtId="0" fontId="0" fillId="0" borderId="37" xfId="0" applyBorder="1"/>
    <xf numFmtId="0" fontId="5" fillId="0" borderId="5" xfId="0" applyFont="1" applyBorder="1" applyAlignment="1">
      <alignment horizontal="center" vertical="top" wrapText="1"/>
    </xf>
    <xf numFmtId="0" fontId="0" fillId="0" borderId="41" xfId="0" applyBorder="1" applyAlignment="1">
      <alignment wrapText="1"/>
    </xf>
    <xf numFmtId="0" fontId="5" fillId="0" borderId="4" xfId="0" applyFont="1" applyBorder="1" applyAlignment="1">
      <alignment horizontal="right" wrapText="1"/>
    </xf>
    <xf numFmtId="0" fontId="5" fillId="0" borderId="0" xfId="0" applyFont="1" applyAlignment="1">
      <alignment wrapText="1"/>
    </xf>
    <xf numFmtId="0" fontId="5" fillId="0" borderId="13" xfId="0" applyFont="1" applyBorder="1" applyAlignment="1">
      <alignment horizontal="center" vertical="center" wrapText="1"/>
    </xf>
    <xf numFmtId="3" fontId="0" fillId="69" borderId="12" xfId="0" applyNumberFormat="1" applyFill="1" applyBorder="1" applyAlignment="1">
      <alignment horizontal="center" vertical="top" wrapText="1"/>
    </xf>
    <xf numFmtId="3" fontId="0" fillId="69" borderId="7" xfId="0" applyNumberFormat="1" applyFill="1" applyBorder="1" applyAlignment="1">
      <alignment horizontal="center" vertical="center" wrapText="1"/>
    </xf>
    <xf numFmtId="0" fontId="5" fillId="0" borderId="39" xfId="0" applyFont="1" applyBorder="1" applyAlignment="1">
      <alignment horizontal="center" wrapText="1"/>
    </xf>
    <xf numFmtId="0" fontId="5" fillId="0" borderId="40" xfId="0" applyFont="1" applyBorder="1" applyAlignment="1">
      <alignment horizontal="right" wrapText="1"/>
    </xf>
    <xf numFmtId="3" fontId="5" fillId="0" borderId="5" xfId="0" applyNumberFormat="1" applyFont="1" applyBorder="1" applyAlignment="1">
      <alignment horizontal="center" vertical="center" wrapText="1"/>
    </xf>
    <xf numFmtId="0" fontId="0" fillId="0" borderId="8" xfId="0" applyBorder="1" applyAlignment="1">
      <alignment wrapText="1"/>
    </xf>
    <xf numFmtId="165" fontId="0" fillId="0" borderId="9" xfId="0" applyNumberFormat="1" applyBorder="1" applyAlignment="1">
      <alignment horizontal="center" vertical="center" wrapText="1"/>
    </xf>
    <xf numFmtId="3" fontId="0" fillId="69" borderId="44" xfId="0" applyNumberFormat="1" applyFill="1" applyBorder="1" applyAlignment="1">
      <alignment horizontal="center" vertical="center" wrapText="1"/>
    </xf>
    <xf numFmtId="0" fontId="0" fillId="0" borderId="12" xfId="0" applyBorder="1" applyAlignment="1">
      <alignment wrapText="1"/>
    </xf>
    <xf numFmtId="0" fontId="0" fillId="0" borderId="35" xfId="0" applyBorder="1" applyAlignment="1">
      <alignment wrapText="1"/>
    </xf>
    <xf numFmtId="165" fontId="0" fillId="0" borderId="36" xfId="0" applyNumberFormat="1" applyBorder="1" applyAlignment="1">
      <alignment horizontal="center" vertical="center" wrapText="1"/>
    </xf>
    <xf numFmtId="3" fontId="0" fillId="69" borderId="36" xfId="0" applyNumberFormat="1" applyFill="1" applyBorder="1" applyAlignment="1">
      <alignment horizontal="center" vertical="center" wrapText="1"/>
    </xf>
    <xf numFmtId="3" fontId="0" fillId="69" borderId="36" xfId="0" applyNumberFormat="1" applyFill="1" applyBorder="1" applyAlignment="1">
      <alignment horizontal="center" vertical="top" wrapText="1"/>
    </xf>
    <xf numFmtId="0" fontId="0" fillId="69" borderId="36" xfId="0" applyFill="1" applyBorder="1"/>
    <xf numFmtId="0" fontId="0" fillId="0" borderId="36" xfId="0" applyBorder="1" applyAlignment="1">
      <alignment horizontal="center" vertical="top" wrapText="1"/>
    </xf>
    <xf numFmtId="0" fontId="0" fillId="69" borderId="12" xfId="0" applyFill="1" applyBorder="1"/>
    <xf numFmtId="0" fontId="0" fillId="69" borderId="35" xfId="0" applyFill="1" applyBorder="1"/>
    <xf numFmtId="0" fontId="0" fillId="0" borderId="5" xfId="0" applyBorder="1"/>
    <xf numFmtId="0" fontId="0" fillId="0" borderId="9" xfId="0" applyBorder="1" applyAlignment="1">
      <alignment wrapText="1"/>
    </xf>
    <xf numFmtId="0" fontId="0" fillId="0" borderId="10" xfId="0" applyBorder="1" applyAlignment="1">
      <alignment wrapText="1"/>
    </xf>
    <xf numFmtId="0" fontId="45" fillId="0" borderId="0" xfId="0" applyFont="1" applyAlignment="1">
      <alignment horizontal="center" vertical="center" wrapText="1"/>
    </xf>
    <xf numFmtId="164" fontId="45" fillId="0" borderId="0" xfId="0" applyNumberFormat="1" applyFont="1"/>
    <xf numFmtId="166" fontId="5" fillId="70" borderId="46" xfId="734" applyNumberFormat="1" applyFont="1" applyFill="1" applyBorder="1"/>
    <xf numFmtId="0" fontId="0" fillId="0" borderId="0" xfId="0" applyAlignment="1">
      <alignment horizontal="right"/>
    </xf>
    <xf numFmtId="0" fontId="0" fillId="0" borderId="8" xfId="0" applyBorder="1" applyAlignment="1">
      <alignment horizontal="left" wrapText="1" indent="1"/>
    </xf>
    <xf numFmtId="0" fontId="0" fillId="0" borderId="12" xfId="0" applyBorder="1" applyAlignment="1">
      <alignment horizontal="left" wrapText="1" indent="1"/>
    </xf>
    <xf numFmtId="0" fontId="0" fillId="0" borderId="35" xfId="0" applyBorder="1" applyAlignment="1">
      <alignment horizontal="left" wrapText="1" indent="1"/>
    </xf>
    <xf numFmtId="0" fontId="48" fillId="0" borderId="1" xfId="0" applyFont="1" applyBorder="1"/>
    <xf numFmtId="0" fontId="47" fillId="0" borderId="0" xfId="0" applyFont="1"/>
    <xf numFmtId="0" fontId="49" fillId="0" borderId="1" xfId="0" applyFont="1" applyBorder="1" applyAlignment="1">
      <alignment vertical="center"/>
    </xf>
    <xf numFmtId="0" fontId="45" fillId="0" borderId="1" xfId="0" applyFont="1" applyBorder="1"/>
    <xf numFmtId="0" fontId="51" fillId="0" borderId="2" xfId="0" applyFont="1" applyBorder="1" applyAlignment="1">
      <alignment horizontal="center" vertical="center" wrapText="1"/>
    </xf>
    <xf numFmtId="0" fontId="45" fillId="0" borderId="0" xfId="0" applyFont="1" applyAlignment="1">
      <alignment horizontal="center"/>
    </xf>
    <xf numFmtId="0" fontId="51" fillId="0" borderId="0" xfId="0" applyFont="1" applyAlignment="1">
      <alignment horizontal="center" wrapText="1"/>
    </xf>
    <xf numFmtId="0" fontId="45" fillId="0" borderId="0" xfId="0" applyFont="1" applyAlignment="1">
      <alignment horizontal="center" wrapText="1"/>
    </xf>
    <xf numFmtId="0" fontId="45" fillId="0" borderId="8" xfId="0" applyFont="1" applyBorder="1" applyAlignment="1">
      <alignment horizontal="right" wrapText="1"/>
    </xf>
    <xf numFmtId="166" fontId="45" fillId="0" borderId="9" xfId="0" applyNumberFormat="1" applyFont="1" applyBorder="1" applyAlignment="1">
      <alignment wrapText="1"/>
    </xf>
    <xf numFmtId="41" fontId="45" fillId="0" borderId="9" xfId="0" applyNumberFormat="1" applyFont="1" applyBorder="1" applyAlignment="1">
      <alignment wrapText="1"/>
    </xf>
    <xf numFmtId="166" fontId="45" fillId="0" borderId="10" xfId="0" applyNumberFormat="1" applyFont="1" applyBorder="1" applyAlignment="1">
      <alignment wrapText="1"/>
    </xf>
    <xf numFmtId="0" fontId="45" fillId="0" borderId="12" xfId="0" applyFont="1" applyBorder="1" applyAlignment="1">
      <alignment horizontal="right" wrapText="1"/>
    </xf>
    <xf numFmtId="166" fontId="45" fillId="0" borderId="11" xfId="0" applyNumberFormat="1" applyFont="1" applyBorder="1" applyAlignment="1">
      <alignment wrapText="1"/>
    </xf>
    <xf numFmtId="0" fontId="47" fillId="0" borderId="35" xfId="0" applyFont="1" applyBorder="1" applyAlignment="1">
      <alignment horizontal="right" wrapText="1"/>
    </xf>
    <xf numFmtId="166" fontId="45" fillId="0" borderId="36" xfId="0" applyNumberFormat="1" applyFont="1" applyBorder="1" applyAlignment="1">
      <alignment wrapText="1"/>
    </xf>
    <xf numFmtId="166" fontId="45" fillId="0" borderId="37" xfId="0" applyNumberFormat="1" applyFont="1" applyBorder="1" applyAlignment="1">
      <alignment wrapText="1"/>
    </xf>
    <xf numFmtId="0" fontId="47" fillId="0" borderId="4" xfId="0" applyFont="1" applyBorder="1" applyAlignment="1">
      <alignment horizontal="center" vertical="center" wrapText="1"/>
    </xf>
    <xf numFmtId="0" fontId="47" fillId="0" borderId="40" xfId="0" applyFont="1" applyBorder="1" applyAlignment="1">
      <alignment horizontal="center" vertical="top" wrapText="1"/>
    </xf>
    <xf numFmtId="0" fontId="47" fillId="0" borderId="5" xfId="0" applyFont="1" applyBorder="1" applyAlignment="1">
      <alignment horizontal="center" vertical="top" wrapText="1"/>
    </xf>
    <xf numFmtId="0" fontId="47" fillId="0" borderId="6" xfId="0" applyFont="1" applyBorder="1" applyAlignment="1">
      <alignment horizontal="center" vertical="top" wrapText="1"/>
    </xf>
    <xf numFmtId="0" fontId="47" fillId="0" borderId="0" xfId="0" applyFont="1" applyAlignment="1">
      <alignment vertical="top" wrapText="1"/>
    </xf>
    <xf numFmtId="0" fontId="45" fillId="0" borderId="45" xfId="0" applyFont="1" applyBorder="1" applyAlignment="1">
      <alignment wrapText="1"/>
    </xf>
    <xf numFmtId="0" fontId="45" fillId="0" borderId="41" xfId="0" applyFont="1" applyBorder="1" applyAlignment="1">
      <alignment wrapText="1"/>
    </xf>
    <xf numFmtId="3" fontId="45" fillId="69" borderId="12" xfId="0" applyNumberFormat="1" applyFont="1" applyFill="1" applyBorder="1" applyAlignment="1">
      <alignment horizontal="center" vertical="top" wrapText="1"/>
    </xf>
    <xf numFmtId="0" fontId="45" fillId="69" borderId="8" xfId="0" applyFont="1" applyFill="1" applyBorder="1"/>
    <xf numFmtId="0" fontId="45" fillId="69" borderId="12" xfId="0" applyFont="1" applyFill="1" applyBorder="1"/>
    <xf numFmtId="0" fontId="45" fillId="68" borderId="38" xfId="0" applyFont="1" applyFill="1" applyBorder="1" applyAlignment="1">
      <alignment horizontal="right" wrapText="1"/>
    </xf>
    <xf numFmtId="0" fontId="45" fillId="68" borderId="38" xfId="0" applyFont="1" applyFill="1" applyBorder="1" applyAlignment="1">
      <alignment wrapText="1"/>
    </xf>
    <xf numFmtId="43" fontId="45" fillId="0" borderId="10" xfId="734" applyFont="1" applyBorder="1"/>
    <xf numFmtId="43" fontId="45" fillId="0" borderId="11" xfId="734" applyFont="1" applyBorder="1"/>
    <xf numFmtId="43" fontId="0" fillId="0" borderId="11" xfId="734" applyFont="1" applyBorder="1"/>
    <xf numFmtId="43" fontId="0" fillId="0" borderId="37" xfId="734" applyFont="1" applyBorder="1"/>
    <xf numFmtId="3" fontId="0" fillId="0" borderId="13" xfId="0" applyNumberFormat="1" applyBorder="1" applyAlignment="1">
      <alignment horizontal="center" vertical="center" wrapText="1"/>
    </xf>
    <xf numFmtId="3" fontId="5" fillId="0" borderId="50" xfId="0" applyNumberFormat="1" applyFont="1" applyBorder="1" applyAlignment="1">
      <alignment horizontal="center" vertical="center" wrapText="1"/>
    </xf>
    <xf numFmtId="3" fontId="0" fillId="0" borderId="49" xfId="0" applyNumberFormat="1" applyBorder="1" applyAlignment="1">
      <alignment horizontal="center" vertical="center" wrapText="1"/>
    </xf>
    <xf numFmtId="3" fontId="5" fillId="0" borderId="40" xfId="0" applyNumberFormat="1" applyFont="1" applyBorder="1" applyAlignment="1">
      <alignment horizontal="center" vertical="top" wrapText="1"/>
    </xf>
    <xf numFmtId="3" fontId="5" fillId="0" borderId="4" xfId="0" applyNumberFormat="1" applyFont="1" applyBorder="1" applyAlignment="1">
      <alignment horizontal="center" vertical="center" wrapText="1"/>
    </xf>
    <xf numFmtId="3" fontId="5" fillId="0" borderId="53" xfId="0" applyNumberFormat="1" applyFont="1" applyBorder="1" applyAlignment="1">
      <alignment horizontal="center" vertical="center" wrapText="1"/>
    </xf>
    <xf numFmtId="166" fontId="0" fillId="69" borderId="4" xfId="0" applyNumberFormat="1" applyFill="1" applyBorder="1"/>
    <xf numFmtId="0" fontId="55" fillId="0" borderId="0" xfId="0" applyFont="1" applyAlignment="1">
      <alignment vertical="center"/>
    </xf>
    <xf numFmtId="0" fontId="56" fillId="0" borderId="0" xfId="0" applyFont="1" applyAlignment="1">
      <alignment wrapText="1"/>
    </xf>
    <xf numFmtId="0" fontId="57" fillId="0" borderId="0" xfId="0" applyFont="1" applyAlignment="1">
      <alignment wrapText="1"/>
    </xf>
    <xf numFmtId="0" fontId="50" fillId="0" borderId="0" xfId="0" applyFont="1" applyAlignment="1">
      <alignment vertical="center"/>
    </xf>
    <xf numFmtId="0" fontId="5"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3" fontId="0" fillId="69" borderId="46" xfId="0" applyNumberFormat="1" applyFill="1" applyBorder="1" applyAlignment="1">
      <alignment horizontal="center" vertical="center"/>
    </xf>
    <xf numFmtId="3" fontId="45" fillId="69" borderId="46" xfId="0" applyNumberFormat="1" applyFont="1" applyFill="1" applyBorder="1" applyAlignment="1">
      <alignment horizontal="center" vertical="center"/>
    </xf>
    <xf numFmtId="0" fontId="45" fillId="0" borderId="46" xfId="0" applyFont="1" applyBorder="1" applyAlignment="1">
      <alignment horizontal="center" vertical="center"/>
    </xf>
    <xf numFmtId="168" fontId="45" fillId="71" borderId="57" xfId="734" applyNumberFormat="1" applyFont="1" applyFill="1" applyBorder="1" applyAlignment="1">
      <alignment horizontal="center" vertical="center"/>
    </xf>
    <xf numFmtId="168" fontId="45" fillId="71" borderId="58" xfId="734" applyNumberFormat="1" applyFont="1" applyFill="1" applyBorder="1" applyAlignment="1">
      <alignment horizontal="center" vertical="center"/>
    </xf>
    <xf numFmtId="168" fontId="45" fillId="71" borderId="59" xfId="734" applyNumberFormat="1" applyFont="1" applyFill="1" applyBorder="1" applyAlignment="1">
      <alignment horizontal="center" vertical="center"/>
    </xf>
    <xf numFmtId="168" fontId="45" fillId="71" borderId="60" xfId="734" applyNumberFormat="1" applyFont="1" applyFill="1" applyBorder="1" applyAlignment="1">
      <alignment horizontal="center" vertical="center"/>
    </xf>
    <xf numFmtId="168" fontId="45" fillId="71" borderId="61" xfId="734" applyNumberFormat="1" applyFont="1" applyFill="1" applyBorder="1" applyAlignment="1">
      <alignment horizontal="center" vertical="center"/>
    </xf>
    <xf numFmtId="168" fontId="45" fillId="71" borderId="62" xfId="734" applyNumberFormat="1" applyFont="1" applyFill="1" applyBorder="1" applyAlignment="1">
      <alignment horizontal="center" vertical="center"/>
    </xf>
    <xf numFmtId="0" fontId="47" fillId="72" borderId="63" xfId="0" applyFont="1" applyFill="1" applyBorder="1" applyAlignment="1">
      <alignment horizontal="center" vertical="top" wrapText="1"/>
    </xf>
    <xf numFmtId="0" fontId="5" fillId="0" borderId="0" xfId="0" applyFont="1"/>
    <xf numFmtId="0" fontId="0" fillId="70" borderId="6" xfId="0" applyFill="1" applyBorder="1"/>
    <xf numFmtId="43" fontId="45" fillId="0" borderId="0" xfId="734" applyFont="1" applyAlignment="1">
      <alignment wrapText="1"/>
    </xf>
    <xf numFmtId="44" fontId="45" fillId="0" borderId="0" xfId="735" applyFont="1" applyAlignment="1">
      <alignment wrapText="1"/>
    </xf>
    <xf numFmtId="44" fontId="45" fillId="0" borderId="0" xfId="0" applyNumberFormat="1" applyFont="1" applyAlignment="1">
      <alignment wrapText="1"/>
    </xf>
    <xf numFmtId="0" fontId="51" fillId="72" borderId="64" xfId="0" applyFont="1" applyFill="1" applyBorder="1" applyAlignment="1">
      <alignment horizontal="center" vertical="top" wrapText="1"/>
    </xf>
    <xf numFmtId="166" fontId="5" fillId="71" borderId="40" xfId="0" applyNumberFormat="1" applyFont="1" applyFill="1" applyBorder="1" applyAlignment="1">
      <alignment wrapText="1"/>
    </xf>
    <xf numFmtId="166" fontId="5" fillId="71" borderId="5" xfId="734" applyNumberFormat="1" applyFont="1" applyFill="1" applyBorder="1" applyAlignment="1">
      <alignment wrapText="1"/>
    </xf>
    <xf numFmtId="166" fontId="5" fillId="71" borderId="6" xfId="734" applyNumberFormat="1" applyFont="1" applyFill="1" applyBorder="1" applyAlignment="1">
      <alignment wrapText="1"/>
    </xf>
    <xf numFmtId="3" fontId="0" fillId="76" borderId="13" xfId="0" applyNumberFormat="1" applyFill="1" applyBorder="1"/>
    <xf numFmtId="3" fontId="0" fillId="76" borderId="66" xfId="0" applyNumberFormat="1" applyFill="1" applyBorder="1"/>
    <xf numFmtId="3" fontId="0" fillId="76" borderId="67" xfId="0" applyNumberFormat="1" applyFill="1" applyBorder="1"/>
    <xf numFmtId="166" fontId="47" fillId="0" borderId="40" xfId="0" applyNumberFormat="1" applyFont="1" applyBorder="1" applyAlignment="1">
      <alignment wrapText="1"/>
    </xf>
    <xf numFmtId="166" fontId="47" fillId="0" borderId="5" xfId="0" applyNumberFormat="1" applyFont="1" applyBorder="1" applyAlignment="1">
      <alignment wrapText="1"/>
    </xf>
    <xf numFmtId="166" fontId="47" fillId="70" borderId="5" xfId="0" applyNumberFormat="1" applyFont="1" applyFill="1" applyBorder="1" applyAlignment="1">
      <alignment wrapText="1"/>
    </xf>
    <xf numFmtId="0" fontId="0" fillId="72" borderId="68" xfId="0" applyFill="1" applyBorder="1" applyAlignment="1">
      <alignment horizontal="right" vertical="center" wrapText="1"/>
    </xf>
    <xf numFmtId="166" fontId="47" fillId="0" borderId="38" xfId="0" applyNumberFormat="1" applyFont="1" applyBorder="1" applyAlignment="1">
      <alignment horizontal="center" wrapText="1"/>
    </xf>
    <xf numFmtId="166" fontId="47" fillId="0" borderId="69" xfId="0" applyNumberFormat="1" applyFont="1" applyBorder="1" applyAlignment="1">
      <alignment horizontal="center" wrapText="1"/>
    </xf>
    <xf numFmtId="0" fontId="0" fillId="72" borderId="35" xfId="0" applyFill="1" applyBorder="1" applyAlignment="1">
      <alignment horizontal="right" vertical="center" wrapText="1"/>
    </xf>
    <xf numFmtId="169" fontId="45" fillId="72" borderId="36" xfId="2" applyNumberFormat="1" applyFont="1" applyFill="1" applyBorder="1" applyAlignment="1">
      <alignment horizontal="center" wrapText="1"/>
    </xf>
    <xf numFmtId="169" fontId="45" fillId="72" borderId="70" xfId="2" applyNumberFormat="1" applyFont="1" applyFill="1" applyBorder="1" applyAlignment="1">
      <alignment horizontal="center" wrapText="1"/>
    </xf>
    <xf numFmtId="0" fontId="46" fillId="0" borderId="1" xfId="0" applyFont="1" applyBorder="1" applyAlignment="1">
      <alignment horizontal="center"/>
    </xf>
    <xf numFmtId="0" fontId="51" fillId="71" borderId="55" xfId="0" applyFont="1" applyFill="1" applyBorder="1" applyAlignment="1">
      <alignment horizontal="center" vertical="top" wrapText="1"/>
    </xf>
    <xf numFmtId="0" fontId="51" fillId="71" borderId="56" xfId="0" applyFont="1" applyFill="1" applyBorder="1" applyAlignment="1">
      <alignment horizontal="center" vertical="top" wrapText="1"/>
    </xf>
    <xf numFmtId="0" fontId="68" fillId="0" borderId="0" xfId="0" applyFont="1" applyAlignment="1">
      <alignment wrapText="1"/>
    </xf>
    <xf numFmtId="0" fontId="68" fillId="0" borderId="0" xfId="0" applyFont="1"/>
    <xf numFmtId="0" fontId="47" fillId="72" borderId="64" xfId="0" applyFont="1" applyFill="1" applyBorder="1" applyAlignment="1">
      <alignment horizontal="center" vertical="top" wrapText="1"/>
    </xf>
    <xf numFmtId="0" fontId="47" fillId="71" borderId="56" xfId="0" applyFont="1" applyFill="1" applyBorder="1" applyAlignment="1">
      <alignment horizontal="center" vertical="top" wrapText="1"/>
    </xf>
    <xf numFmtId="0" fontId="47" fillId="72" borderId="55" xfId="0" applyFont="1" applyFill="1" applyBorder="1" applyAlignment="1">
      <alignment horizontal="center" vertical="top" wrapText="1"/>
    </xf>
    <xf numFmtId="0" fontId="47" fillId="0" borderId="6" xfId="0" applyFont="1" applyBorder="1" applyAlignment="1">
      <alignment horizontal="center" vertical="center" wrapText="1"/>
    </xf>
    <xf numFmtId="0" fontId="5" fillId="69" borderId="0" xfId="0" applyFont="1" applyFill="1" applyAlignment="1">
      <alignment vertical="center"/>
    </xf>
    <xf numFmtId="0" fontId="5" fillId="69" borderId="0" xfId="0" applyFont="1" applyFill="1" applyAlignment="1">
      <alignment vertical="center" wrapText="1"/>
    </xf>
    <xf numFmtId="167" fontId="45" fillId="0" borderId="46" xfId="734" applyNumberFormat="1" applyFont="1" applyBorder="1"/>
    <xf numFmtId="0" fontId="45" fillId="69" borderId="46" xfId="0" applyFont="1" applyFill="1" applyBorder="1"/>
    <xf numFmtId="0" fontId="45" fillId="0" borderId="46" xfId="0" applyFont="1" applyBorder="1" applyAlignment="1">
      <alignment horizontal="center" vertical="top" wrapText="1"/>
    </xf>
    <xf numFmtId="0" fontId="0" fillId="69" borderId="46" xfId="0" applyFill="1" applyBorder="1"/>
    <xf numFmtId="0" fontId="0" fillId="0" borderId="46" xfId="0" applyBorder="1" applyAlignment="1">
      <alignment horizontal="center" vertical="top" wrapText="1"/>
    </xf>
    <xf numFmtId="3" fontId="0" fillId="69" borderId="46" xfId="0" applyNumberFormat="1" applyFill="1" applyBorder="1" applyAlignment="1">
      <alignment horizontal="center" vertical="top" wrapText="1"/>
    </xf>
    <xf numFmtId="3" fontId="0" fillId="69" borderId="80" xfId="0" applyNumberFormat="1" applyFill="1" applyBorder="1" applyAlignment="1">
      <alignment horizontal="center" vertical="center" wrapText="1"/>
    </xf>
    <xf numFmtId="166" fontId="0" fillId="0" borderId="83" xfId="0" applyNumberFormat="1" applyBorder="1" applyAlignment="1">
      <alignment wrapText="1"/>
    </xf>
    <xf numFmtId="166" fontId="0" fillId="0" borderId="83" xfId="734" applyNumberFormat="1" applyFont="1" applyBorder="1" applyAlignment="1">
      <alignment wrapText="1"/>
    </xf>
    <xf numFmtId="0" fontId="0" fillId="0" borderId="83" xfId="0" applyBorder="1" applyAlignment="1">
      <alignment wrapText="1"/>
    </xf>
    <xf numFmtId="0" fontId="68" fillId="0" borderId="83" xfId="0" applyFont="1" applyBorder="1" applyAlignment="1">
      <alignment horizontal="right" wrapText="1"/>
    </xf>
    <xf numFmtId="0" fontId="51" fillId="0" borderId="83" xfId="0" applyFont="1" applyBorder="1" applyAlignment="1">
      <alignment horizontal="center" vertical="center" wrapText="1"/>
    </xf>
    <xf numFmtId="0" fontId="46" fillId="68" borderId="83" xfId="0" applyFont="1" applyFill="1" applyBorder="1" applyAlignment="1">
      <alignment horizontal="right" wrapText="1"/>
    </xf>
    <xf numFmtId="0" fontId="46" fillId="68" borderId="83" xfId="0" applyFont="1" applyFill="1" applyBorder="1" applyAlignment="1">
      <alignment wrapText="1"/>
    </xf>
    <xf numFmtId="166" fontId="45" fillId="76" borderId="81" xfId="0" applyNumberFormat="1" applyFont="1" applyFill="1" applyBorder="1" applyAlignment="1">
      <alignment horizontal="right" vertical="center" wrapText="1"/>
    </xf>
    <xf numFmtId="166" fontId="45" fillId="76" borderId="80" xfId="0" applyNumberFormat="1" applyFont="1" applyFill="1" applyBorder="1" applyAlignment="1">
      <alignment wrapText="1"/>
    </xf>
    <xf numFmtId="166" fontId="45" fillId="76" borderId="83" xfId="0" applyNumberFormat="1" applyFont="1" applyFill="1" applyBorder="1" applyAlignment="1">
      <alignment wrapText="1"/>
    </xf>
    <xf numFmtId="41" fontId="45" fillId="76" borderId="83" xfId="0" applyNumberFormat="1" applyFont="1" applyFill="1" applyBorder="1" applyAlignment="1">
      <alignment wrapText="1"/>
    </xf>
    <xf numFmtId="166" fontId="45" fillId="76" borderId="84" xfId="0" applyNumberFormat="1" applyFont="1" applyFill="1" applyBorder="1" applyAlignment="1">
      <alignment horizontal="right" vertical="center" wrapText="1"/>
    </xf>
    <xf numFmtId="166" fontId="45" fillId="76" borderId="85" xfId="0" applyNumberFormat="1" applyFont="1" applyFill="1" applyBorder="1" applyAlignment="1">
      <alignment wrapText="1"/>
    </xf>
    <xf numFmtId="0" fontId="0" fillId="75" borderId="81" xfId="0" applyFill="1" applyBorder="1" applyAlignment="1">
      <alignment vertical="center" wrapText="1"/>
    </xf>
    <xf numFmtId="0" fontId="5" fillId="0" borderId="46" xfId="0" applyFont="1" applyBorder="1" applyAlignment="1">
      <alignment wrapText="1"/>
    </xf>
    <xf numFmtId="0" fontId="5" fillId="0" borderId="46" xfId="0" applyFont="1" applyBorder="1" applyAlignment="1">
      <alignment horizontal="center" wrapText="1"/>
    </xf>
    <xf numFmtId="0" fontId="0" fillId="0" borderId="46" xfId="0" applyBorder="1" applyAlignment="1">
      <alignment wrapText="1"/>
    </xf>
    <xf numFmtId="0" fontId="57" fillId="0" borderId="0" xfId="0" applyFont="1" applyAlignment="1">
      <alignment horizontal="left" wrapText="1"/>
    </xf>
    <xf numFmtId="165" fontId="0" fillId="0" borderId="46" xfId="0" applyNumberFormat="1" applyBorder="1" applyAlignment="1">
      <alignment horizontal="center" vertical="center" wrapText="1"/>
    </xf>
    <xf numFmtId="3" fontId="0" fillId="69" borderId="46" xfId="0" applyNumberFormat="1" applyFill="1" applyBorder="1" applyAlignment="1">
      <alignment horizontal="center" vertical="center" wrapText="1"/>
    </xf>
    <xf numFmtId="166" fontId="5" fillId="74" borderId="46" xfId="0" applyNumberFormat="1" applyFont="1" applyFill="1" applyBorder="1" applyAlignment="1">
      <alignment wrapText="1"/>
    </xf>
    <xf numFmtId="166" fontId="5" fillId="70" borderId="46" xfId="0" applyNumberFormat="1" applyFont="1" applyFill="1" applyBorder="1" applyAlignment="1">
      <alignment wrapText="1"/>
    </xf>
    <xf numFmtId="166" fontId="0" fillId="0" borderId="46" xfId="0" applyNumberFormat="1" applyBorder="1" applyAlignment="1">
      <alignment wrapText="1"/>
    </xf>
    <xf numFmtId="166" fontId="0" fillId="0" borderId="46" xfId="734" applyNumberFormat="1" applyFont="1" applyBorder="1" applyAlignment="1">
      <alignment wrapText="1"/>
    </xf>
    <xf numFmtId="166" fontId="0" fillId="0" borderId="46" xfId="734" applyNumberFormat="1" applyFont="1" applyBorder="1"/>
    <xf numFmtId="166" fontId="45" fillId="0" borderId="46" xfId="0" applyNumberFormat="1" applyFont="1" applyBorder="1" applyAlignment="1">
      <alignment wrapText="1"/>
    </xf>
    <xf numFmtId="41" fontId="45" fillId="0" borderId="46" xfId="0" applyNumberFormat="1" applyFont="1" applyBorder="1" applyAlignment="1">
      <alignment wrapText="1"/>
    </xf>
    <xf numFmtId="0" fontId="45" fillId="0" borderId="46" xfId="0" applyFont="1" applyBorder="1" applyAlignment="1">
      <alignment horizontal="right" wrapText="1"/>
    </xf>
    <xf numFmtId="0" fontId="45" fillId="0" borderId="46" xfId="0" applyFont="1" applyBorder="1" applyAlignment="1">
      <alignment wrapText="1"/>
    </xf>
    <xf numFmtId="166" fontId="45" fillId="0" borderId="46" xfId="734" applyNumberFormat="1" applyFont="1" applyBorder="1" applyAlignment="1">
      <alignment wrapText="1"/>
    </xf>
    <xf numFmtId="0" fontId="47" fillId="0" borderId="46" xfId="0" applyFont="1" applyBorder="1" applyAlignment="1">
      <alignment horizontal="right" wrapText="1"/>
    </xf>
    <xf numFmtId="166" fontId="47" fillId="0" borderId="46" xfId="0" applyNumberFormat="1" applyFont="1" applyBorder="1" applyAlignment="1">
      <alignment wrapText="1"/>
    </xf>
    <xf numFmtId="0" fontId="0" fillId="0" borderId="46" xfId="0" applyBorder="1"/>
    <xf numFmtId="0" fontId="62" fillId="71" borderId="46" xfId="0" applyFont="1" applyFill="1" applyBorder="1" applyAlignment="1">
      <alignment vertical="center" wrapText="1"/>
    </xf>
    <xf numFmtId="166" fontId="45" fillId="76" borderId="46" xfId="0" applyNumberFormat="1" applyFont="1" applyFill="1" applyBorder="1" applyAlignment="1">
      <alignment wrapText="1"/>
    </xf>
    <xf numFmtId="1" fontId="45" fillId="76" borderId="46" xfId="0" applyNumberFormat="1" applyFont="1" applyFill="1" applyBorder="1" applyAlignment="1">
      <alignment horizontal="right" wrapText="1"/>
    </xf>
    <xf numFmtId="0" fontId="0" fillId="70" borderId="46" xfId="0" applyFill="1" applyBorder="1"/>
    <xf numFmtId="0" fontId="5" fillId="0" borderId="46" xfId="0" applyFont="1" applyBorder="1" applyAlignment="1">
      <alignment horizontal="center" vertical="center" wrapText="1"/>
    </xf>
    <xf numFmtId="0" fontId="0" fillId="0" borderId="46" xfId="0" applyBorder="1" applyAlignment="1">
      <alignment horizontal="left" vertical="center" wrapText="1"/>
    </xf>
    <xf numFmtId="0" fontId="5" fillId="72" borderId="46" xfId="0" applyFont="1" applyFill="1" applyBorder="1" applyAlignment="1">
      <alignment horizontal="center" vertical="center" wrapText="1"/>
    </xf>
    <xf numFmtId="0" fontId="0" fillId="72" borderId="46" xfId="0" applyFill="1" applyBorder="1" applyAlignment="1">
      <alignment horizontal="left" vertical="center" wrapText="1"/>
    </xf>
    <xf numFmtId="0" fontId="47" fillId="72" borderId="46" xfId="0" applyFont="1" applyFill="1" applyBorder="1" applyAlignment="1">
      <alignment horizontal="center" vertical="center" wrapText="1"/>
    </xf>
    <xf numFmtId="0" fontId="0" fillId="0" borderId="46" xfId="0" quotePrefix="1" applyBorder="1" applyAlignment="1">
      <alignment horizontal="left" vertical="center" wrapText="1"/>
    </xf>
    <xf numFmtId="0" fontId="5" fillId="0" borderId="46" xfId="0" applyFont="1" applyBorder="1" applyAlignment="1">
      <alignment horizontal="center" vertical="center"/>
    </xf>
    <xf numFmtId="0" fontId="0" fillId="72" borderId="46" xfId="0" applyFill="1" applyBorder="1" applyAlignment="1">
      <alignment vertical="center" wrapText="1"/>
    </xf>
    <xf numFmtId="0" fontId="0" fillId="0" borderId="46" xfId="0" applyBorder="1" applyAlignment="1">
      <alignment vertical="center" wrapText="1"/>
    </xf>
    <xf numFmtId="0" fontId="47" fillId="0" borderId="46" xfId="0" applyFont="1" applyBorder="1" applyAlignment="1">
      <alignment horizontal="center" vertical="center" wrapText="1"/>
    </xf>
    <xf numFmtId="0" fontId="55" fillId="0" borderId="0" xfId="0" applyFont="1" applyAlignment="1">
      <alignment horizontal="center" vertical="center"/>
    </xf>
    <xf numFmtId="0" fontId="56" fillId="0" borderId="0" xfId="0" applyFont="1" applyAlignment="1">
      <alignment horizontal="center" wrapText="1"/>
    </xf>
    <xf numFmtId="0" fontId="56" fillId="0" borderId="0" xfId="0" applyFont="1" applyAlignment="1">
      <alignment horizontal="center" vertical="center" wrapText="1"/>
    </xf>
    <xf numFmtId="0" fontId="57" fillId="0" borderId="0" xfId="0" applyFont="1" applyAlignment="1">
      <alignment horizontal="left" wrapText="1"/>
    </xf>
    <xf numFmtId="0" fontId="0" fillId="71" borderId="46" xfId="0" applyFill="1" applyBorder="1" applyAlignment="1">
      <alignment horizontal="left" vertical="center" wrapText="1" indent="1"/>
    </xf>
    <xf numFmtId="0" fontId="0" fillId="75" borderId="81" xfId="0" applyFill="1" applyBorder="1" applyAlignment="1">
      <alignment horizontal="center" vertical="center" wrapText="1"/>
    </xf>
    <xf numFmtId="0" fontId="0" fillId="75" borderId="82" xfId="0" applyFill="1" applyBorder="1" applyAlignment="1">
      <alignment horizontal="center" vertical="center" wrapText="1"/>
    </xf>
    <xf numFmtId="0" fontId="5" fillId="74" borderId="46" xfId="0" applyFont="1" applyFill="1" applyBorder="1" applyAlignment="1">
      <alignment horizontal="center"/>
    </xf>
    <xf numFmtId="0" fontId="5" fillId="70" borderId="46" xfId="0" applyFont="1" applyFill="1" applyBorder="1" applyAlignment="1">
      <alignment horizontal="center"/>
    </xf>
    <xf numFmtId="0" fontId="0" fillId="71" borderId="46" xfId="0" applyFill="1" applyBorder="1" applyAlignment="1">
      <alignment horizontal="left" wrapText="1" indent="1"/>
    </xf>
    <xf numFmtId="0" fontId="1" fillId="73" borderId="81" xfId="0" applyFont="1" applyFill="1" applyBorder="1" applyAlignment="1">
      <alignment horizontal="center" vertical="center" wrapText="1"/>
    </xf>
    <xf numFmtId="0" fontId="1" fillId="73" borderId="82" xfId="0" applyFont="1" applyFill="1" applyBorder="1" applyAlignment="1">
      <alignment horizontal="center" vertical="center" wrapText="1"/>
    </xf>
    <xf numFmtId="0" fontId="1" fillId="73" borderId="80" xfId="0" applyFont="1" applyFill="1" applyBorder="1" applyAlignment="1">
      <alignment horizontal="center" vertical="center" wrapText="1"/>
    </xf>
    <xf numFmtId="0" fontId="5" fillId="74" borderId="46" xfId="0" applyFont="1" applyFill="1" applyBorder="1" applyAlignment="1">
      <alignment horizontal="center" vertical="top" wrapText="1"/>
    </xf>
    <xf numFmtId="0" fontId="0" fillId="0" borderId="0" xfId="0" applyAlignment="1">
      <alignment horizontal="left" vertical="center" wrapText="1"/>
    </xf>
    <xf numFmtId="0" fontId="5" fillId="0" borderId="14" xfId="0" applyFont="1" applyBorder="1" applyAlignment="1">
      <alignment horizontal="center" vertical="top" wrapText="1"/>
    </xf>
    <xf numFmtId="0" fontId="5" fillId="0" borderId="42" xfId="0" applyFont="1" applyBorder="1" applyAlignment="1">
      <alignment horizontal="center" vertical="top" wrapText="1"/>
    </xf>
    <xf numFmtId="0" fontId="5" fillId="0" borderId="15" xfId="0" applyFont="1" applyBorder="1" applyAlignment="1">
      <alignment horizontal="center" vertical="top" wrapText="1"/>
    </xf>
    <xf numFmtId="0" fontId="5" fillId="0" borderId="43" xfId="0" applyFont="1" applyBorder="1" applyAlignment="1">
      <alignment horizontal="center" vertical="top" wrapText="1"/>
    </xf>
    <xf numFmtId="0" fontId="5" fillId="0" borderId="53" xfId="0" applyFont="1" applyBorder="1" applyAlignment="1">
      <alignment horizontal="center" vertical="top" wrapText="1"/>
    </xf>
    <xf numFmtId="0" fontId="5" fillId="0" borderId="47" xfId="0" applyFont="1" applyBorder="1" applyAlignment="1">
      <alignment horizontal="center" vertical="top" wrapText="1"/>
    </xf>
    <xf numFmtId="0" fontId="5" fillId="0" borderId="48" xfId="0" applyFont="1" applyBorder="1" applyAlignment="1">
      <alignment horizontal="center" vertical="top" wrapText="1"/>
    </xf>
    <xf numFmtId="0" fontId="5" fillId="0" borderId="51" xfId="0" applyFont="1" applyBorder="1" applyAlignment="1">
      <alignment horizontal="center" vertical="top" wrapText="1"/>
    </xf>
    <xf numFmtId="0" fontId="5" fillId="0" borderId="52" xfId="0" applyFont="1" applyBorder="1" applyAlignment="1">
      <alignment horizontal="center" vertical="top" wrapText="1"/>
    </xf>
    <xf numFmtId="0" fontId="0" fillId="69" borderId="0" xfId="0" applyFill="1" applyAlignment="1">
      <alignment horizontal="center" wrapText="1"/>
    </xf>
    <xf numFmtId="0" fontId="5" fillId="70" borderId="65" xfId="0" applyFont="1" applyFill="1" applyBorder="1" applyAlignment="1">
      <alignment horizontal="center"/>
    </xf>
    <xf numFmtId="0" fontId="5" fillId="70" borderId="49" xfId="0" applyFont="1" applyFill="1" applyBorder="1" applyAlignment="1">
      <alignment horizontal="center"/>
    </xf>
    <xf numFmtId="0" fontId="5" fillId="70" borderId="0" xfId="0" applyFont="1" applyFill="1" applyAlignment="1">
      <alignment horizontal="center"/>
    </xf>
    <xf numFmtId="0" fontId="62" fillId="0" borderId="0" xfId="0" applyFont="1" applyAlignment="1">
      <alignment horizontal="center" vertical="center" wrapText="1"/>
    </xf>
    <xf numFmtId="0" fontId="66" fillId="0" borderId="0" xfId="0" applyFont="1" applyAlignment="1">
      <alignment horizontal="center" wrapText="1"/>
    </xf>
    <xf numFmtId="0" fontId="5" fillId="77" borderId="46" xfId="0" applyFont="1" applyFill="1" applyBorder="1" applyAlignment="1">
      <alignment horizontal="center" vertical="center"/>
    </xf>
    <xf numFmtId="0" fontId="69" fillId="0" borderId="1" xfId="0" applyFont="1" applyBorder="1" applyAlignment="1">
      <alignment horizontal="center" vertical="center"/>
    </xf>
    <xf numFmtId="0" fontId="5" fillId="0" borderId="45" xfId="0" applyFont="1" applyBorder="1" applyAlignment="1">
      <alignment horizontal="center" vertical="center" wrapText="1"/>
    </xf>
    <xf numFmtId="0" fontId="5" fillId="0" borderId="54" xfId="0" applyFont="1" applyBorder="1" applyAlignment="1">
      <alignment horizontal="center" vertical="center" wrapText="1"/>
    </xf>
    <xf numFmtId="0" fontId="5" fillId="77" borderId="83" xfId="0" applyFont="1" applyFill="1" applyBorder="1" applyAlignment="1">
      <alignment horizontal="center" vertical="center"/>
    </xf>
  </cellXfs>
  <cellStyles count="1076">
    <cellStyle name="20% - Accent1 2" xfId="4" xr:uid="{00000000-0005-0000-0000-000000000000}"/>
    <cellStyle name="20% - Accent1 2 2" xfId="5" xr:uid="{00000000-0005-0000-0000-000001000000}"/>
    <cellStyle name="20% - Accent1 2 2 2" xfId="6" xr:uid="{00000000-0005-0000-0000-000002000000}"/>
    <cellStyle name="20% - Accent1 2 2 2 2" xfId="7" xr:uid="{00000000-0005-0000-0000-000003000000}"/>
    <cellStyle name="20% - Accent1 2 2 3" xfId="8" xr:uid="{00000000-0005-0000-0000-000004000000}"/>
    <cellStyle name="20% - Accent1 2 3" xfId="9" xr:uid="{00000000-0005-0000-0000-000005000000}"/>
    <cellStyle name="20% - Accent1 2 3 2" xfId="10" xr:uid="{00000000-0005-0000-0000-000006000000}"/>
    <cellStyle name="20% - Accent1 2 4" xfId="11" xr:uid="{00000000-0005-0000-0000-000007000000}"/>
    <cellStyle name="20% - Accent1 3" xfId="12" xr:uid="{00000000-0005-0000-0000-000008000000}"/>
    <cellStyle name="20% - Accent1 3 2" xfId="13" xr:uid="{00000000-0005-0000-0000-000009000000}"/>
    <cellStyle name="20% - Accent1 3 2 2" xfId="14" xr:uid="{00000000-0005-0000-0000-00000A000000}"/>
    <cellStyle name="20% - Accent1 3 3" xfId="15" xr:uid="{00000000-0005-0000-0000-00000B000000}"/>
    <cellStyle name="20% - Accent1 4" xfId="16" xr:uid="{00000000-0005-0000-0000-00000C000000}"/>
    <cellStyle name="20% - Accent1 4 2" xfId="17" xr:uid="{00000000-0005-0000-0000-00000D000000}"/>
    <cellStyle name="20% - Accent1 5" xfId="18" xr:uid="{00000000-0005-0000-0000-00000E000000}"/>
    <cellStyle name="20% - Accent2 2" xfId="19" xr:uid="{00000000-0005-0000-0000-00000F000000}"/>
    <cellStyle name="20% - Accent2 2 2" xfId="20" xr:uid="{00000000-0005-0000-0000-000010000000}"/>
    <cellStyle name="20% - Accent2 2 2 2" xfId="21" xr:uid="{00000000-0005-0000-0000-000011000000}"/>
    <cellStyle name="20% - Accent2 2 2 2 2" xfId="22" xr:uid="{00000000-0005-0000-0000-000012000000}"/>
    <cellStyle name="20% - Accent2 2 2 3" xfId="23" xr:uid="{00000000-0005-0000-0000-000013000000}"/>
    <cellStyle name="20% - Accent2 2 3" xfId="24" xr:uid="{00000000-0005-0000-0000-000014000000}"/>
    <cellStyle name="20% - Accent2 2 3 2" xfId="25" xr:uid="{00000000-0005-0000-0000-000015000000}"/>
    <cellStyle name="20% - Accent2 2 4" xfId="26" xr:uid="{00000000-0005-0000-0000-000016000000}"/>
    <cellStyle name="20% - Accent2 3" xfId="27" xr:uid="{00000000-0005-0000-0000-000017000000}"/>
    <cellStyle name="20% - Accent2 3 2" xfId="28" xr:uid="{00000000-0005-0000-0000-000018000000}"/>
    <cellStyle name="20% - Accent2 3 2 2" xfId="29" xr:uid="{00000000-0005-0000-0000-000019000000}"/>
    <cellStyle name="20% - Accent2 3 3" xfId="30" xr:uid="{00000000-0005-0000-0000-00001A000000}"/>
    <cellStyle name="20% - Accent2 4" xfId="31" xr:uid="{00000000-0005-0000-0000-00001B000000}"/>
    <cellStyle name="20% - Accent2 4 2" xfId="32" xr:uid="{00000000-0005-0000-0000-00001C000000}"/>
    <cellStyle name="20% - Accent2 5" xfId="33" xr:uid="{00000000-0005-0000-0000-00001D000000}"/>
    <cellStyle name="20% - Accent3 2" xfId="34" xr:uid="{00000000-0005-0000-0000-00001E000000}"/>
    <cellStyle name="20% - Accent3 2 2" xfId="35" xr:uid="{00000000-0005-0000-0000-00001F000000}"/>
    <cellStyle name="20% - Accent3 2 2 2" xfId="36" xr:uid="{00000000-0005-0000-0000-000020000000}"/>
    <cellStyle name="20% - Accent3 2 2 2 2" xfId="37" xr:uid="{00000000-0005-0000-0000-000021000000}"/>
    <cellStyle name="20% - Accent3 2 2 3" xfId="38" xr:uid="{00000000-0005-0000-0000-000022000000}"/>
    <cellStyle name="20% - Accent3 2 3" xfId="39" xr:uid="{00000000-0005-0000-0000-000023000000}"/>
    <cellStyle name="20% - Accent3 2 3 2" xfId="40" xr:uid="{00000000-0005-0000-0000-000024000000}"/>
    <cellStyle name="20% - Accent3 2 4" xfId="41" xr:uid="{00000000-0005-0000-0000-000025000000}"/>
    <cellStyle name="20% - Accent3 3" xfId="42" xr:uid="{00000000-0005-0000-0000-000026000000}"/>
    <cellStyle name="20% - Accent3 3 2" xfId="43" xr:uid="{00000000-0005-0000-0000-000027000000}"/>
    <cellStyle name="20% - Accent3 3 2 2" xfId="44" xr:uid="{00000000-0005-0000-0000-000028000000}"/>
    <cellStyle name="20% - Accent3 3 3" xfId="45" xr:uid="{00000000-0005-0000-0000-000029000000}"/>
    <cellStyle name="20% - Accent3 4" xfId="46" xr:uid="{00000000-0005-0000-0000-00002A000000}"/>
    <cellStyle name="20% - Accent3 4 2" xfId="47" xr:uid="{00000000-0005-0000-0000-00002B000000}"/>
    <cellStyle name="20% - Accent3 5" xfId="48" xr:uid="{00000000-0005-0000-0000-00002C000000}"/>
    <cellStyle name="20% - Accent4 2" xfId="49" xr:uid="{00000000-0005-0000-0000-00002D000000}"/>
    <cellStyle name="20% - Accent4 2 2" xfId="50" xr:uid="{00000000-0005-0000-0000-00002E000000}"/>
    <cellStyle name="20% - Accent4 2 2 2" xfId="51" xr:uid="{00000000-0005-0000-0000-00002F000000}"/>
    <cellStyle name="20% - Accent4 2 2 2 2" xfId="52" xr:uid="{00000000-0005-0000-0000-000030000000}"/>
    <cellStyle name="20% - Accent4 2 2 3" xfId="53" xr:uid="{00000000-0005-0000-0000-000031000000}"/>
    <cellStyle name="20% - Accent4 2 3" xfId="54" xr:uid="{00000000-0005-0000-0000-000032000000}"/>
    <cellStyle name="20% - Accent4 2 3 2" xfId="55" xr:uid="{00000000-0005-0000-0000-000033000000}"/>
    <cellStyle name="20% - Accent4 2 4" xfId="56" xr:uid="{00000000-0005-0000-0000-000034000000}"/>
    <cellStyle name="20% - Accent4 3" xfId="57" xr:uid="{00000000-0005-0000-0000-000035000000}"/>
    <cellStyle name="20% - Accent4 3 2" xfId="58" xr:uid="{00000000-0005-0000-0000-000036000000}"/>
    <cellStyle name="20% - Accent4 3 2 2" xfId="59" xr:uid="{00000000-0005-0000-0000-000037000000}"/>
    <cellStyle name="20% - Accent4 3 3" xfId="60" xr:uid="{00000000-0005-0000-0000-000038000000}"/>
    <cellStyle name="20% - Accent4 4" xfId="61" xr:uid="{00000000-0005-0000-0000-000039000000}"/>
    <cellStyle name="20% - Accent4 4 2" xfId="62" xr:uid="{00000000-0005-0000-0000-00003A000000}"/>
    <cellStyle name="20% - Accent4 5" xfId="63" xr:uid="{00000000-0005-0000-0000-00003B000000}"/>
    <cellStyle name="20% - Accent5 2" xfId="64" xr:uid="{00000000-0005-0000-0000-00003C000000}"/>
    <cellStyle name="20% - Accent5 2 2" xfId="65" xr:uid="{00000000-0005-0000-0000-00003D000000}"/>
    <cellStyle name="20% - Accent5 2 2 2" xfId="66" xr:uid="{00000000-0005-0000-0000-00003E000000}"/>
    <cellStyle name="20% - Accent5 2 2 2 2" xfId="67" xr:uid="{00000000-0005-0000-0000-00003F000000}"/>
    <cellStyle name="20% - Accent5 2 2 3" xfId="68" xr:uid="{00000000-0005-0000-0000-000040000000}"/>
    <cellStyle name="20% - Accent5 2 3" xfId="69" xr:uid="{00000000-0005-0000-0000-000041000000}"/>
    <cellStyle name="20% - Accent5 2 3 2" xfId="70" xr:uid="{00000000-0005-0000-0000-000042000000}"/>
    <cellStyle name="20% - Accent5 2 4" xfId="71" xr:uid="{00000000-0005-0000-0000-000043000000}"/>
    <cellStyle name="20% - Accent5 3" xfId="72" xr:uid="{00000000-0005-0000-0000-000044000000}"/>
    <cellStyle name="20% - Accent5 3 2" xfId="73" xr:uid="{00000000-0005-0000-0000-000045000000}"/>
    <cellStyle name="20% - Accent5 3 2 2" xfId="74" xr:uid="{00000000-0005-0000-0000-000046000000}"/>
    <cellStyle name="20% - Accent5 3 3" xfId="75" xr:uid="{00000000-0005-0000-0000-000047000000}"/>
    <cellStyle name="20% - Accent5 4" xfId="76" xr:uid="{00000000-0005-0000-0000-000048000000}"/>
    <cellStyle name="20% - Accent5 4 2" xfId="77" xr:uid="{00000000-0005-0000-0000-000049000000}"/>
    <cellStyle name="20% - Accent5 5" xfId="78" xr:uid="{00000000-0005-0000-0000-00004A000000}"/>
    <cellStyle name="20% - Accent6 2" xfId="79" xr:uid="{00000000-0005-0000-0000-00004B000000}"/>
    <cellStyle name="20% - Accent6 2 2" xfId="80" xr:uid="{00000000-0005-0000-0000-00004C000000}"/>
    <cellStyle name="20% - Accent6 2 2 2" xfId="81" xr:uid="{00000000-0005-0000-0000-00004D000000}"/>
    <cellStyle name="20% - Accent6 2 2 2 2" xfId="82" xr:uid="{00000000-0005-0000-0000-00004E000000}"/>
    <cellStyle name="20% - Accent6 2 2 3" xfId="83" xr:uid="{00000000-0005-0000-0000-00004F000000}"/>
    <cellStyle name="20% - Accent6 2 3" xfId="84" xr:uid="{00000000-0005-0000-0000-000050000000}"/>
    <cellStyle name="20% - Accent6 2 3 2" xfId="85" xr:uid="{00000000-0005-0000-0000-000051000000}"/>
    <cellStyle name="20% - Accent6 2 4" xfId="86" xr:uid="{00000000-0005-0000-0000-000052000000}"/>
    <cellStyle name="20% - Accent6 3" xfId="87" xr:uid="{00000000-0005-0000-0000-000053000000}"/>
    <cellStyle name="20% - Accent6 3 2" xfId="88" xr:uid="{00000000-0005-0000-0000-000054000000}"/>
    <cellStyle name="20% - Accent6 3 2 2" xfId="89" xr:uid="{00000000-0005-0000-0000-000055000000}"/>
    <cellStyle name="20% - Accent6 3 3" xfId="90" xr:uid="{00000000-0005-0000-0000-000056000000}"/>
    <cellStyle name="20% - Accent6 4" xfId="91" xr:uid="{00000000-0005-0000-0000-000057000000}"/>
    <cellStyle name="20% - Accent6 4 2" xfId="92" xr:uid="{00000000-0005-0000-0000-000058000000}"/>
    <cellStyle name="20% - Accent6 5" xfId="93" xr:uid="{00000000-0005-0000-0000-000059000000}"/>
    <cellStyle name="40% - Accent1 2" xfId="94" xr:uid="{00000000-0005-0000-0000-00005A000000}"/>
    <cellStyle name="40% - Accent1 2 2" xfId="95" xr:uid="{00000000-0005-0000-0000-00005B000000}"/>
    <cellStyle name="40% - Accent1 2 2 2" xfId="96" xr:uid="{00000000-0005-0000-0000-00005C000000}"/>
    <cellStyle name="40% - Accent1 2 2 2 2" xfId="97" xr:uid="{00000000-0005-0000-0000-00005D000000}"/>
    <cellStyle name="40% - Accent1 2 2 3" xfId="98" xr:uid="{00000000-0005-0000-0000-00005E000000}"/>
    <cellStyle name="40% - Accent1 2 3" xfId="99" xr:uid="{00000000-0005-0000-0000-00005F000000}"/>
    <cellStyle name="40% - Accent1 2 3 2" xfId="100" xr:uid="{00000000-0005-0000-0000-000060000000}"/>
    <cellStyle name="40% - Accent1 2 4" xfId="101" xr:uid="{00000000-0005-0000-0000-000061000000}"/>
    <cellStyle name="40% - Accent1 3" xfId="102" xr:uid="{00000000-0005-0000-0000-000062000000}"/>
    <cellStyle name="40% - Accent1 3 2" xfId="103" xr:uid="{00000000-0005-0000-0000-000063000000}"/>
    <cellStyle name="40% - Accent1 3 2 2" xfId="104" xr:uid="{00000000-0005-0000-0000-000064000000}"/>
    <cellStyle name="40% - Accent1 3 3" xfId="105" xr:uid="{00000000-0005-0000-0000-000065000000}"/>
    <cellStyle name="40% - Accent1 4" xfId="106" xr:uid="{00000000-0005-0000-0000-000066000000}"/>
    <cellStyle name="40% - Accent1 4 2" xfId="107" xr:uid="{00000000-0005-0000-0000-000067000000}"/>
    <cellStyle name="40% - Accent1 5" xfId="108" xr:uid="{00000000-0005-0000-0000-000068000000}"/>
    <cellStyle name="40% - Accent2 2" xfId="109" xr:uid="{00000000-0005-0000-0000-000069000000}"/>
    <cellStyle name="40% - Accent2 2 2" xfId="110" xr:uid="{00000000-0005-0000-0000-00006A000000}"/>
    <cellStyle name="40% - Accent2 2 2 2" xfId="111" xr:uid="{00000000-0005-0000-0000-00006B000000}"/>
    <cellStyle name="40% - Accent2 2 2 2 2" xfId="112" xr:uid="{00000000-0005-0000-0000-00006C000000}"/>
    <cellStyle name="40% - Accent2 2 2 3" xfId="113" xr:uid="{00000000-0005-0000-0000-00006D000000}"/>
    <cellStyle name="40% - Accent2 2 3" xfId="114" xr:uid="{00000000-0005-0000-0000-00006E000000}"/>
    <cellStyle name="40% - Accent2 2 3 2" xfId="115" xr:uid="{00000000-0005-0000-0000-00006F000000}"/>
    <cellStyle name="40% - Accent2 2 4" xfId="116" xr:uid="{00000000-0005-0000-0000-000070000000}"/>
    <cellStyle name="40% - Accent2 3" xfId="117" xr:uid="{00000000-0005-0000-0000-000071000000}"/>
    <cellStyle name="40% - Accent2 3 2" xfId="118" xr:uid="{00000000-0005-0000-0000-000072000000}"/>
    <cellStyle name="40% - Accent2 3 2 2" xfId="119" xr:uid="{00000000-0005-0000-0000-000073000000}"/>
    <cellStyle name="40% - Accent2 3 3" xfId="120" xr:uid="{00000000-0005-0000-0000-000074000000}"/>
    <cellStyle name="40% - Accent2 4" xfId="121" xr:uid="{00000000-0005-0000-0000-000075000000}"/>
    <cellStyle name="40% - Accent2 4 2" xfId="122" xr:uid="{00000000-0005-0000-0000-000076000000}"/>
    <cellStyle name="40% - Accent2 5" xfId="123" xr:uid="{00000000-0005-0000-0000-000077000000}"/>
    <cellStyle name="40% - Accent3 2" xfId="124" xr:uid="{00000000-0005-0000-0000-000078000000}"/>
    <cellStyle name="40% - Accent3 2 2" xfId="125" xr:uid="{00000000-0005-0000-0000-000079000000}"/>
    <cellStyle name="40% - Accent3 2 2 2" xfId="126" xr:uid="{00000000-0005-0000-0000-00007A000000}"/>
    <cellStyle name="40% - Accent3 2 2 2 2" xfId="127" xr:uid="{00000000-0005-0000-0000-00007B000000}"/>
    <cellStyle name="40% - Accent3 2 2 3" xfId="128" xr:uid="{00000000-0005-0000-0000-00007C000000}"/>
    <cellStyle name="40% - Accent3 2 3" xfId="129" xr:uid="{00000000-0005-0000-0000-00007D000000}"/>
    <cellStyle name="40% - Accent3 2 3 2" xfId="130" xr:uid="{00000000-0005-0000-0000-00007E000000}"/>
    <cellStyle name="40% - Accent3 2 4" xfId="131" xr:uid="{00000000-0005-0000-0000-00007F000000}"/>
    <cellStyle name="40% - Accent3 3" xfId="132" xr:uid="{00000000-0005-0000-0000-000080000000}"/>
    <cellStyle name="40% - Accent3 3 2" xfId="133" xr:uid="{00000000-0005-0000-0000-000081000000}"/>
    <cellStyle name="40% - Accent3 3 2 2" xfId="134" xr:uid="{00000000-0005-0000-0000-000082000000}"/>
    <cellStyle name="40% - Accent3 3 3" xfId="135" xr:uid="{00000000-0005-0000-0000-000083000000}"/>
    <cellStyle name="40% - Accent3 4" xfId="136" xr:uid="{00000000-0005-0000-0000-000084000000}"/>
    <cellStyle name="40% - Accent3 4 2" xfId="137" xr:uid="{00000000-0005-0000-0000-000085000000}"/>
    <cellStyle name="40% - Accent3 5" xfId="138" xr:uid="{00000000-0005-0000-0000-000086000000}"/>
    <cellStyle name="40% - Accent4 2" xfId="139" xr:uid="{00000000-0005-0000-0000-000087000000}"/>
    <cellStyle name="40% - Accent4 2 2" xfId="140" xr:uid="{00000000-0005-0000-0000-000088000000}"/>
    <cellStyle name="40% - Accent4 2 2 2" xfId="141" xr:uid="{00000000-0005-0000-0000-000089000000}"/>
    <cellStyle name="40% - Accent4 2 2 2 2" xfId="142" xr:uid="{00000000-0005-0000-0000-00008A000000}"/>
    <cellStyle name="40% - Accent4 2 2 3" xfId="143" xr:uid="{00000000-0005-0000-0000-00008B000000}"/>
    <cellStyle name="40% - Accent4 2 3" xfId="144" xr:uid="{00000000-0005-0000-0000-00008C000000}"/>
    <cellStyle name="40% - Accent4 2 3 2" xfId="145" xr:uid="{00000000-0005-0000-0000-00008D000000}"/>
    <cellStyle name="40% - Accent4 2 4" xfId="146" xr:uid="{00000000-0005-0000-0000-00008E000000}"/>
    <cellStyle name="40% - Accent4 3" xfId="147" xr:uid="{00000000-0005-0000-0000-00008F000000}"/>
    <cellStyle name="40% - Accent4 3 2" xfId="148" xr:uid="{00000000-0005-0000-0000-000090000000}"/>
    <cellStyle name="40% - Accent4 3 2 2" xfId="149" xr:uid="{00000000-0005-0000-0000-000091000000}"/>
    <cellStyle name="40% - Accent4 3 3" xfId="150" xr:uid="{00000000-0005-0000-0000-000092000000}"/>
    <cellStyle name="40% - Accent4 4" xfId="151" xr:uid="{00000000-0005-0000-0000-000093000000}"/>
    <cellStyle name="40% - Accent4 4 2" xfId="152" xr:uid="{00000000-0005-0000-0000-000094000000}"/>
    <cellStyle name="40% - Accent4 5" xfId="153" xr:uid="{00000000-0005-0000-0000-000095000000}"/>
    <cellStyle name="40% - Accent5 2" xfId="154" xr:uid="{00000000-0005-0000-0000-000096000000}"/>
    <cellStyle name="40% - Accent5 2 2" xfId="155" xr:uid="{00000000-0005-0000-0000-000097000000}"/>
    <cellStyle name="40% - Accent5 2 2 2" xfId="156" xr:uid="{00000000-0005-0000-0000-000098000000}"/>
    <cellStyle name="40% - Accent5 2 2 2 2" xfId="157" xr:uid="{00000000-0005-0000-0000-000099000000}"/>
    <cellStyle name="40% - Accent5 2 2 3" xfId="158" xr:uid="{00000000-0005-0000-0000-00009A000000}"/>
    <cellStyle name="40% - Accent5 2 3" xfId="159" xr:uid="{00000000-0005-0000-0000-00009B000000}"/>
    <cellStyle name="40% - Accent5 2 3 2" xfId="160" xr:uid="{00000000-0005-0000-0000-00009C000000}"/>
    <cellStyle name="40% - Accent5 2 4" xfId="161" xr:uid="{00000000-0005-0000-0000-00009D000000}"/>
    <cellStyle name="40% - Accent5 3" xfId="162" xr:uid="{00000000-0005-0000-0000-00009E000000}"/>
    <cellStyle name="40% - Accent5 3 2" xfId="163" xr:uid="{00000000-0005-0000-0000-00009F000000}"/>
    <cellStyle name="40% - Accent5 3 2 2" xfId="164" xr:uid="{00000000-0005-0000-0000-0000A0000000}"/>
    <cellStyle name="40% - Accent5 3 3" xfId="165" xr:uid="{00000000-0005-0000-0000-0000A1000000}"/>
    <cellStyle name="40% - Accent5 4" xfId="166" xr:uid="{00000000-0005-0000-0000-0000A2000000}"/>
    <cellStyle name="40% - Accent5 4 2" xfId="167" xr:uid="{00000000-0005-0000-0000-0000A3000000}"/>
    <cellStyle name="40% - Accent5 5" xfId="168" xr:uid="{00000000-0005-0000-0000-0000A4000000}"/>
    <cellStyle name="40% - Accent6 2" xfId="169" xr:uid="{00000000-0005-0000-0000-0000A5000000}"/>
    <cellStyle name="40% - Accent6 2 2" xfId="170" xr:uid="{00000000-0005-0000-0000-0000A6000000}"/>
    <cellStyle name="40% - Accent6 2 2 2" xfId="171" xr:uid="{00000000-0005-0000-0000-0000A7000000}"/>
    <cellStyle name="40% - Accent6 2 2 2 2" xfId="172" xr:uid="{00000000-0005-0000-0000-0000A8000000}"/>
    <cellStyle name="40% - Accent6 2 2 3" xfId="173" xr:uid="{00000000-0005-0000-0000-0000A9000000}"/>
    <cellStyle name="40% - Accent6 2 3" xfId="174" xr:uid="{00000000-0005-0000-0000-0000AA000000}"/>
    <cellStyle name="40% - Accent6 2 3 2" xfId="175" xr:uid="{00000000-0005-0000-0000-0000AB000000}"/>
    <cellStyle name="40% - Accent6 2 4" xfId="176" xr:uid="{00000000-0005-0000-0000-0000AC000000}"/>
    <cellStyle name="40% - Accent6 3" xfId="177" xr:uid="{00000000-0005-0000-0000-0000AD000000}"/>
    <cellStyle name="40% - Accent6 3 2" xfId="178" xr:uid="{00000000-0005-0000-0000-0000AE000000}"/>
    <cellStyle name="40% - Accent6 3 2 2" xfId="179" xr:uid="{00000000-0005-0000-0000-0000AF000000}"/>
    <cellStyle name="40% - Accent6 3 3" xfId="180" xr:uid="{00000000-0005-0000-0000-0000B0000000}"/>
    <cellStyle name="40% - Accent6 4" xfId="181" xr:uid="{00000000-0005-0000-0000-0000B1000000}"/>
    <cellStyle name="40% - Accent6 4 2" xfId="182" xr:uid="{00000000-0005-0000-0000-0000B2000000}"/>
    <cellStyle name="40% - Accent6 5" xfId="183" xr:uid="{00000000-0005-0000-0000-0000B3000000}"/>
    <cellStyle name="Accent1 - 20%" xfId="184" xr:uid="{00000000-0005-0000-0000-0000B4000000}"/>
    <cellStyle name="Accent1 - 40%" xfId="185" xr:uid="{00000000-0005-0000-0000-0000B5000000}"/>
    <cellStyle name="Accent1 - 60%" xfId="186" xr:uid="{00000000-0005-0000-0000-0000B6000000}"/>
    <cellStyle name="Accent1 2" xfId="187" xr:uid="{00000000-0005-0000-0000-0000B7000000}"/>
    <cellStyle name="Accent2 - 20%" xfId="188" xr:uid="{00000000-0005-0000-0000-0000B8000000}"/>
    <cellStyle name="Accent2 - 40%" xfId="189" xr:uid="{00000000-0005-0000-0000-0000B9000000}"/>
    <cellStyle name="Accent2 - 60%" xfId="190" xr:uid="{00000000-0005-0000-0000-0000BA000000}"/>
    <cellStyle name="Accent2 2" xfId="191" xr:uid="{00000000-0005-0000-0000-0000BB000000}"/>
    <cellStyle name="Accent3 - 20%" xfId="192" xr:uid="{00000000-0005-0000-0000-0000BC000000}"/>
    <cellStyle name="Accent3 - 40%" xfId="193" xr:uid="{00000000-0005-0000-0000-0000BD000000}"/>
    <cellStyle name="Accent3 - 60%" xfId="194" xr:uid="{00000000-0005-0000-0000-0000BE000000}"/>
    <cellStyle name="Accent3 2" xfId="195" xr:uid="{00000000-0005-0000-0000-0000BF000000}"/>
    <cellStyle name="Accent4 - 20%" xfId="196" xr:uid="{00000000-0005-0000-0000-0000C0000000}"/>
    <cellStyle name="Accent4 - 40%" xfId="197" xr:uid="{00000000-0005-0000-0000-0000C1000000}"/>
    <cellStyle name="Accent4 - 60%" xfId="198" xr:uid="{00000000-0005-0000-0000-0000C2000000}"/>
    <cellStyle name="Accent4 2" xfId="199" xr:uid="{00000000-0005-0000-0000-0000C3000000}"/>
    <cellStyle name="Accent5 - 20%" xfId="200" xr:uid="{00000000-0005-0000-0000-0000C4000000}"/>
    <cellStyle name="Accent5 - 40%" xfId="201" xr:uid="{00000000-0005-0000-0000-0000C5000000}"/>
    <cellStyle name="Accent5 - 60%" xfId="202" xr:uid="{00000000-0005-0000-0000-0000C6000000}"/>
    <cellStyle name="Accent5 2" xfId="203" xr:uid="{00000000-0005-0000-0000-0000C7000000}"/>
    <cellStyle name="Accent6 - 20%" xfId="204" xr:uid="{00000000-0005-0000-0000-0000C8000000}"/>
    <cellStyle name="Accent6 - 40%" xfId="205" xr:uid="{00000000-0005-0000-0000-0000C9000000}"/>
    <cellStyle name="Accent6 - 60%" xfId="206" xr:uid="{00000000-0005-0000-0000-0000CA000000}"/>
    <cellStyle name="Accent6 2" xfId="207" xr:uid="{00000000-0005-0000-0000-0000CB000000}"/>
    <cellStyle name="Bad 2" xfId="208" xr:uid="{00000000-0005-0000-0000-0000CC000000}"/>
    <cellStyle name="Bad 2 2" xfId="209" xr:uid="{00000000-0005-0000-0000-0000CD000000}"/>
    <cellStyle name="Bad 2 3" xfId="210" xr:uid="{00000000-0005-0000-0000-0000CE000000}"/>
    <cellStyle name="Calculation 2" xfId="211" xr:uid="{00000000-0005-0000-0000-0000CF000000}"/>
    <cellStyle name="Calculation 2 2" xfId="212" xr:uid="{00000000-0005-0000-0000-0000D0000000}"/>
    <cellStyle name="Calculation 2 2 2" xfId="213" xr:uid="{00000000-0005-0000-0000-0000D1000000}"/>
    <cellStyle name="Calculation 2 2 2 2" xfId="738" xr:uid="{8EF352F4-77FE-4B76-9042-FCD9E95DAF6C}"/>
    <cellStyle name="Calculation 2 2 3" xfId="737" xr:uid="{45F7825E-11C5-4BAF-B3BF-D8699362C466}"/>
    <cellStyle name="Calculation 2 3" xfId="214" xr:uid="{00000000-0005-0000-0000-0000D2000000}"/>
    <cellStyle name="Calculation 2 3 2" xfId="215" xr:uid="{00000000-0005-0000-0000-0000D3000000}"/>
    <cellStyle name="Calculation 2 3 2 2" xfId="740" xr:uid="{F2FCD419-11A8-4BA7-93F3-9C7C8022CC7E}"/>
    <cellStyle name="Calculation 2 3 3" xfId="739" xr:uid="{EDB14EDF-BAF8-4C2E-BDB7-88DFEBABC0A7}"/>
    <cellStyle name="Calculation 2 4" xfId="216" xr:uid="{00000000-0005-0000-0000-0000D4000000}"/>
    <cellStyle name="Calculation 2 4 2" xfId="741" xr:uid="{93D594FD-E623-4D73-BA0A-B06FD7FB8B9C}"/>
    <cellStyle name="Calculation 2 5" xfId="736" xr:uid="{4BC0A154-4E33-46BE-A312-EDE089D4F1A4}"/>
    <cellStyle name="Check Cell 2" xfId="217" xr:uid="{00000000-0005-0000-0000-0000D5000000}"/>
    <cellStyle name="Check Cell 2 2" xfId="218" xr:uid="{00000000-0005-0000-0000-0000D6000000}"/>
    <cellStyle name="Check Cell 2 3" xfId="219" xr:uid="{00000000-0005-0000-0000-0000D7000000}"/>
    <cellStyle name="Comma" xfId="734" builtinId="3"/>
    <cellStyle name="Comma 2" xfId="220" xr:uid="{00000000-0005-0000-0000-0000D9000000}"/>
    <cellStyle name="Currency" xfId="735" builtinId="4"/>
    <cellStyle name="Emphasis 1" xfId="221" xr:uid="{00000000-0005-0000-0000-0000DA000000}"/>
    <cellStyle name="Emphasis 2" xfId="222" xr:uid="{00000000-0005-0000-0000-0000DB000000}"/>
    <cellStyle name="Emphasis 3" xfId="223" xr:uid="{00000000-0005-0000-0000-0000DC000000}"/>
    <cellStyle name="Explanatory Text 2" xfId="224" xr:uid="{00000000-0005-0000-0000-0000DD000000}"/>
    <cellStyle name="Good 2" xfId="225" xr:uid="{00000000-0005-0000-0000-0000DE000000}"/>
    <cellStyle name="Good 2 2" xfId="226" xr:uid="{00000000-0005-0000-0000-0000DF000000}"/>
    <cellStyle name="Good 2 3" xfId="227" xr:uid="{00000000-0005-0000-0000-0000E0000000}"/>
    <cellStyle name="Heading 1 2" xfId="228" xr:uid="{00000000-0005-0000-0000-0000E1000000}"/>
    <cellStyle name="Heading 2 2" xfId="229" xr:uid="{00000000-0005-0000-0000-0000E2000000}"/>
    <cellStyle name="Heading 2 2 2" xfId="230" xr:uid="{00000000-0005-0000-0000-0000E3000000}"/>
    <cellStyle name="Heading 2 2 3" xfId="231" xr:uid="{00000000-0005-0000-0000-0000E4000000}"/>
    <cellStyle name="Heading 3 2" xfId="232" xr:uid="{00000000-0005-0000-0000-0000E5000000}"/>
    <cellStyle name="Heading 3 2 2" xfId="233" xr:uid="{00000000-0005-0000-0000-0000E6000000}"/>
    <cellStyle name="Heading 3 2 3" xfId="234" xr:uid="{00000000-0005-0000-0000-0000E7000000}"/>
    <cellStyle name="Heading 4 2" xfId="235" xr:uid="{00000000-0005-0000-0000-0000E8000000}"/>
    <cellStyle name="Input 2" xfId="236" xr:uid="{00000000-0005-0000-0000-0000E9000000}"/>
    <cellStyle name="Input 2 2" xfId="237" xr:uid="{00000000-0005-0000-0000-0000EA000000}"/>
    <cellStyle name="Input 2 2 2" xfId="238" xr:uid="{00000000-0005-0000-0000-0000EB000000}"/>
    <cellStyle name="Input 2 2 2 2" xfId="744" xr:uid="{5B76190B-AF79-4C60-8C38-15C1F95C38F3}"/>
    <cellStyle name="Input 2 2 3" xfId="743" xr:uid="{A75309FD-D90A-4DEE-AD96-C23553009FA0}"/>
    <cellStyle name="Input 2 3" xfId="239" xr:uid="{00000000-0005-0000-0000-0000EC000000}"/>
    <cellStyle name="Input 2 3 2" xfId="240" xr:uid="{00000000-0005-0000-0000-0000ED000000}"/>
    <cellStyle name="Input 2 3 2 2" xfId="746" xr:uid="{D5ED84F5-9BF5-44BE-9720-4E3C2B177736}"/>
    <cellStyle name="Input 2 3 3" xfId="745" xr:uid="{CAFB06A1-2363-4330-8C23-8741A9678A4C}"/>
    <cellStyle name="Input 2 4" xfId="241" xr:uid="{00000000-0005-0000-0000-0000EE000000}"/>
    <cellStyle name="Input 2 4 2" xfId="747" xr:uid="{B8479792-0775-4BF4-A2FE-34F0BBA16CF8}"/>
    <cellStyle name="Input 2 5" xfId="742" xr:uid="{3D82C9A0-355F-45CC-9B70-65F49DB9B9CB}"/>
    <cellStyle name="Linked Cell 2" xfId="242" xr:uid="{00000000-0005-0000-0000-0000EF000000}"/>
    <cellStyle name="Linked Cell 2 2" xfId="243" xr:uid="{00000000-0005-0000-0000-0000F0000000}"/>
    <cellStyle name="Linked Cell 2 3" xfId="244" xr:uid="{00000000-0005-0000-0000-0000F1000000}"/>
    <cellStyle name="Neutral 2" xfId="245" xr:uid="{00000000-0005-0000-0000-0000F2000000}"/>
    <cellStyle name="Neutral 2 2" xfId="246" xr:uid="{00000000-0005-0000-0000-0000F3000000}"/>
    <cellStyle name="Neutral 2 3" xfId="247" xr:uid="{00000000-0005-0000-0000-0000F4000000}"/>
    <cellStyle name="Normal" xfId="0" builtinId="0"/>
    <cellStyle name="Normal 10" xfId="248" xr:uid="{00000000-0005-0000-0000-0000F6000000}"/>
    <cellStyle name="Normal 10 2" xfId="249" xr:uid="{00000000-0005-0000-0000-0000F7000000}"/>
    <cellStyle name="Normal 10 2 2" xfId="250" xr:uid="{00000000-0005-0000-0000-0000F8000000}"/>
    <cellStyle name="Normal 10 3" xfId="251" xr:uid="{00000000-0005-0000-0000-0000F9000000}"/>
    <cellStyle name="Normal 11" xfId="252" xr:uid="{00000000-0005-0000-0000-0000FA000000}"/>
    <cellStyle name="Normal 11 2" xfId="253" xr:uid="{00000000-0005-0000-0000-0000FB000000}"/>
    <cellStyle name="Normal 11 2 2" xfId="254" xr:uid="{00000000-0005-0000-0000-0000FC000000}"/>
    <cellStyle name="Normal 11 3" xfId="255" xr:uid="{00000000-0005-0000-0000-0000FD000000}"/>
    <cellStyle name="Normal 12" xfId="256" xr:uid="{00000000-0005-0000-0000-0000FE000000}"/>
    <cellStyle name="Normal 12 2" xfId="257" xr:uid="{00000000-0005-0000-0000-0000FF000000}"/>
    <cellStyle name="Normal 12 2 2" xfId="258" xr:uid="{00000000-0005-0000-0000-000000010000}"/>
    <cellStyle name="Normal 12 3" xfId="259" xr:uid="{00000000-0005-0000-0000-000001010000}"/>
    <cellStyle name="Normal 13" xfId="260" xr:uid="{00000000-0005-0000-0000-000002010000}"/>
    <cellStyle name="Normal 14" xfId="261" xr:uid="{00000000-0005-0000-0000-000003010000}"/>
    <cellStyle name="Normal 14 2" xfId="262" xr:uid="{00000000-0005-0000-0000-000004010000}"/>
    <cellStyle name="Normal 15" xfId="263" xr:uid="{00000000-0005-0000-0000-000005010000}"/>
    <cellStyle name="Normal 15 2" xfId="264" xr:uid="{00000000-0005-0000-0000-000006010000}"/>
    <cellStyle name="Normal 16" xfId="265" xr:uid="{00000000-0005-0000-0000-000007010000}"/>
    <cellStyle name="Normal 16 2" xfId="266" xr:uid="{00000000-0005-0000-0000-000008010000}"/>
    <cellStyle name="Normal 17" xfId="267" xr:uid="{00000000-0005-0000-0000-000009010000}"/>
    <cellStyle name="Normal 18" xfId="268" xr:uid="{00000000-0005-0000-0000-00000A010000}"/>
    <cellStyle name="Normal 18 2" xfId="269" xr:uid="{00000000-0005-0000-0000-00000B010000}"/>
    <cellStyle name="Normal 18 3" xfId="270" xr:uid="{00000000-0005-0000-0000-00000C010000}"/>
    <cellStyle name="Normal 19" xfId="271" xr:uid="{00000000-0005-0000-0000-00000D010000}"/>
    <cellStyle name="Normal 2" xfId="1" xr:uid="{00000000-0005-0000-0000-00000E010000}"/>
    <cellStyle name="Normal 2 2" xfId="272" xr:uid="{00000000-0005-0000-0000-00000F010000}"/>
    <cellStyle name="Normal 2 2 2" xfId="273" xr:uid="{00000000-0005-0000-0000-000010010000}"/>
    <cellStyle name="Normal 2 2 3" xfId="274" xr:uid="{00000000-0005-0000-0000-000011010000}"/>
    <cellStyle name="Normal 2 2 3 2" xfId="275" xr:uid="{00000000-0005-0000-0000-000012010000}"/>
    <cellStyle name="Normal 2 2 4" xfId="276" xr:uid="{00000000-0005-0000-0000-000013010000}"/>
    <cellStyle name="Normal 2 2 4 2" xfId="277" xr:uid="{00000000-0005-0000-0000-000014010000}"/>
    <cellStyle name="Normal 2 3" xfId="278" xr:uid="{00000000-0005-0000-0000-000015010000}"/>
    <cellStyle name="Normal 2 3 2" xfId="279" xr:uid="{00000000-0005-0000-0000-000016010000}"/>
    <cellStyle name="Normal 2 3 2 2" xfId="280" xr:uid="{00000000-0005-0000-0000-000017010000}"/>
    <cellStyle name="Normal 2 4" xfId="281" xr:uid="{00000000-0005-0000-0000-000018010000}"/>
    <cellStyle name="Normal 2 4 2" xfId="282" xr:uid="{00000000-0005-0000-0000-000019010000}"/>
    <cellStyle name="Normal 2 5" xfId="283" xr:uid="{00000000-0005-0000-0000-00001A010000}"/>
    <cellStyle name="Normal 2 5 2" xfId="284" xr:uid="{00000000-0005-0000-0000-00001B010000}"/>
    <cellStyle name="Normal 2 6" xfId="285" xr:uid="{00000000-0005-0000-0000-00001C010000}"/>
    <cellStyle name="Normal 3" xfId="286" xr:uid="{00000000-0005-0000-0000-00001D010000}"/>
    <cellStyle name="Normal 3 2" xfId="287" xr:uid="{00000000-0005-0000-0000-00001E010000}"/>
    <cellStyle name="Normal 3 2 2" xfId="288" xr:uid="{00000000-0005-0000-0000-00001F010000}"/>
    <cellStyle name="Normal 3 3" xfId="289" xr:uid="{00000000-0005-0000-0000-000020010000}"/>
    <cellStyle name="Normal 3 4" xfId="290" xr:uid="{00000000-0005-0000-0000-000021010000}"/>
    <cellStyle name="Normal 3 5" xfId="291" xr:uid="{00000000-0005-0000-0000-000022010000}"/>
    <cellStyle name="Normal 3 5 2" xfId="292" xr:uid="{00000000-0005-0000-0000-000023010000}"/>
    <cellStyle name="Normal 3 5 2 2" xfId="293" xr:uid="{00000000-0005-0000-0000-000024010000}"/>
    <cellStyle name="Normal 3 5 2 2 2" xfId="294" xr:uid="{00000000-0005-0000-0000-000025010000}"/>
    <cellStyle name="Normal 3 5 2 3" xfId="295" xr:uid="{00000000-0005-0000-0000-000026010000}"/>
    <cellStyle name="Normal 3 5 3" xfId="296" xr:uid="{00000000-0005-0000-0000-000027010000}"/>
    <cellStyle name="Normal 3 5 3 2" xfId="297" xr:uid="{00000000-0005-0000-0000-000028010000}"/>
    <cellStyle name="Normal 3 5 4" xfId="298" xr:uid="{00000000-0005-0000-0000-000029010000}"/>
    <cellStyle name="Normal 3 6" xfId="299" xr:uid="{00000000-0005-0000-0000-00002A010000}"/>
    <cellStyle name="Normal 3 6 2" xfId="300" xr:uid="{00000000-0005-0000-0000-00002B010000}"/>
    <cellStyle name="Normal 3 6 2 2" xfId="301" xr:uid="{00000000-0005-0000-0000-00002C010000}"/>
    <cellStyle name="Normal 3 6 3" xfId="302" xr:uid="{00000000-0005-0000-0000-00002D010000}"/>
    <cellStyle name="Normal 3 7" xfId="303" xr:uid="{00000000-0005-0000-0000-00002E010000}"/>
    <cellStyle name="Normal 3 7 2" xfId="304" xr:uid="{00000000-0005-0000-0000-00002F010000}"/>
    <cellStyle name="Normal 3 8" xfId="305" xr:uid="{00000000-0005-0000-0000-000030010000}"/>
    <cellStyle name="Normal 35" xfId="306" xr:uid="{00000000-0005-0000-0000-000031010000}"/>
    <cellStyle name="Normal 35 2" xfId="307" xr:uid="{00000000-0005-0000-0000-000032010000}"/>
    <cellStyle name="Normal 35 2 2" xfId="308" xr:uid="{00000000-0005-0000-0000-000033010000}"/>
    <cellStyle name="Normal 35 3" xfId="309" xr:uid="{00000000-0005-0000-0000-000034010000}"/>
    <cellStyle name="Normal 35 4" xfId="310" xr:uid="{00000000-0005-0000-0000-000035010000}"/>
    <cellStyle name="Normal 4" xfId="311" xr:uid="{00000000-0005-0000-0000-000036010000}"/>
    <cellStyle name="Normal 4 2" xfId="312" xr:uid="{00000000-0005-0000-0000-000037010000}"/>
    <cellStyle name="Normal 4 2 2" xfId="313" xr:uid="{00000000-0005-0000-0000-000038010000}"/>
    <cellStyle name="Normal 4 2 2 2" xfId="314" xr:uid="{00000000-0005-0000-0000-000039010000}"/>
    <cellStyle name="Normal 4 2 2 2 2" xfId="315" xr:uid="{00000000-0005-0000-0000-00003A010000}"/>
    <cellStyle name="Normal 4 2 2 2 2 2" xfId="316" xr:uid="{00000000-0005-0000-0000-00003B010000}"/>
    <cellStyle name="Normal 4 2 2 2 3" xfId="317" xr:uid="{00000000-0005-0000-0000-00003C010000}"/>
    <cellStyle name="Normal 4 2 2 3" xfId="318" xr:uid="{00000000-0005-0000-0000-00003D010000}"/>
    <cellStyle name="Normal 4 2 2 3 2" xfId="319" xr:uid="{00000000-0005-0000-0000-00003E010000}"/>
    <cellStyle name="Normal 4 2 2 4" xfId="320" xr:uid="{00000000-0005-0000-0000-00003F010000}"/>
    <cellStyle name="Normal 4 2 3" xfId="321" xr:uid="{00000000-0005-0000-0000-000040010000}"/>
    <cellStyle name="Normal 4 2 3 2" xfId="322" xr:uid="{00000000-0005-0000-0000-000041010000}"/>
    <cellStyle name="Normal 4 2 3 2 2" xfId="323" xr:uid="{00000000-0005-0000-0000-000042010000}"/>
    <cellStyle name="Normal 4 2 3 3" xfId="324" xr:uid="{00000000-0005-0000-0000-000043010000}"/>
    <cellStyle name="Normal 4 2 4" xfId="325" xr:uid="{00000000-0005-0000-0000-000044010000}"/>
    <cellStyle name="Normal 4 2 4 2" xfId="326" xr:uid="{00000000-0005-0000-0000-000045010000}"/>
    <cellStyle name="Normal 4 2 5" xfId="327" xr:uid="{00000000-0005-0000-0000-000046010000}"/>
    <cellStyle name="Normal 4 3" xfId="328" xr:uid="{00000000-0005-0000-0000-000047010000}"/>
    <cellStyle name="Normal 4 3 2" xfId="329" xr:uid="{00000000-0005-0000-0000-000048010000}"/>
    <cellStyle name="Normal 4 3 2 2" xfId="330" xr:uid="{00000000-0005-0000-0000-000049010000}"/>
    <cellStyle name="Normal 4 3 2 2 2" xfId="331" xr:uid="{00000000-0005-0000-0000-00004A010000}"/>
    <cellStyle name="Normal 4 3 2 3" xfId="332" xr:uid="{00000000-0005-0000-0000-00004B010000}"/>
    <cellStyle name="Normal 4 3 3" xfId="333" xr:uid="{00000000-0005-0000-0000-00004C010000}"/>
    <cellStyle name="Normal 4 3 3 2" xfId="334" xr:uid="{00000000-0005-0000-0000-00004D010000}"/>
    <cellStyle name="Normal 4 3 4" xfId="335" xr:uid="{00000000-0005-0000-0000-00004E010000}"/>
    <cellStyle name="Normal 4 4" xfId="336" xr:uid="{00000000-0005-0000-0000-00004F010000}"/>
    <cellStyle name="Normal 4 4 2" xfId="337" xr:uid="{00000000-0005-0000-0000-000050010000}"/>
    <cellStyle name="Normal 4 4 2 2" xfId="338" xr:uid="{00000000-0005-0000-0000-000051010000}"/>
    <cellStyle name="Normal 4 4 3" xfId="339" xr:uid="{00000000-0005-0000-0000-000052010000}"/>
    <cellStyle name="Normal 4 5" xfId="340" xr:uid="{00000000-0005-0000-0000-000053010000}"/>
    <cellStyle name="Normal 4 5 2" xfId="341" xr:uid="{00000000-0005-0000-0000-000054010000}"/>
    <cellStyle name="Normal 4 6" xfId="342" xr:uid="{00000000-0005-0000-0000-000055010000}"/>
    <cellStyle name="Normal 4 7" xfId="343" xr:uid="{00000000-0005-0000-0000-000056010000}"/>
    <cellStyle name="Normal 5" xfId="344" xr:uid="{00000000-0005-0000-0000-000057010000}"/>
    <cellStyle name="Normal 5 2" xfId="345" xr:uid="{00000000-0005-0000-0000-000058010000}"/>
    <cellStyle name="Normal 5 2 2" xfId="346" xr:uid="{00000000-0005-0000-0000-000059010000}"/>
    <cellStyle name="Normal 5 3" xfId="347" xr:uid="{00000000-0005-0000-0000-00005A010000}"/>
    <cellStyle name="Normal 6" xfId="348" xr:uid="{00000000-0005-0000-0000-00005B010000}"/>
    <cellStyle name="Normal 6 2" xfId="349" xr:uid="{00000000-0005-0000-0000-00005C010000}"/>
    <cellStyle name="Normal 6 2 2" xfId="350" xr:uid="{00000000-0005-0000-0000-00005D010000}"/>
    <cellStyle name="Normal 6 2 2 2" xfId="351" xr:uid="{00000000-0005-0000-0000-00005E010000}"/>
    <cellStyle name="Normal 6 2 2 2 2" xfId="352" xr:uid="{00000000-0005-0000-0000-00005F010000}"/>
    <cellStyle name="Normal 6 2 2 3" xfId="353" xr:uid="{00000000-0005-0000-0000-000060010000}"/>
    <cellStyle name="Normal 6 2 3" xfId="354" xr:uid="{00000000-0005-0000-0000-000061010000}"/>
    <cellStyle name="Normal 6 2 3 2" xfId="355" xr:uid="{00000000-0005-0000-0000-000062010000}"/>
    <cellStyle name="Normal 6 2 4" xfId="356" xr:uid="{00000000-0005-0000-0000-000063010000}"/>
    <cellStyle name="Normal 6 3" xfId="357" xr:uid="{00000000-0005-0000-0000-000064010000}"/>
    <cellStyle name="Normal 6 3 2" xfId="358" xr:uid="{00000000-0005-0000-0000-000065010000}"/>
    <cellStyle name="Normal 6 3 2 2" xfId="359" xr:uid="{00000000-0005-0000-0000-000066010000}"/>
    <cellStyle name="Normal 6 3 3" xfId="360" xr:uid="{00000000-0005-0000-0000-000067010000}"/>
    <cellStyle name="Normal 6 4" xfId="361" xr:uid="{00000000-0005-0000-0000-000068010000}"/>
    <cellStyle name="Normal 6 4 2" xfId="362" xr:uid="{00000000-0005-0000-0000-000069010000}"/>
    <cellStyle name="Normal 6 5" xfId="363" xr:uid="{00000000-0005-0000-0000-00006A010000}"/>
    <cellStyle name="Normal 7" xfId="364" xr:uid="{00000000-0005-0000-0000-00006B010000}"/>
    <cellStyle name="Normal 7 2" xfId="365" xr:uid="{00000000-0005-0000-0000-00006C010000}"/>
    <cellStyle name="Normal 7 2 2" xfId="366" xr:uid="{00000000-0005-0000-0000-00006D010000}"/>
    <cellStyle name="Normal 7 2 2 2" xfId="367" xr:uid="{00000000-0005-0000-0000-00006E010000}"/>
    <cellStyle name="Normal 7 2 3" xfId="368" xr:uid="{00000000-0005-0000-0000-00006F010000}"/>
    <cellStyle name="Normal 7 3" xfId="369" xr:uid="{00000000-0005-0000-0000-000070010000}"/>
    <cellStyle name="Normal 7 3 2" xfId="370" xr:uid="{00000000-0005-0000-0000-000071010000}"/>
    <cellStyle name="Normal 7 4" xfId="371" xr:uid="{00000000-0005-0000-0000-000072010000}"/>
    <cellStyle name="Normal 8" xfId="372" xr:uid="{00000000-0005-0000-0000-000073010000}"/>
    <cellStyle name="Normal 9" xfId="373" xr:uid="{00000000-0005-0000-0000-000074010000}"/>
    <cellStyle name="Note 2" xfId="374" xr:uid="{00000000-0005-0000-0000-000075010000}"/>
    <cellStyle name="Note 2 2" xfId="375" xr:uid="{00000000-0005-0000-0000-000076010000}"/>
    <cellStyle name="Note 2 2 2" xfId="376" xr:uid="{00000000-0005-0000-0000-000077010000}"/>
    <cellStyle name="Note 2 2 3" xfId="377" xr:uid="{00000000-0005-0000-0000-000078010000}"/>
    <cellStyle name="Note 2 2 3 2" xfId="378" xr:uid="{00000000-0005-0000-0000-000079010000}"/>
    <cellStyle name="Note 2 2 3 2 2" xfId="379" xr:uid="{00000000-0005-0000-0000-00007A010000}"/>
    <cellStyle name="Note 2 2 3 2 2 2" xfId="751" xr:uid="{EA96F4A9-9FF1-40BC-A550-52C505E2BFEF}"/>
    <cellStyle name="Note 2 2 3 2 3" xfId="750" xr:uid="{FB40286C-894B-489B-A3B8-187E1164DE59}"/>
    <cellStyle name="Note 2 2 3 3" xfId="380" xr:uid="{00000000-0005-0000-0000-00007B010000}"/>
    <cellStyle name="Note 2 2 3 3 2" xfId="752" xr:uid="{3779D650-0597-4254-A604-9948FBBB5078}"/>
    <cellStyle name="Note 2 2 3 4" xfId="749" xr:uid="{19825472-21EE-4F5F-A516-AD41BC5F7CFB}"/>
    <cellStyle name="Note 2 2 4" xfId="381" xr:uid="{00000000-0005-0000-0000-00007C010000}"/>
    <cellStyle name="Note 2 2 4 2" xfId="382" xr:uid="{00000000-0005-0000-0000-00007D010000}"/>
    <cellStyle name="Note 2 2 4 2 2" xfId="754" xr:uid="{6D81BD8E-90AF-4A74-8D06-DCFBCE00C891}"/>
    <cellStyle name="Note 2 2 4 3" xfId="753" xr:uid="{7F3C3DF8-305C-4EC2-81D4-3ECEACA5D26F}"/>
    <cellStyle name="Note 2 3" xfId="383" xr:uid="{00000000-0005-0000-0000-00007E010000}"/>
    <cellStyle name="Note 2 3 2" xfId="384" xr:uid="{00000000-0005-0000-0000-00007F010000}"/>
    <cellStyle name="Note 2 3 2 2" xfId="756" xr:uid="{AA4E43FA-2CE7-4A4F-93AD-0C0EDC4CB4B4}"/>
    <cellStyle name="Note 2 3 3" xfId="755" xr:uid="{B8D81CE5-6517-4A73-8DFB-ABD688B3DD2B}"/>
    <cellStyle name="Note 2 4" xfId="385" xr:uid="{00000000-0005-0000-0000-000080010000}"/>
    <cellStyle name="Note 2 4 2" xfId="386" xr:uid="{00000000-0005-0000-0000-000081010000}"/>
    <cellStyle name="Note 2 4 2 2" xfId="387" xr:uid="{00000000-0005-0000-0000-000082010000}"/>
    <cellStyle name="Note 2 4 2 2 2" xfId="759" xr:uid="{6A6A420F-A6D0-48DD-BA09-0029C981184F}"/>
    <cellStyle name="Note 2 4 2 3" xfId="758" xr:uid="{4390F30E-966F-4C10-84D1-7A46373BA88E}"/>
    <cellStyle name="Note 2 4 3" xfId="388" xr:uid="{00000000-0005-0000-0000-000083010000}"/>
    <cellStyle name="Note 2 4 3 2" xfId="760" xr:uid="{685E6B6A-EE25-4E95-B276-155285A62223}"/>
    <cellStyle name="Note 2 4 4" xfId="757" xr:uid="{83DCE92D-C842-4827-AD39-853517C907AC}"/>
    <cellStyle name="Note 2 5" xfId="389" xr:uid="{00000000-0005-0000-0000-000084010000}"/>
    <cellStyle name="Note 2 5 2" xfId="761" xr:uid="{90D819A1-571C-4855-9381-B96123B52BF4}"/>
    <cellStyle name="Note 2 6" xfId="748" xr:uid="{8DA4CA93-D808-43E2-BD3B-90E9AB4598DA}"/>
    <cellStyle name="Note 3" xfId="390" xr:uid="{00000000-0005-0000-0000-000085010000}"/>
    <cellStyle name="Note 3 2" xfId="391" xr:uid="{00000000-0005-0000-0000-000086010000}"/>
    <cellStyle name="Note 3 2 2" xfId="392" xr:uid="{00000000-0005-0000-0000-000087010000}"/>
    <cellStyle name="Note 3 2 2 2" xfId="393" xr:uid="{00000000-0005-0000-0000-000088010000}"/>
    <cellStyle name="Note 3 2 2 2 2" xfId="394" xr:uid="{00000000-0005-0000-0000-000089010000}"/>
    <cellStyle name="Note 3 2 2 3" xfId="395" xr:uid="{00000000-0005-0000-0000-00008A010000}"/>
    <cellStyle name="Note 3 2 3" xfId="396" xr:uid="{00000000-0005-0000-0000-00008B010000}"/>
    <cellStyle name="Note 3 2 3 2" xfId="397" xr:uid="{00000000-0005-0000-0000-00008C010000}"/>
    <cellStyle name="Note 3 2 4" xfId="398" xr:uid="{00000000-0005-0000-0000-00008D010000}"/>
    <cellStyle name="Note 3 3" xfId="399" xr:uid="{00000000-0005-0000-0000-00008E010000}"/>
    <cellStyle name="Note 3 3 2" xfId="400" xr:uid="{00000000-0005-0000-0000-00008F010000}"/>
    <cellStyle name="Note 3 3 2 2" xfId="401" xr:uid="{00000000-0005-0000-0000-000090010000}"/>
    <cellStyle name="Note 3 3 3" xfId="402" xr:uid="{00000000-0005-0000-0000-000091010000}"/>
    <cellStyle name="Note 3 4" xfId="403" xr:uid="{00000000-0005-0000-0000-000092010000}"/>
    <cellStyle name="Note 3 4 2" xfId="404" xr:uid="{00000000-0005-0000-0000-000093010000}"/>
    <cellStyle name="Note 3 5" xfId="405" xr:uid="{00000000-0005-0000-0000-000094010000}"/>
    <cellStyle name="Output 2" xfId="406" xr:uid="{00000000-0005-0000-0000-000095010000}"/>
    <cellStyle name="Output 2 2" xfId="407" xr:uid="{00000000-0005-0000-0000-000096010000}"/>
    <cellStyle name="Output 2 2 2" xfId="408" xr:uid="{00000000-0005-0000-0000-000097010000}"/>
    <cellStyle name="Output 2 2 2 2" xfId="764" xr:uid="{B09CA6C7-C1B4-47AA-A544-88F7BFE34C50}"/>
    <cellStyle name="Output 2 2 3" xfId="763" xr:uid="{5B6DA2AD-7FBA-4ECF-8A68-3EDE8216F3A7}"/>
    <cellStyle name="Output 2 3" xfId="409" xr:uid="{00000000-0005-0000-0000-000098010000}"/>
    <cellStyle name="Output 2 3 2" xfId="410" xr:uid="{00000000-0005-0000-0000-000099010000}"/>
    <cellStyle name="Output 2 3 2 2" xfId="766" xr:uid="{C1AA681D-CB12-4590-A5D5-4CCEC9C970F0}"/>
    <cellStyle name="Output 2 3 3" xfId="765" xr:uid="{1819C869-0CC8-4A3D-ACA5-6BEE8939F9B1}"/>
    <cellStyle name="Output 2 4" xfId="411" xr:uid="{00000000-0005-0000-0000-00009A010000}"/>
    <cellStyle name="Output 2 4 2" xfId="767" xr:uid="{429E9FCA-54E3-40AE-B69A-B97502328413}"/>
    <cellStyle name="Output 2 5" xfId="762" xr:uid="{9E59447F-0540-462B-B920-503ACC843B9C}"/>
    <cellStyle name="Percent" xfId="2" builtinId="5"/>
    <cellStyle name="SAPBEXaggData" xfId="412" xr:uid="{00000000-0005-0000-0000-00009C010000}"/>
    <cellStyle name="SAPBEXaggData 2" xfId="413" xr:uid="{00000000-0005-0000-0000-00009D010000}"/>
    <cellStyle name="SAPBEXaggData 2 2" xfId="414" xr:uid="{00000000-0005-0000-0000-00009E010000}"/>
    <cellStyle name="SAPBEXaggData 2 2 2" xfId="770" xr:uid="{79F725B4-BEDE-4141-BEC5-B87A7C5D5EF0}"/>
    <cellStyle name="SAPBEXaggData 2 3" xfId="769" xr:uid="{5F30544B-B9A3-41EF-9DCD-E904DB4268D3}"/>
    <cellStyle name="SAPBEXaggData 3" xfId="415" xr:uid="{00000000-0005-0000-0000-00009F010000}"/>
    <cellStyle name="SAPBEXaggData 3 2" xfId="416" xr:uid="{00000000-0005-0000-0000-0000A0010000}"/>
    <cellStyle name="SAPBEXaggData 3 2 2" xfId="772" xr:uid="{14D80CBE-55CB-4907-9BEE-4AB6292BD030}"/>
    <cellStyle name="SAPBEXaggData 3 3" xfId="771" xr:uid="{E4539B66-1277-4860-B7EE-5B5844DB5C74}"/>
    <cellStyle name="SAPBEXaggData 4" xfId="417" xr:uid="{00000000-0005-0000-0000-0000A1010000}"/>
    <cellStyle name="SAPBEXaggData 4 2" xfId="418" xr:uid="{00000000-0005-0000-0000-0000A2010000}"/>
    <cellStyle name="SAPBEXaggData 4 2 2" xfId="774" xr:uid="{1E5BAD77-DD88-4CBA-BD28-7013007FC81F}"/>
    <cellStyle name="SAPBEXaggData 4 3" xfId="773" xr:uid="{8CAE34BE-E501-431A-BDAB-DBFA92ED2EAB}"/>
    <cellStyle name="SAPBEXaggData 5" xfId="419" xr:uid="{00000000-0005-0000-0000-0000A3010000}"/>
    <cellStyle name="SAPBEXaggData 5 2" xfId="775" xr:uid="{52F588D7-5D4A-4970-8882-FC2A5BB12958}"/>
    <cellStyle name="SAPBEXaggData 6" xfId="768" xr:uid="{08292E40-44E5-4F30-8093-FEBFA6ED5E02}"/>
    <cellStyle name="SAPBEXaggDataEmph" xfId="420" xr:uid="{00000000-0005-0000-0000-0000A4010000}"/>
    <cellStyle name="SAPBEXaggDataEmph 2" xfId="421" xr:uid="{00000000-0005-0000-0000-0000A5010000}"/>
    <cellStyle name="SAPBEXaggDataEmph 2 2" xfId="422" xr:uid="{00000000-0005-0000-0000-0000A6010000}"/>
    <cellStyle name="SAPBEXaggDataEmph 2 2 2" xfId="778" xr:uid="{82227E5F-6F5F-460B-A63D-A302D620E614}"/>
    <cellStyle name="SAPBEXaggDataEmph 2 3" xfId="777" xr:uid="{9D1EBF35-58AA-4D15-8552-E2B3210E08F4}"/>
    <cellStyle name="SAPBEXaggDataEmph 3" xfId="423" xr:uid="{00000000-0005-0000-0000-0000A7010000}"/>
    <cellStyle name="SAPBEXaggDataEmph 3 2" xfId="424" xr:uid="{00000000-0005-0000-0000-0000A8010000}"/>
    <cellStyle name="SAPBEXaggDataEmph 3 2 2" xfId="780" xr:uid="{4AABFDD2-8105-464A-AEA5-EA4BB102A943}"/>
    <cellStyle name="SAPBEXaggDataEmph 3 3" xfId="779" xr:uid="{E0614BFF-E1C1-4357-9BD1-5966E854973D}"/>
    <cellStyle name="SAPBEXaggDataEmph 4" xfId="425" xr:uid="{00000000-0005-0000-0000-0000A9010000}"/>
    <cellStyle name="SAPBEXaggDataEmph 4 2" xfId="781" xr:uid="{B15F7206-2308-49EB-A9ED-FAC4EA2D8DE1}"/>
    <cellStyle name="SAPBEXaggDataEmph 5" xfId="776" xr:uid="{F29597AD-DBBA-4080-A090-580D9D8BBD83}"/>
    <cellStyle name="SAPBEXaggItem" xfId="426" xr:uid="{00000000-0005-0000-0000-0000AA010000}"/>
    <cellStyle name="SAPBEXaggItem 2" xfId="427" xr:uid="{00000000-0005-0000-0000-0000AB010000}"/>
    <cellStyle name="SAPBEXaggItem 2 2" xfId="428" xr:uid="{00000000-0005-0000-0000-0000AC010000}"/>
    <cellStyle name="SAPBEXaggItem 2 2 2" xfId="784" xr:uid="{B8E55240-EEED-4E0C-9AF6-1A800F8C2A10}"/>
    <cellStyle name="SAPBEXaggItem 2 3" xfId="783" xr:uid="{79F52B53-6C46-4BC4-B378-B68BCA5F8767}"/>
    <cellStyle name="SAPBEXaggItem 3" xfId="429" xr:uid="{00000000-0005-0000-0000-0000AD010000}"/>
    <cellStyle name="SAPBEXaggItem 3 2" xfId="430" xr:uid="{00000000-0005-0000-0000-0000AE010000}"/>
    <cellStyle name="SAPBEXaggItem 3 2 2" xfId="786" xr:uid="{E9F5900D-8591-4235-B43B-9A4D72B74467}"/>
    <cellStyle name="SAPBEXaggItem 3 3" xfId="785" xr:uid="{A25B575B-6C7B-4BB0-8F02-96AA05E8A7EB}"/>
    <cellStyle name="SAPBEXaggItem 4" xfId="431" xr:uid="{00000000-0005-0000-0000-0000AF010000}"/>
    <cellStyle name="SAPBEXaggItem 4 2" xfId="432" xr:uid="{00000000-0005-0000-0000-0000B0010000}"/>
    <cellStyle name="SAPBEXaggItem 4 2 2" xfId="788" xr:uid="{8CC8860F-CAFC-4B3E-B296-18B9C6088BC7}"/>
    <cellStyle name="SAPBEXaggItem 4 3" xfId="787" xr:uid="{BEAE0ED9-24B9-4571-A723-B49B81B1CA5E}"/>
    <cellStyle name="SAPBEXaggItem 5" xfId="433" xr:uid="{00000000-0005-0000-0000-0000B1010000}"/>
    <cellStyle name="SAPBEXaggItem 5 2" xfId="789" xr:uid="{0254D22A-D7B5-4739-94B7-5A7A605410E7}"/>
    <cellStyle name="SAPBEXaggItem 6" xfId="782" xr:uid="{D70F8B26-76EA-4773-ADE1-77D433539136}"/>
    <cellStyle name="SAPBEXaggItemX" xfId="434" xr:uid="{00000000-0005-0000-0000-0000B2010000}"/>
    <cellStyle name="SAPBEXaggItemX 2" xfId="435" xr:uid="{00000000-0005-0000-0000-0000B3010000}"/>
    <cellStyle name="SAPBEXaggItemX 2 2" xfId="436" xr:uid="{00000000-0005-0000-0000-0000B4010000}"/>
    <cellStyle name="SAPBEXaggItemX 2 2 2" xfId="792" xr:uid="{1A51ADAA-4622-4592-B56F-12438F02A9CB}"/>
    <cellStyle name="SAPBEXaggItemX 2 3" xfId="791" xr:uid="{AF060E6A-2DCC-48DA-9E35-A5FB0FBB256F}"/>
    <cellStyle name="SAPBEXaggItemX 3" xfId="437" xr:uid="{00000000-0005-0000-0000-0000B5010000}"/>
    <cellStyle name="SAPBEXaggItemX 3 2" xfId="438" xr:uid="{00000000-0005-0000-0000-0000B6010000}"/>
    <cellStyle name="SAPBEXaggItemX 3 2 2" xfId="794" xr:uid="{35BFFD7F-71FC-40AC-BACE-48F43AD2C718}"/>
    <cellStyle name="SAPBEXaggItemX 3 3" xfId="793" xr:uid="{B0B8BFD8-3812-4315-8699-7C0897826211}"/>
    <cellStyle name="SAPBEXaggItemX 4" xfId="439" xr:uid="{00000000-0005-0000-0000-0000B7010000}"/>
    <cellStyle name="SAPBEXaggItemX 4 2" xfId="795" xr:uid="{47D34A90-25FF-4722-9835-268061F9BC80}"/>
    <cellStyle name="SAPBEXaggItemX 5" xfId="790" xr:uid="{56A067F7-52DF-4702-A437-062402D64376}"/>
    <cellStyle name="SAPBEXchaText" xfId="440" xr:uid="{00000000-0005-0000-0000-0000B8010000}"/>
    <cellStyle name="SAPBEXchaText 2" xfId="441" xr:uid="{00000000-0005-0000-0000-0000B9010000}"/>
    <cellStyle name="SAPBEXchaText 2 2" xfId="442" xr:uid="{00000000-0005-0000-0000-0000BA010000}"/>
    <cellStyle name="SAPBEXchaText 2 2 2" xfId="798" xr:uid="{DFF96B5A-746E-464F-AA16-3DF5788BA5DC}"/>
    <cellStyle name="SAPBEXchaText 2 3" xfId="797" xr:uid="{C90BC3CE-9451-4B60-B193-452CF03579D2}"/>
    <cellStyle name="SAPBEXchaText 3" xfId="443" xr:uid="{00000000-0005-0000-0000-0000BB010000}"/>
    <cellStyle name="SAPBEXchaText 4" xfId="444" xr:uid="{00000000-0005-0000-0000-0000BC010000}"/>
    <cellStyle name="SAPBEXchaText 4 2" xfId="445" xr:uid="{00000000-0005-0000-0000-0000BD010000}"/>
    <cellStyle name="SAPBEXchaText 4 2 2" xfId="800" xr:uid="{35EEFDF7-491D-40D0-8CD2-6167C5D32EA6}"/>
    <cellStyle name="SAPBEXchaText 4 3" xfId="799" xr:uid="{E048248C-2DEB-427E-8A3B-34CF6B8CCA3D}"/>
    <cellStyle name="SAPBEXchaText 5" xfId="446" xr:uid="{00000000-0005-0000-0000-0000BE010000}"/>
    <cellStyle name="SAPBEXchaText 5 2" xfId="801" xr:uid="{00EA9422-F862-4C8A-8438-B39814A9D783}"/>
    <cellStyle name="SAPBEXchaText 6" xfId="796" xr:uid="{7FE0AA83-C121-4A1B-9FFB-49B8650A962D}"/>
    <cellStyle name="SAPBEXexcBad7" xfId="447" xr:uid="{00000000-0005-0000-0000-0000BF010000}"/>
    <cellStyle name="SAPBEXexcBad7 2" xfId="448" xr:uid="{00000000-0005-0000-0000-0000C0010000}"/>
    <cellStyle name="SAPBEXexcBad7 2 2" xfId="449" xr:uid="{00000000-0005-0000-0000-0000C1010000}"/>
    <cellStyle name="SAPBEXexcBad7 2 2 2" xfId="804" xr:uid="{B3A062AD-7B0A-4F50-A116-095E07961F60}"/>
    <cellStyle name="SAPBEXexcBad7 2 3" xfId="803" xr:uid="{9D88BE0C-1BA8-4579-9422-BCC3860D2EE4}"/>
    <cellStyle name="SAPBEXexcBad7 3" xfId="450" xr:uid="{00000000-0005-0000-0000-0000C2010000}"/>
    <cellStyle name="SAPBEXexcBad7 3 2" xfId="451" xr:uid="{00000000-0005-0000-0000-0000C3010000}"/>
    <cellStyle name="SAPBEXexcBad7 3 2 2" xfId="806" xr:uid="{50222477-3BD6-4FD3-ADD8-840E5527D040}"/>
    <cellStyle name="SAPBEXexcBad7 3 3" xfId="805" xr:uid="{ACCBFACF-A12C-44B9-ACA7-B5BE94E25406}"/>
    <cellStyle name="SAPBEXexcBad7 4" xfId="452" xr:uid="{00000000-0005-0000-0000-0000C4010000}"/>
    <cellStyle name="SAPBEXexcBad7 4 2" xfId="807" xr:uid="{5EA9006E-01B8-4FAB-A409-A78578E48CDC}"/>
    <cellStyle name="SAPBEXexcBad7 5" xfId="802" xr:uid="{ADD030A8-EBC9-4662-9D37-50067A3242B0}"/>
    <cellStyle name="SAPBEXexcBad8" xfId="453" xr:uid="{00000000-0005-0000-0000-0000C5010000}"/>
    <cellStyle name="SAPBEXexcBad8 2" xfId="454" xr:uid="{00000000-0005-0000-0000-0000C6010000}"/>
    <cellStyle name="SAPBEXexcBad8 2 2" xfId="455" xr:uid="{00000000-0005-0000-0000-0000C7010000}"/>
    <cellStyle name="SAPBEXexcBad8 2 2 2" xfId="810" xr:uid="{515421BB-10AC-47F7-973F-F2736E570039}"/>
    <cellStyle name="SAPBEXexcBad8 2 3" xfId="809" xr:uid="{0C7790C0-1C57-4D4A-B7EC-8D9E6795E06C}"/>
    <cellStyle name="SAPBEXexcBad8 3" xfId="456" xr:uid="{00000000-0005-0000-0000-0000C8010000}"/>
    <cellStyle name="SAPBEXexcBad8 3 2" xfId="457" xr:uid="{00000000-0005-0000-0000-0000C9010000}"/>
    <cellStyle name="SAPBEXexcBad8 3 2 2" xfId="812" xr:uid="{587B8305-57D7-4C43-ACBE-326470B310FF}"/>
    <cellStyle name="SAPBEXexcBad8 3 3" xfId="811" xr:uid="{7D3DF239-04A4-4977-B97B-8AB0B84AE1CA}"/>
    <cellStyle name="SAPBEXexcBad8 4" xfId="458" xr:uid="{00000000-0005-0000-0000-0000CA010000}"/>
    <cellStyle name="SAPBEXexcBad8 4 2" xfId="813" xr:uid="{4E07222B-B2D4-4BF3-986F-466F37F2A786}"/>
    <cellStyle name="SAPBEXexcBad8 5" xfId="808" xr:uid="{62EEE8BE-A4DB-4023-88DC-FD6FC5176D28}"/>
    <cellStyle name="SAPBEXexcBad9" xfId="459" xr:uid="{00000000-0005-0000-0000-0000CB010000}"/>
    <cellStyle name="SAPBEXexcBad9 2" xfId="460" xr:uid="{00000000-0005-0000-0000-0000CC010000}"/>
    <cellStyle name="SAPBEXexcBad9 2 2" xfId="461" xr:uid="{00000000-0005-0000-0000-0000CD010000}"/>
    <cellStyle name="SAPBEXexcBad9 2 2 2" xfId="816" xr:uid="{4C960F87-CB67-45A7-AC46-50D8AC992FD6}"/>
    <cellStyle name="SAPBEXexcBad9 2 3" xfId="815" xr:uid="{36A6B5D3-57E5-4854-8A9E-946D3ECDB1A8}"/>
    <cellStyle name="SAPBEXexcBad9 3" xfId="462" xr:uid="{00000000-0005-0000-0000-0000CE010000}"/>
    <cellStyle name="SAPBEXexcBad9 3 2" xfId="463" xr:uid="{00000000-0005-0000-0000-0000CF010000}"/>
    <cellStyle name="SAPBEXexcBad9 3 2 2" xfId="818" xr:uid="{00E0436D-3840-42AF-8D53-8DED7E76C64B}"/>
    <cellStyle name="SAPBEXexcBad9 3 3" xfId="817" xr:uid="{1756C7BF-8FB3-4118-B082-E693B20E54F7}"/>
    <cellStyle name="SAPBEXexcBad9 4" xfId="464" xr:uid="{00000000-0005-0000-0000-0000D0010000}"/>
    <cellStyle name="SAPBEXexcBad9 4 2" xfId="819" xr:uid="{9456C071-B468-4FC7-AF23-21C1BF74A6DA}"/>
    <cellStyle name="SAPBEXexcBad9 5" xfId="814" xr:uid="{84E3096C-743F-48D6-AFF2-73A45DD78A6A}"/>
    <cellStyle name="SAPBEXexcCritical4" xfId="465" xr:uid="{00000000-0005-0000-0000-0000D1010000}"/>
    <cellStyle name="SAPBEXexcCritical4 2" xfId="466" xr:uid="{00000000-0005-0000-0000-0000D2010000}"/>
    <cellStyle name="SAPBEXexcCritical4 2 2" xfId="467" xr:uid="{00000000-0005-0000-0000-0000D3010000}"/>
    <cellStyle name="SAPBEXexcCritical4 2 2 2" xfId="822" xr:uid="{319BE4B9-93E5-4D5F-93DD-F3648E18AC83}"/>
    <cellStyle name="SAPBEXexcCritical4 2 3" xfId="821" xr:uid="{51E02323-8F2B-420E-B112-2F14A63D57C7}"/>
    <cellStyle name="SAPBEXexcCritical4 3" xfId="468" xr:uid="{00000000-0005-0000-0000-0000D4010000}"/>
    <cellStyle name="SAPBEXexcCritical4 3 2" xfId="469" xr:uid="{00000000-0005-0000-0000-0000D5010000}"/>
    <cellStyle name="SAPBEXexcCritical4 3 2 2" xfId="824" xr:uid="{063F22F0-F7A7-4BC5-9460-ACB15C494361}"/>
    <cellStyle name="SAPBEXexcCritical4 3 3" xfId="823" xr:uid="{93E6F33B-82C9-47E8-8D2E-EB8CEB3B6255}"/>
    <cellStyle name="SAPBEXexcCritical4 4" xfId="470" xr:uid="{00000000-0005-0000-0000-0000D6010000}"/>
    <cellStyle name="SAPBEXexcCritical4 4 2" xfId="825" xr:uid="{E159F6A0-5E90-4A1D-9BFD-64AB437BC2C2}"/>
    <cellStyle name="SAPBEXexcCritical4 5" xfId="820" xr:uid="{C7F48862-C994-4C91-BC9C-7139077F7E83}"/>
    <cellStyle name="SAPBEXexcCritical5" xfId="471" xr:uid="{00000000-0005-0000-0000-0000D7010000}"/>
    <cellStyle name="SAPBEXexcCritical5 2" xfId="472" xr:uid="{00000000-0005-0000-0000-0000D8010000}"/>
    <cellStyle name="SAPBEXexcCritical5 2 2" xfId="473" xr:uid="{00000000-0005-0000-0000-0000D9010000}"/>
    <cellStyle name="SAPBEXexcCritical5 2 2 2" xfId="828" xr:uid="{D12277B9-DB32-41A2-8382-AEF26C1F03E7}"/>
    <cellStyle name="SAPBEXexcCritical5 2 3" xfId="827" xr:uid="{AA4EBD27-8D45-4C58-A266-1F727CAC0081}"/>
    <cellStyle name="SAPBEXexcCritical5 3" xfId="474" xr:uid="{00000000-0005-0000-0000-0000DA010000}"/>
    <cellStyle name="SAPBEXexcCritical5 3 2" xfId="475" xr:uid="{00000000-0005-0000-0000-0000DB010000}"/>
    <cellStyle name="SAPBEXexcCritical5 3 2 2" xfId="830" xr:uid="{279F8195-BFF3-451F-B74F-FAA249D3CE21}"/>
    <cellStyle name="SAPBEXexcCritical5 3 3" xfId="829" xr:uid="{70442970-D588-452C-ACF7-248BD10B3AA0}"/>
    <cellStyle name="SAPBEXexcCritical5 4" xfId="476" xr:uid="{00000000-0005-0000-0000-0000DC010000}"/>
    <cellStyle name="SAPBEXexcCritical5 4 2" xfId="831" xr:uid="{27517C26-77E7-4B48-8E1B-40632049ED7E}"/>
    <cellStyle name="SAPBEXexcCritical5 5" xfId="826" xr:uid="{EEEA1F20-8D06-4187-8B1B-3AF4C175EC1A}"/>
    <cellStyle name="SAPBEXexcCritical6" xfId="477" xr:uid="{00000000-0005-0000-0000-0000DD010000}"/>
    <cellStyle name="SAPBEXexcCritical6 2" xfId="478" xr:uid="{00000000-0005-0000-0000-0000DE010000}"/>
    <cellStyle name="SAPBEXexcCritical6 2 2" xfId="479" xr:uid="{00000000-0005-0000-0000-0000DF010000}"/>
    <cellStyle name="SAPBEXexcCritical6 2 2 2" xfId="834" xr:uid="{7FB08D7C-51F4-496F-B216-DFFEB2F25366}"/>
    <cellStyle name="SAPBEXexcCritical6 2 3" xfId="833" xr:uid="{F2DAA2E6-76CA-4C5B-8640-5F0202BFED75}"/>
    <cellStyle name="SAPBEXexcCritical6 3" xfId="480" xr:uid="{00000000-0005-0000-0000-0000E0010000}"/>
    <cellStyle name="SAPBEXexcCritical6 3 2" xfId="481" xr:uid="{00000000-0005-0000-0000-0000E1010000}"/>
    <cellStyle name="SAPBEXexcCritical6 3 2 2" xfId="836" xr:uid="{E8A6DE78-C633-45E6-B993-783C8F5BE39F}"/>
    <cellStyle name="SAPBEXexcCritical6 3 3" xfId="835" xr:uid="{6CEE904A-1CE8-4447-86C7-BDC3AB7A7291}"/>
    <cellStyle name="SAPBEXexcCritical6 4" xfId="482" xr:uid="{00000000-0005-0000-0000-0000E2010000}"/>
    <cellStyle name="SAPBEXexcCritical6 4 2" xfId="837" xr:uid="{7D9DEEFB-1AD0-4F7E-A726-9BFB5A39635F}"/>
    <cellStyle name="SAPBEXexcCritical6 5" xfId="832" xr:uid="{D0B0A080-CEF3-46AB-A8B3-940CA1B7647C}"/>
    <cellStyle name="SAPBEXexcGood1" xfId="483" xr:uid="{00000000-0005-0000-0000-0000E3010000}"/>
    <cellStyle name="SAPBEXexcGood1 2" xfId="484" xr:uid="{00000000-0005-0000-0000-0000E4010000}"/>
    <cellStyle name="SAPBEXexcGood1 2 2" xfId="485" xr:uid="{00000000-0005-0000-0000-0000E5010000}"/>
    <cellStyle name="SAPBEXexcGood1 2 2 2" xfId="840" xr:uid="{DF1B5FD4-4651-46AB-9D5D-BBA9A43DDB23}"/>
    <cellStyle name="SAPBEXexcGood1 2 3" xfId="839" xr:uid="{BC3FF5D3-9F62-4E91-9029-46F612D3B5E6}"/>
    <cellStyle name="SAPBEXexcGood1 3" xfId="486" xr:uid="{00000000-0005-0000-0000-0000E6010000}"/>
    <cellStyle name="SAPBEXexcGood1 3 2" xfId="487" xr:uid="{00000000-0005-0000-0000-0000E7010000}"/>
    <cellStyle name="SAPBEXexcGood1 3 2 2" xfId="842" xr:uid="{BDB69B1F-302E-4434-A4CE-1905C2DEBA6F}"/>
    <cellStyle name="SAPBEXexcGood1 3 3" xfId="841" xr:uid="{A2B0FE0E-122F-480B-B740-F74BE8CFD9C9}"/>
    <cellStyle name="SAPBEXexcGood1 4" xfId="488" xr:uid="{00000000-0005-0000-0000-0000E8010000}"/>
    <cellStyle name="SAPBEXexcGood1 4 2" xfId="843" xr:uid="{CC421970-6F9C-4B44-9EDE-C4F93244E712}"/>
    <cellStyle name="SAPBEXexcGood1 5" xfId="838" xr:uid="{78A153EA-C0DA-4487-B76F-6069141DFAB1}"/>
    <cellStyle name="SAPBEXexcGood2" xfId="489" xr:uid="{00000000-0005-0000-0000-0000E9010000}"/>
    <cellStyle name="SAPBEXexcGood2 2" xfId="490" xr:uid="{00000000-0005-0000-0000-0000EA010000}"/>
    <cellStyle name="SAPBEXexcGood2 2 2" xfId="491" xr:uid="{00000000-0005-0000-0000-0000EB010000}"/>
    <cellStyle name="SAPBEXexcGood2 2 2 2" xfId="846" xr:uid="{1465926C-9CA0-400F-9D90-064A4D247195}"/>
    <cellStyle name="SAPBEXexcGood2 2 3" xfId="845" xr:uid="{558190B0-5E68-4C34-AFAC-13E4ECEC6F1A}"/>
    <cellStyle name="SAPBEXexcGood2 3" xfId="492" xr:uid="{00000000-0005-0000-0000-0000EC010000}"/>
    <cellStyle name="SAPBEXexcGood2 3 2" xfId="493" xr:uid="{00000000-0005-0000-0000-0000ED010000}"/>
    <cellStyle name="SAPBEXexcGood2 3 2 2" xfId="848" xr:uid="{8A18807D-6FBC-4B8B-AF76-F3CA7E19BEE7}"/>
    <cellStyle name="SAPBEXexcGood2 3 3" xfId="847" xr:uid="{30C7D37C-A547-474A-9C6E-6D9FA22E2B7B}"/>
    <cellStyle name="SAPBEXexcGood2 4" xfId="494" xr:uid="{00000000-0005-0000-0000-0000EE010000}"/>
    <cellStyle name="SAPBEXexcGood2 4 2" xfId="849" xr:uid="{2598B8C0-F19D-4CE8-B212-BCFAA003238C}"/>
    <cellStyle name="SAPBEXexcGood2 5" xfId="844" xr:uid="{A5DA6D75-CFC5-4CEC-88F6-E536DCAE8E26}"/>
    <cellStyle name="SAPBEXexcGood3" xfId="495" xr:uid="{00000000-0005-0000-0000-0000EF010000}"/>
    <cellStyle name="SAPBEXexcGood3 2" xfId="496" xr:uid="{00000000-0005-0000-0000-0000F0010000}"/>
    <cellStyle name="SAPBEXexcGood3 2 2" xfId="497" xr:uid="{00000000-0005-0000-0000-0000F1010000}"/>
    <cellStyle name="SAPBEXexcGood3 2 2 2" xfId="852" xr:uid="{D1DE8184-4783-4999-92DD-1FA99DD915B0}"/>
    <cellStyle name="SAPBEXexcGood3 2 3" xfId="851" xr:uid="{79878D78-6D53-41A9-ACF1-576F905FAE96}"/>
    <cellStyle name="SAPBEXexcGood3 3" xfId="498" xr:uid="{00000000-0005-0000-0000-0000F2010000}"/>
    <cellStyle name="SAPBEXexcGood3 3 2" xfId="499" xr:uid="{00000000-0005-0000-0000-0000F3010000}"/>
    <cellStyle name="SAPBEXexcGood3 3 2 2" xfId="854" xr:uid="{5DF04426-D1F2-407C-AD77-A9918FFA4B0A}"/>
    <cellStyle name="SAPBEXexcGood3 3 3" xfId="853" xr:uid="{3CF80C27-5E88-48AD-BE1C-1CC3A3CF7D83}"/>
    <cellStyle name="SAPBEXexcGood3 4" xfId="500" xr:uid="{00000000-0005-0000-0000-0000F4010000}"/>
    <cellStyle name="SAPBEXexcGood3 4 2" xfId="855" xr:uid="{03D992E8-5310-494E-87C4-F8899CEE5DDA}"/>
    <cellStyle name="SAPBEXexcGood3 5" xfId="850" xr:uid="{D46A4FE1-222A-4780-9191-50592E3F6C19}"/>
    <cellStyle name="SAPBEXfilterDrill" xfId="501" xr:uid="{00000000-0005-0000-0000-0000F5010000}"/>
    <cellStyle name="SAPBEXfilterDrill 2" xfId="502" xr:uid="{00000000-0005-0000-0000-0000F6010000}"/>
    <cellStyle name="SAPBEXfilterDrill 3" xfId="503" xr:uid="{00000000-0005-0000-0000-0000F7010000}"/>
    <cellStyle name="SAPBEXfilterDrill 3 2" xfId="504" xr:uid="{00000000-0005-0000-0000-0000F8010000}"/>
    <cellStyle name="SAPBEXfilterDrill 3 2 2" xfId="858" xr:uid="{FF4D63DE-3C86-4290-A89A-F1481E73A28B}"/>
    <cellStyle name="SAPBEXfilterDrill 3 3" xfId="857" xr:uid="{70BE126E-7D04-4282-A077-CC9890AAE854}"/>
    <cellStyle name="SAPBEXfilterDrill 4" xfId="505" xr:uid="{00000000-0005-0000-0000-0000F9010000}"/>
    <cellStyle name="SAPBEXfilterDrill 4 2" xfId="859" xr:uid="{210C7147-42D0-4CBC-9D74-5B4202D1B24A}"/>
    <cellStyle name="SAPBEXfilterDrill 5" xfId="856" xr:uid="{F05F9488-BDD2-40F2-A44A-AC3DD570C25F}"/>
    <cellStyle name="SAPBEXfilterItem" xfId="506" xr:uid="{00000000-0005-0000-0000-0000FA010000}"/>
    <cellStyle name="SAPBEXfilterItem 2" xfId="507" xr:uid="{00000000-0005-0000-0000-0000FB010000}"/>
    <cellStyle name="SAPBEXfilterItem 3" xfId="508" xr:uid="{00000000-0005-0000-0000-0000FC010000}"/>
    <cellStyle name="SAPBEXfilterItem 3 2" xfId="509" xr:uid="{00000000-0005-0000-0000-0000FD010000}"/>
    <cellStyle name="SAPBEXfilterItem 3 2 2" xfId="862" xr:uid="{0469E4E6-DBEE-4643-82FA-F9FF7A39B300}"/>
    <cellStyle name="SAPBEXfilterItem 3 3" xfId="861" xr:uid="{2F71CFE5-0BFA-4B22-BF80-4C3B20D997EF}"/>
    <cellStyle name="SAPBEXfilterItem 4" xfId="510" xr:uid="{00000000-0005-0000-0000-0000FE010000}"/>
    <cellStyle name="SAPBEXfilterItem 4 2" xfId="863" xr:uid="{676BA25E-3636-4F0F-873C-2708456660F8}"/>
    <cellStyle name="SAPBEXfilterItem 5" xfId="860" xr:uid="{FF6554A4-C7E2-4A4A-AD90-EBB729BB77AD}"/>
    <cellStyle name="SAPBEXfilterText" xfId="511" xr:uid="{00000000-0005-0000-0000-0000FF010000}"/>
    <cellStyle name="SAPBEXfilterText 2" xfId="512" xr:uid="{00000000-0005-0000-0000-000000020000}"/>
    <cellStyle name="SAPBEXfilterText 3" xfId="513" xr:uid="{00000000-0005-0000-0000-000001020000}"/>
    <cellStyle name="SAPBEXfilterText 3 2" xfId="514" xr:uid="{00000000-0005-0000-0000-000002020000}"/>
    <cellStyle name="SAPBEXfilterText 3 2 2" xfId="866" xr:uid="{CB5E3423-2DBE-4111-AECD-894D03425848}"/>
    <cellStyle name="SAPBEXfilterText 3 3" xfId="865" xr:uid="{74F57316-4F0B-411D-A807-1EF1AEB6FA7F}"/>
    <cellStyle name="SAPBEXfilterText 4" xfId="515" xr:uid="{00000000-0005-0000-0000-000003020000}"/>
    <cellStyle name="SAPBEXfilterText 4 2" xfId="867" xr:uid="{41FF549F-8A3A-41A7-86DC-8C412ACAFE18}"/>
    <cellStyle name="SAPBEXfilterText 5" xfId="864" xr:uid="{788A486C-27C1-453D-AF3C-57AE45467BEB}"/>
    <cellStyle name="SAPBEXformats" xfId="516" xr:uid="{00000000-0005-0000-0000-000004020000}"/>
    <cellStyle name="SAPBEXformats 2" xfId="517" xr:uid="{00000000-0005-0000-0000-000005020000}"/>
    <cellStyle name="SAPBEXformats 2 2" xfId="518" xr:uid="{00000000-0005-0000-0000-000006020000}"/>
    <cellStyle name="SAPBEXformats 2 2 2" xfId="870" xr:uid="{A19BBCD1-E9BE-4FCC-BCEA-376E27265D04}"/>
    <cellStyle name="SAPBEXformats 2 3" xfId="869" xr:uid="{89F42C31-AF6E-4C2F-9488-AE5C44821DEB}"/>
    <cellStyle name="SAPBEXformats 3" xfId="519" xr:uid="{00000000-0005-0000-0000-000007020000}"/>
    <cellStyle name="SAPBEXformats 3 2" xfId="520" xr:uid="{00000000-0005-0000-0000-000008020000}"/>
    <cellStyle name="SAPBEXformats 3 2 2" xfId="872" xr:uid="{9E8ADF08-0CB7-42D2-99A5-FACA7012317B}"/>
    <cellStyle name="SAPBEXformats 3 3" xfId="871" xr:uid="{CCB40442-45B2-4F1D-AD67-60E171660791}"/>
    <cellStyle name="SAPBEXformats 4" xfId="521" xr:uid="{00000000-0005-0000-0000-000009020000}"/>
    <cellStyle name="SAPBEXformats 4 2" xfId="873" xr:uid="{1A02A972-3BF5-429E-8E8A-3937FECE6D5F}"/>
    <cellStyle name="SAPBEXformats 5" xfId="868" xr:uid="{EC641033-D17F-436D-8882-7DAB6E96F256}"/>
    <cellStyle name="SAPBEXheaderItem" xfId="522" xr:uid="{00000000-0005-0000-0000-00000A020000}"/>
    <cellStyle name="SAPBEXheaderItem 2" xfId="523" xr:uid="{00000000-0005-0000-0000-00000B020000}"/>
    <cellStyle name="SAPBEXheaderItem 3" xfId="524" xr:uid="{00000000-0005-0000-0000-00000C020000}"/>
    <cellStyle name="SAPBEXheaderItem 3 2" xfId="525" xr:uid="{00000000-0005-0000-0000-00000D020000}"/>
    <cellStyle name="SAPBEXheaderItem 3 2 2" xfId="876" xr:uid="{94F6329C-86EB-47DF-87DE-6B4CE374E060}"/>
    <cellStyle name="SAPBEXheaderItem 3 3" xfId="875" xr:uid="{8882C723-E310-427A-9B73-40DA25A955DE}"/>
    <cellStyle name="SAPBEXheaderItem 4" xfId="526" xr:uid="{00000000-0005-0000-0000-00000E020000}"/>
    <cellStyle name="SAPBEXheaderItem 4 2" xfId="877" xr:uid="{A5BE50B1-D0BC-4371-844D-D674A4B3B527}"/>
    <cellStyle name="SAPBEXheaderItem 5" xfId="874" xr:uid="{AB57DC33-1DC1-478F-911B-EA3C4E37082D}"/>
    <cellStyle name="SAPBEXheaderText" xfId="527" xr:uid="{00000000-0005-0000-0000-00000F020000}"/>
    <cellStyle name="SAPBEXheaderText 2" xfId="528" xr:uid="{00000000-0005-0000-0000-000010020000}"/>
    <cellStyle name="SAPBEXheaderText 3" xfId="529" xr:uid="{00000000-0005-0000-0000-000011020000}"/>
    <cellStyle name="SAPBEXheaderText 3 2" xfId="530" xr:uid="{00000000-0005-0000-0000-000012020000}"/>
    <cellStyle name="SAPBEXheaderText 3 2 2" xfId="880" xr:uid="{E104E642-8568-44BB-8097-977D8051879F}"/>
    <cellStyle name="SAPBEXheaderText 3 3" xfId="879" xr:uid="{69760249-0E33-470A-BC44-5B60B989FC17}"/>
    <cellStyle name="SAPBEXheaderText 4" xfId="531" xr:uid="{00000000-0005-0000-0000-000013020000}"/>
    <cellStyle name="SAPBEXheaderText 4 2" xfId="881" xr:uid="{BBC11F36-815E-45EF-BC4B-E018A80798F3}"/>
    <cellStyle name="SAPBEXheaderText 5" xfId="878" xr:uid="{E2B0B091-BD70-452E-8BD2-C287E47DEC0D}"/>
    <cellStyle name="SAPBEXHLevel0" xfId="532" xr:uid="{00000000-0005-0000-0000-000014020000}"/>
    <cellStyle name="SAPBEXHLevel0 2" xfId="533" xr:uid="{00000000-0005-0000-0000-000015020000}"/>
    <cellStyle name="SAPBEXHLevel0 2 2" xfId="534" xr:uid="{00000000-0005-0000-0000-000016020000}"/>
    <cellStyle name="SAPBEXHLevel0 2 2 2" xfId="535" xr:uid="{00000000-0005-0000-0000-000017020000}"/>
    <cellStyle name="SAPBEXHLevel0 2 2 2 2" xfId="885" xr:uid="{290382E4-164E-4E09-9CC3-EF2EDB65732D}"/>
    <cellStyle name="SAPBEXHLevel0 2 2 3" xfId="884" xr:uid="{EDBF17F7-6A2E-435E-B511-49E985E61F4B}"/>
    <cellStyle name="SAPBEXHLevel0 2 3" xfId="536" xr:uid="{00000000-0005-0000-0000-000018020000}"/>
    <cellStyle name="SAPBEXHLevel0 2 3 2" xfId="537" xr:uid="{00000000-0005-0000-0000-000019020000}"/>
    <cellStyle name="SAPBEXHLevel0 2 3 2 2" xfId="538" xr:uid="{00000000-0005-0000-0000-00001A020000}"/>
    <cellStyle name="SAPBEXHLevel0 2 3 2 2 2" xfId="888" xr:uid="{5D8C35E1-F356-4191-9664-B5FEEBB9CFBF}"/>
    <cellStyle name="SAPBEXHLevel0 2 3 2 3" xfId="887" xr:uid="{F2FE2E0A-9B8D-43AC-A1E9-D9723967CCC8}"/>
    <cellStyle name="SAPBEXHLevel0 2 3 3" xfId="539" xr:uid="{00000000-0005-0000-0000-00001B020000}"/>
    <cellStyle name="SAPBEXHLevel0 2 3 3 2" xfId="889" xr:uid="{548E5A3B-CFA3-4829-8F25-D285531458C9}"/>
    <cellStyle name="SAPBEXHLevel0 2 3 4" xfId="886" xr:uid="{22F4F857-F603-4857-A10B-B3F72938E85D}"/>
    <cellStyle name="SAPBEXHLevel0 2 4" xfId="540" xr:uid="{00000000-0005-0000-0000-00001C020000}"/>
    <cellStyle name="SAPBEXHLevel0 2 4 2" xfId="890" xr:uid="{E85EA158-3CB3-42F4-A043-DA6721E2CEFF}"/>
    <cellStyle name="SAPBEXHLevel0 2 5" xfId="883" xr:uid="{9AEEC9C7-47DA-4AF9-AA91-491BEA41D4E9}"/>
    <cellStyle name="SAPBEXHLevel0 3" xfId="541" xr:uid="{00000000-0005-0000-0000-00001D020000}"/>
    <cellStyle name="SAPBEXHLevel0 3 2" xfId="542" xr:uid="{00000000-0005-0000-0000-00001E020000}"/>
    <cellStyle name="SAPBEXHLevel0 3 2 2" xfId="892" xr:uid="{ED4806FB-A2F3-4EAD-AB46-55D209D3560D}"/>
    <cellStyle name="SAPBEXHLevel0 3 3" xfId="891" xr:uid="{EDAEDDD1-B465-4A2E-B4AB-94E161FEC38A}"/>
    <cellStyle name="SAPBEXHLevel0 4" xfId="543" xr:uid="{00000000-0005-0000-0000-00001F020000}"/>
    <cellStyle name="SAPBEXHLevel0 4 2" xfId="893" xr:uid="{04030BAC-F7F5-4E68-AD9D-A2253C814CB0}"/>
    <cellStyle name="SAPBEXHLevel0 5" xfId="882" xr:uid="{8A391687-F55C-4029-A65D-94499C099282}"/>
    <cellStyle name="SAPBEXHLevel0X" xfId="544" xr:uid="{00000000-0005-0000-0000-000020020000}"/>
    <cellStyle name="SAPBEXHLevel0X 2" xfId="545" xr:uid="{00000000-0005-0000-0000-000021020000}"/>
    <cellStyle name="SAPBEXHLevel0X 2 2" xfId="546" xr:uid="{00000000-0005-0000-0000-000022020000}"/>
    <cellStyle name="SAPBEXHLevel0X 2 2 2" xfId="547" xr:uid="{00000000-0005-0000-0000-000023020000}"/>
    <cellStyle name="SAPBEXHLevel0X 2 2 2 2" xfId="897" xr:uid="{990CBC5E-1A66-4404-A6A1-9DC3D994E2C3}"/>
    <cellStyle name="SAPBEXHLevel0X 2 2 3" xfId="896" xr:uid="{4CEC9232-4E5A-4086-9B86-44BDF97E52B2}"/>
    <cellStyle name="SAPBEXHLevel0X 2 3" xfId="548" xr:uid="{00000000-0005-0000-0000-000024020000}"/>
    <cellStyle name="SAPBEXHLevel0X 2 3 2" xfId="549" xr:uid="{00000000-0005-0000-0000-000025020000}"/>
    <cellStyle name="SAPBEXHLevel0X 2 3 2 2" xfId="550" xr:uid="{00000000-0005-0000-0000-000026020000}"/>
    <cellStyle name="SAPBEXHLevel0X 2 3 2 2 2" xfId="900" xr:uid="{8D333BE1-2B5E-47E9-9935-907F48266828}"/>
    <cellStyle name="SAPBEXHLevel0X 2 3 2 3" xfId="899" xr:uid="{33577572-4B1D-4841-86E3-D8B885B0417A}"/>
    <cellStyle name="SAPBEXHLevel0X 2 3 3" xfId="551" xr:uid="{00000000-0005-0000-0000-000027020000}"/>
    <cellStyle name="SAPBEXHLevel0X 2 3 3 2" xfId="901" xr:uid="{06287222-CC60-4A07-8946-E7F14BCC7AFE}"/>
    <cellStyle name="SAPBEXHLevel0X 2 3 4" xfId="898" xr:uid="{A2BA60A7-B925-469D-9329-903D336261F7}"/>
    <cellStyle name="SAPBEXHLevel0X 2 4" xfId="552" xr:uid="{00000000-0005-0000-0000-000028020000}"/>
    <cellStyle name="SAPBEXHLevel0X 2 4 2" xfId="902" xr:uid="{0D841640-0033-4400-9DB2-1F5AD614AC0B}"/>
    <cellStyle name="SAPBEXHLevel0X 2 5" xfId="895" xr:uid="{1942A9DC-8E8F-423F-A53C-F75E970A7342}"/>
    <cellStyle name="SAPBEXHLevel0X 3" xfId="553" xr:uid="{00000000-0005-0000-0000-000029020000}"/>
    <cellStyle name="SAPBEXHLevel0X 3 2" xfId="554" xr:uid="{00000000-0005-0000-0000-00002A020000}"/>
    <cellStyle name="SAPBEXHLevel0X 3 2 2" xfId="555" xr:uid="{00000000-0005-0000-0000-00002B020000}"/>
    <cellStyle name="SAPBEXHLevel0X 3 2 2 2" xfId="905" xr:uid="{AA176FA8-3F67-4D35-9B84-D6FD20457446}"/>
    <cellStyle name="SAPBEXHLevel0X 3 2 3" xfId="904" xr:uid="{628B8CD2-3EF9-4BB2-B4B6-E5CAFD4BA6F6}"/>
    <cellStyle name="SAPBEXHLevel0X 3 3" xfId="556" xr:uid="{00000000-0005-0000-0000-00002C020000}"/>
    <cellStyle name="SAPBEXHLevel0X 3 3 2" xfId="906" xr:uid="{2B398F67-0A63-4DF0-B47C-FCB5EEE739DF}"/>
    <cellStyle name="SAPBEXHLevel0X 3 4" xfId="903" xr:uid="{D1232BDD-0EB3-40F0-9604-A4D356EFB6E1}"/>
    <cellStyle name="SAPBEXHLevel0X 4" xfId="557" xr:uid="{00000000-0005-0000-0000-00002D020000}"/>
    <cellStyle name="SAPBEXHLevel0X 4 2" xfId="907" xr:uid="{FDD6CA72-7D08-48C9-846C-119C629368BD}"/>
    <cellStyle name="SAPBEXHLevel0X 5" xfId="894" xr:uid="{514655C9-83D3-4DEC-AE66-C4A1BB3642F2}"/>
    <cellStyle name="SAPBEXHLevel1" xfId="558" xr:uid="{00000000-0005-0000-0000-00002E020000}"/>
    <cellStyle name="SAPBEXHLevel1 2" xfId="559" xr:uid="{00000000-0005-0000-0000-00002F020000}"/>
    <cellStyle name="SAPBEXHLevel1 2 2" xfId="560" xr:uid="{00000000-0005-0000-0000-000030020000}"/>
    <cellStyle name="SAPBEXHLevel1 2 2 2" xfId="561" xr:uid="{00000000-0005-0000-0000-000031020000}"/>
    <cellStyle name="SAPBEXHLevel1 2 2 2 2" xfId="911" xr:uid="{5612238A-E178-47CB-AF30-EB5F25FC4E31}"/>
    <cellStyle name="SAPBEXHLevel1 2 2 3" xfId="910" xr:uid="{0AA3C3E8-EA95-45B2-8506-663AA6D91A77}"/>
    <cellStyle name="SAPBEXHLevel1 2 3" xfId="562" xr:uid="{00000000-0005-0000-0000-000032020000}"/>
    <cellStyle name="SAPBEXHLevel1 2 3 2" xfId="563" xr:uid="{00000000-0005-0000-0000-000033020000}"/>
    <cellStyle name="SAPBEXHLevel1 2 3 2 2" xfId="564" xr:uid="{00000000-0005-0000-0000-000034020000}"/>
    <cellStyle name="SAPBEXHLevel1 2 3 2 2 2" xfId="914" xr:uid="{866E4E85-5AD2-4BC0-8CA6-EA291EC5EDEB}"/>
    <cellStyle name="SAPBEXHLevel1 2 3 2 3" xfId="913" xr:uid="{21564DF1-DD40-46EA-B249-9E27E2C00FB6}"/>
    <cellStyle name="SAPBEXHLevel1 2 3 3" xfId="565" xr:uid="{00000000-0005-0000-0000-000035020000}"/>
    <cellStyle name="SAPBEXHLevel1 2 3 3 2" xfId="915" xr:uid="{412EB2F9-CD77-4B4F-8381-AF85795FFF34}"/>
    <cellStyle name="SAPBEXHLevel1 2 3 4" xfId="912" xr:uid="{CF23FB7B-F9E1-4240-92EC-A1A1DEFD7D8C}"/>
    <cellStyle name="SAPBEXHLevel1 2 4" xfId="566" xr:uid="{00000000-0005-0000-0000-000036020000}"/>
    <cellStyle name="SAPBEXHLevel1 2 4 2" xfId="916" xr:uid="{6BF9E477-F27A-4383-A6E0-C00F8C9A28F9}"/>
    <cellStyle name="SAPBEXHLevel1 2 5" xfId="909" xr:uid="{11BA4798-C078-4FAF-AF45-891710E78C9A}"/>
    <cellStyle name="SAPBEXHLevel1 3" xfId="567" xr:uid="{00000000-0005-0000-0000-000037020000}"/>
    <cellStyle name="SAPBEXHLevel1 3 2" xfId="568" xr:uid="{00000000-0005-0000-0000-000038020000}"/>
    <cellStyle name="SAPBEXHLevel1 3 2 2" xfId="918" xr:uid="{DC8B715F-7776-4134-A2FD-BE1A4750BBCA}"/>
    <cellStyle name="SAPBEXHLevel1 3 3" xfId="917" xr:uid="{FF5B6F2B-1772-421E-952A-890692B9A0DA}"/>
    <cellStyle name="SAPBEXHLevel1 4" xfId="569" xr:uid="{00000000-0005-0000-0000-000039020000}"/>
    <cellStyle name="SAPBEXHLevel1 4 2" xfId="919" xr:uid="{201804C2-7055-4234-9BC4-D5C15B393DAD}"/>
    <cellStyle name="SAPBEXHLevel1 5" xfId="908" xr:uid="{04DCBCF7-4430-4B50-9249-E5C284D5491D}"/>
    <cellStyle name="SAPBEXHLevel1X" xfId="570" xr:uid="{00000000-0005-0000-0000-00003A020000}"/>
    <cellStyle name="SAPBEXHLevel1X 2" xfId="571" xr:uid="{00000000-0005-0000-0000-00003B020000}"/>
    <cellStyle name="SAPBEXHLevel1X 2 2" xfId="572" xr:uid="{00000000-0005-0000-0000-00003C020000}"/>
    <cellStyle name="SAPBEXHLevel1X 2 2 2" xfId="573" xr:uid="{00000000-0005-0000-0000-00003D020000}"/>
    <cellStyle name="SAPBEXHLevel1X 2 2 2 2" xfId="923" xr:uid="{F52F5B3F-F644-48B7-8B9D-B6671830673D}"/>
    <cellStyle name="SAPBEXHLevel1X 2 2 3" xfId="922" xr:uid="{5305E6CE-CDC9-41DA-919F-8C76BB73A268}"/>
    <cellStyle name="SAPBEXHLevel1X 2 3" xfId="574" xr:uid="{00000000-0005-0000-0000-00003E020000}"/>
    <cellStyle name="SAPBEXHLevel1X 2 3 2" xfId="575" xr:uid="{00000000-0005-0000-0000-00003F020000}"/>
    <cellStyle name="SAPBEXHLevel1X 2 3 2 2" xfId="576" xr:uid="{00000000-0005-0000-0000-000040020000}"/>
    <cellStyle name="SAPBEXHLevel1X 2 3 2 2 2" xfId="926" xr:uid="{0D3969E2-A8D3-4D9D-B338-3D38F0F1AF2D}"/>
    <cellStyle name="SAPBEXHLevel1X 2 3 2 3" xfId="925" xr:uid="{3CA7B29E-9B59-44C7-8A8A-113AE0C335FD}"/>
    <cellStyle name="SAPBEXHLevel1X 2 3 3" xfId="577" xr:uid="{00000000-0005-0000-0000-000041020000}"/>
    <cellStyle name="SAPBEXHLevel1X 2 3 3 2" xfId="927" xr:uid="{B59C599B-4CE0-4BC8-9059-20613E308120}"/>
    <cellStyle name="SAPBEXHLevel1X 2 3 4" xfId="924" xr:uid="{9913C9B7-6D0B-4EA3-964D-26392AACFBB8}"/>
    <cellStyle name="SAPBEXHLevel1X 2 4" xfId="578" xr:uid="{00000000-0005-0000-0000-000042020000}"/>
    <cellStyle name="SAPBEXHLevel1X 2 4 2" xfId="928" xr:uid="{87DC9D1D-5772-4D69-9B8B-F641355F7845}"/>
    <cellStyle name="SAPBEXHLevel1X 2 5" xfId="921" xr:uid="{255B86C2-8BF2-42E4-BC91-02D86E816924}"/>
    <cellStyle name="SAPBEXHLevel1X 3" xfId="579" xr:uid="{00000000-0005-0000-0000-000043020000}"/>
    <cellStyle name="SAPBEXHLevel1X 3 2" xfId="580" xr:uid="{00000000-0005-0000-0000-000044020000}"/>
    <cellStyle name="SAPBEXHLevel1X 3 2 2" xfId="581" xr:uid="{00000000-0005-0000-0000-000045020000}"/>
    <cellStyle name="SAPBEXHLevel1X 3 2 2 2" xfId="931" xr:uid="{76576A42-DAB0-4FB5-99BF-22C6516540DC}"/>
    <cellStyle name="SAPBEXHLevel1X 3 2 3" xfId="930" xr:uid="{62429359-612A-46FE-8AA5-ECFDA3C69A1D}"/>
    <cellStyle name="SAPBEXHLevel1X 3 3" xfId="582" xr:uid="{00000000-0005-0000-0000-000046020000}"/>
    <cellStyle name="SAPBEXHLevel1X 3 3 2" xfId="932" xr:uid="{0925662E-E94F-46BB-A364-D1D34FCF8AFB}"/>
    <cellStyle name="SAPBEXHLevel1X 3 4" xfId="929" xr:uid="{678D1F65-B106-435F-BE5E-2346B7BC576B}"/>
    <cellStyle name="SAPBEXHLevel1X 4" xfId="583" xr:uid="{00000000-0005-0000-0000-000047020000}"/>
    <cellStyle name="SAPBEXHLevel1X 4 2" xfId="933" xr:uid="{4E6AD4A1-474F-490D-9415-223688AF12E9}"/>
    <cellStyle name="SAPBEXHLevel1X 5" xfId="920" xr:uid="{3A568542-068F-4EC9-BDFB-5D79FA03C374}"/>
    <cellStyle name="SAPBEXHLevel2" xfId="584" xr:uid="{00000000-0005-0000-0000-000048020000}"/>
    <cellStyle name="SAPBEXHLevel2 2" xfId="585" xr:uid="{00000000-0005-0000-0000-000049020000}"/>
    <cellStyle name="SAPBEXHLevel2 2 2" xfId="586" xr:uid="{00000000-0005-0000-0000-00004A020000}"/>
    <cellStyle name="SAPBEXHLevel2 2 2 2" xfId="587" xr:uid="{00000000-0005-0000-0000-00004B020000}"/>
    <cellStyle name="SAPBEXHLevel2 2 2 2 2" xfId="937" xr:uid="{0B24FE07-20C9-4E52-973C-07761F5BEDAD}"/>
    <cellStyle name="SAPBEXHLevel2 2 2 3" xfId="936" xr:uid="{126D2BB5-2983-4DBE-901A-8BACA450BEBD}"/>
    <cellStyle name="SAPBEXHLevel2 2 3" xfId="588" xr:uid="{00000000-0005-0000-0000-00004C020000}"/>
    <cellStyle name="SAPBEXHLevel2 2 3 2" xfId="589" xr:uid="{00000000-0005-0000-0000-00004D020000}"/>
    <cellStyle name="SAPBEXHLevel2 2 3 2 2" xfId="590" xr:uid="{00000000-0005-0000-0000-00004E020000}"/>
    <cellStyle name="SAPBEXHLevel2 2 3 2 2 2" xfId="940" xr:uid="{72755214-EDC0-4240-A935-5BB41BF36CAA}"/>
    <cellStyle name="SAPBEXHLevel2 2 3 2 3" xfId="939" xr:uid="{77F40D6B-9776-4958-B525-E684999FBFE0}"/>
    <cellStyle name="SAPBEXHLevel2 2 3 3" xfId="591" xr:uid="{00000000-0005-0000-0000-00004F020000}"/>
    <cellStyle name="SAPBEXHLevel2 2 3 3 2" xfId="941" xr:uid="{A9D5E3DF-708D-4585-BB74-C918A6065F73}"/>
    <cellStyle name="SAPBEXHLevel2 2 3 4" xfId="938" xr:uid="{23FE4983-2257-4E2D-8BD0-FF57C672EC38}"/>
    <cellStyle name="SAPBEXHLevel2 2 4" xfId="592" xr:uid="{00000000-0005-0000-0000-000050020000}"/>
    <cellStyle name="SAPBEXHLevel2 2 4 2" xfId="942" xr:uid="{85D1FB20-1EDB-43DF-9A09-B77BD2803087}"/>
    <cellStyle name="SAPBEXHLevel2 2 5" xfId="935" xr:uid="{B290260E-9EAC-4877-90FC-E54E2758C059}"/>
    <cellStyle name="SAPBEXHLevel2 3" xfId="593" xr:uid="{00000000-0005-0000-0000-000051020000}"/>
    <cellStyle name="SAPBEXHLevel2 3 2" xfId="594" xr:uid="{00000000-0005-0000-0000-000052020000}"/>
    <cellStyle name="SAPBEXHLevel2 3 2 2" xfId="944" xr:uid="{CFC2EFAC-3030-4090-9EE1-380AD97A1B70}"/>
    <cellStyle name="SAPBEXHLevel2 3 3" xfId="943" xr:uid="{0D3B6572-69E3-4E5A-8097-28D332226B67}"/>
    <cellStyle name="SAPBEXHLevel2 4" xfId="595" xr:uid="{00000000-0005-0000-0000-000053020000}"/>
    <cellStyle name="SAPBEXHLevel2 4 2" xfId="945" xr:uid="{A261FD1A-4B09-436B-BE0F-54B7335B6C54}"/>
    <cellStyle name="SAPBEXHLevel2 5" xfId="934" xr:uid="{2D2CB7E6-3C94-4342-B268-1AF399CBF504}"/>
    <cellStyle name="SAPBEXHLevel2X" xfId="596" xr:uid="{00000000-0005-0000-0000-000054020000}"/>
    <cellStyle name="SAPBEXHLevel2X 2" xfId="597" xr:uid="{00000000-0005-0000-0000-000055020000}"/>
    <cellStyle name="SAPBEXHLevel2X 2 2" xfId="598" xr:uid="{00000000-0005-0000-0000-000056020000}"/>
    <cellStyle name="SAPBEXHLevel2X 2 2 2" xfId="599" xr:uid="{00000000-0005-0000-0000-000057020000}"/>
    <cellStyle name="SAPBEXHLevel2X 2 2 2 2" xfId="949" xr:uid="{DA356F19-B4F0-4848-AEC8-B096CD79A8C1}"/>
    <cellStyle name="SAPBEXHLevel2X 2 2 3" xfId="948" xr:uid="{FEAD552F-EF90-4501-BFE9-D0D59BBC98DD}"/>
    <cellStyle name="SAPBEXHLevel2X 2 3" xfId="600" xr:uid="{00000000-0005-0000-0000-000058020000}"/>
    <cellStyle name="SAPBEXHLevel2X 2 3 2" xfId="601" xr:uid="{00000000-0005-0000-0000-000059020000}"/>
    <cellStyle name="SAPBEXHLevel2X 2 3 2 2" xfId="602" xr:uid="{00000000-0005-0000-0000-00005A020000}"/>
    <cellStyle name="SAPBEXHLevel2X 2 3 2 2 2" xfId="952" xr:uid="{C018DC8A-28AE-4DBC-80EF-D0497D741431}"/>
    <cellStyle name="SAPBEXHLevel2X 2 3 2 3" xfId="951" xr:uid="{4840AA30-EA58-4E81-B7BB-F1C5C2990F0F}"/>
    <cellStyle name="SAPBEXHLevel2X 2 3 3" xfId="603" xr:uid="{00000000-0005-0000-0000-00005B020000}"/>
    <cellStyle name="SAPBEXHLevel2X 2 3 3 2" xfId="953" xr:uid="{3D7024E8-1F83-4446-AC50-AE868CF744E6}"/>
    <cellStyle name="SAPBEXHLevel2X 2 3 4" xfId="950" xr:uid="{E349963F-ED57-44D2-BB0B-4EE4E4E4472D}"/>
    <cellStyle name="SAPBEXHLevel2X 2 4" xfId="604" xr:uid="{00000000-0005-0000-0000-00005C020000}"/>
    <cellStyle name="SAPBEXHLevel2X 2 4 2" xfId="954" xr:uid="{3A06F9D2-0573-431A-A006-94394AA67F5C}"/>
    <cellStyle name="SAPBEXHLevel2X 2 5" xfId="947" xr:uid="{56D892B7-5171-45B8-AE29-E8D18133D2B5}"/>
    <cellStyle name="SAPBEXHLevel2X 3" xfId="605" xr:uid="{00000000-0005-0000-0000-00005D020000}"/>
    <cellStyle name="SAPBEXHLevel2X 3 2" xfId="606" xr:uid="{00000000-0005-0000-0000-00005E020000}"/>
    <cellStyle name="SAPBEXHLevel2X 3 2 2" xfId="607" xr:uid="{00000000-0005-0000-0000-00005F020000}"/>
    <cellStyle name="SAPBEXHLevel2X 3 2 2 2" xfId="957" xr:uid="{A5950520-7B8A-44FF-915A-7963192A9144}"/>
    <cellStyle name="SAPBEXHLevel2X 3 2 3" xfId="956" xr:uid="{A5CBE6D3-F272-4023-AB23-B2AE8F0D7EA4}"/>
    <cellStyle name="SAPBEXHLevel2X 3 3" xfId="608" xr:uid="{00000000-0005-0000-0000-000060020000}"/>
    <cellStyle name="SAPBEXHLevel2X 3 3 2" xfId="958" xr:uid="{7AE305B8-7C6E-4031-A3BE-B32722A66F5C}"/>
    <cellStyle name="SAPBEXHLevel2X 3 4" xfId="955" xr:uid="{E6B470DF-0316-43A9-BEA2-9386D372767E}"/>
    <cellStyle name="SAPBEXHLevel2X 4" xfId="609" xr:uid="{00000000-0005-0000-0000-000061020000}"/>
    <cellStyle name="SAPBEXHLevel2X 4 2" xfId="959" xr:uid="{18DF9E9E-91CB-4329-A4B6-5AD1C131AEA2}"/>
    <cellStyle name="SAPBEXHLevel2X 5" xfId="946" xr:uid="{8B368B63-D026-442C-8343-B3A19ADF3352}"/>
    <cellStyle name="SAPBEXHLevel3" xfId="610" xr:uid="{00000000-0005-0000-0000-000062020000}"/>
    <cellStyle name="SAPBEXHLevel3 2" xfId="611" xr:uid="{00000000-0005-0000-0000-000063020000}"/>
    <cellStyle name="SAPBEXHLevel3 2 2" xfId="612" xr:uid="{00000000-0005-0000-0000-000064020000}"/>
    <cellStyle name="SAPBEXHLevel3 2 2 2" xfId="613" xr:uid="{00000000-0005-0000-0000-000065020000}"/>
    <cellStyle name="SAPBEXHLevel3 2 2 2 2" xfId="963" xr:uid="{95A9D416-D012-4E4B-92E6-90C659457CB5}"/>
    <cellStyle name="SAPBEXHLevel3 2 2 3" xfId="962" xr:uid="{7B58ACFC-6FAB-4109-ABD7-87EB50B418EE}"/>
    <cellStyle name="SAPBEXHLevel3 2 3" xfId="614" xr:uid="{00000000-0005-0000-0000-000066020000}"/>
    <cellStyle name="SAPBEXHLevel3 2 3 2" xfId="615" xr:uid="{00000000-0005-0000-0000-000067020000}"/>
    <cellStyle name="SAPBEXHLevel3 2 3 2 2" xfId="616" xr:uid="{00000000-0005-0000-0000-000068020000}"/>
    <cellStyle name="SAPBEXHLevel3 2 3 2 2 2" xfId="966" xr:uid="{FDD50A8F-3BBC-4FDB-B733-300F0322A24C}"/>
    <cellStyle name="SAPBEXHLevel3 2 3 2 3" xfId="965" xr:uid="{1BE70392-1357-4620-BEE5-97BF72C0973F}"/>
    <cellStyle name="SAPBEXHLevel3 2 3 3" xfId="617" xr:uid="{00000000-0005-0000-0000-000069020000}"/>
    <cellStyle name="SAPBEXHLevel3 2 3 3 2" xfId="967" xr:uid="{8D4B91FF-6D2F-4337-9D8C-554CCEB6333E}"/>
    <cellStyle name="SAPBEXHLevel3 2 3 4" xfId="964" xr:uid="{C1C980D6-5FD3-4CA9-9842-926BAECE3A66}"/>
    <cellStyle name="SAPBEXHLevel3 2 4" xfId="618" xr:uid="{00000000-0005-0000-0000-00006A020000}"/>
    <cellStyle name="SAPBEXHLevel3 2 4 2" xfId="968" xr:uid="{2BFDADD0-2B7C-46B0-B0D3-9E0428D24702}"/>
    <cellStyle name="SAPBEXHLevel3 2 5" xfId="961" xr:uid="{5DB351BF-6607-4A6D-8714-5F2625F76510}"/>
    <cellStyle name="SAPBEXHLevel3 3" xfId="619" xr:uid="{00000000-0005-0000-0000-00006B020000}"/>
    <cellStyle name="SAPBEXHLevel3 3 2" xfId="620" xr:uid="{00000000-0005-0000-0000-00006C020000}"/>
    <cellStyle name="SAPBEXHLevel3 3 2 2" xfId="970" xr:uid="{A0E39FCB-CEDB-4BDE-8C70-379F9E77F768}"/>
    <cellStyle name="SAPBEXHLevel3 3 3" xfId="969" xr:uid="{D8659A00-2CC3-47D4-8E2B-5B6CA4F4B8B6}"/>
    <cellStyle name="SAPBEXHLevel3 4" xfId="621" xr:uid="{00000000-0005-0000-0000-00006D020000}"/>
    <cellStyle name="SAPBEXHLevel3 4 2" xfId="971" xr:uid="{AC673665-E07A-468E-A323-C2DF0C0DDA80}"/>
    <cellStyle name="SAPBEXHLevel3 5" xfId="960" xr:uid="{CBEB2FAA-3115-4F36-B157-3D4325CBDC6E}"/>
    <cellStyle name="SAPBEXHLevel3X" xfId="622" xr:uid="{00000000-0005-0000-0000-00006E020000}"/>
    <cellStyle name="SAPBEXHLevel3X 2" xfId="623" xr:uid="{00000000-0005-0000-0000-00006F020000}"/>
    <cellStyle name="SAPBEXHLevel3X 2 2" xfId="624" xr:uid="{00000000-0005-0000-0000-000070020000}"/>
    <cellStyle name="SAPBEXHLevel3X 2 2 2" xfId="625" xr:uid="{00000000-0005-0000-0000-000071020000}"/>
    <cellStyle name="SAPBEXHLevel3X 2 2 2 2" xfId="975" xr:uid="{6C56AE43-7987-469B-88D4-95415CF90C5F}"/>
    <cellStyle name="SAPBEXHLevel3X 2 2 3" xfId="974" xr:uid="{C4DB4840-073B-4D37-B392-16305DC65545}"/>
    <cellStyle name="SAPBEXHLevel3X 2 3" xfId="626" xr:uid="{00000000-0005-0000-0000-000072020000}"/>
    <cellStyle name="SAPBEXHLevel3X 2 3 2" xfId="627" xr:uid="{00000000-0005-0000-0000-000073020000}"/>
    <cellStyle name="SAPBEXHLevel3X 2 3 2 2" xfId="628" xr:uid="{00000000-0005-0000-0000-000074020000}"/>
    <cellStyle name="SAPBEXHLevel3X 2 3 2 2 2" xfId="978" xr:uid="{E0D97D43-D154-4CAD-B4AC-CFDA3E6D1F27}"/>
    <cellStyle name="SAPBEXHLevel3X 2 3 2 3" xfId="977" xr:uid="{A721A3CF-816C-473E-BABF-14A918A27E86}"/>
    <cellStyle name="SAPBEXHLevel3X 2 3 3" xfId="629" xr:uid="{00000000-0005-0000-0000-000075020000}"/>
    <cellStyle name="SAPBEXHLevel3X 2 3 3 2" xfId="979" xr:uid="{7D69DC21-AAAF-4739-AAA0-3689EFC75452}"/>
    <cellStyle name="SAPBEXHLevel3X 2 3 4" xfId="976" xr:uid="{D5060AB8-70EA-42C6-A469-6F87115B104E}"/>
    <cellStyle name="SAPBEXHLevel3X 2 4" xfId="630" xr:uid="{00000000-0005-0000-0000-000076020000}"/>
    <cellStyle name="SAPBEXHLevel3X 2 4 2" xfId="980" xr:uid="{C944C2FE-0E90-4542-9CE4-6D85D83D4ADF}"/>
    <cellStyle name="SAPBEXHLevel3X 2 5" xfId="973" xr:uid="{98A8AA22-D1D5-4459-B543-F7E7B5D97441}"/>
    <cellStyle name="SAPBEXHLevel3X 3" xfId="631" xr:uid="{00000000-0005-0000-0000-000077020000}"/>
    <cellStyle name="SAPBEXHLevel3X 3 2" xfId="632" xr:uid="{00000000-0005-0000-0000-000078020000}"/>
    <cellStyle name="SAPBEXHLevel3X 3 2 2" xfId="633" xr:uid="{00000000-0005-0000-0000-000079020000}"/>
    <cellStyle name="SAPBEXHLevel3X 3 2 2 2" xfId="983" xr:uid="{18D8F800-95E6-42D9-9288-5EE059875387}"/>
    <cellStyle name="SAPBEXHLevel3X 3 2 3" xfId="982" xr:uid="{3999DC93-84AB-4FF1-8EEB-435B7C486866}"/>
    <cellStyle name="SAPBEXHLevel3X 3 3" xfId="634" xr:uid="{00000000-0005-0000-0000-00007A020000}"/>
    <cellStyle name="SAPBEXHLevel3X 3 3 2" xfId="984" xr:uid="{34F313D0-43E4-4DCA-B633-38754C83BD91}"/>
    <cellStyle name="SAPBEXHLevel3X 3 4" xfId="981" xr:uid="{460DBE92-7CA6-435D-B11C-FCEDDCD5A5DB}"/>
    <cellStyle name="SAPBEXHLevel3X 4" xfId="635" xr:uid="{00000000-0005-0000-0000-00007B020000}"/>
    <cellStyle name="SAPBEXHLevel3X 4 2" xfId="985" xr:uid="{25F77389-C8C4-44FA-8448-EE01F34316FB}"/>
    <cellStyle name="SAPBEXHLevel3X 5" xfId="972" xr:uid="{17229822-C87E-4562-9761-FDA67218A34B}"/>
    <cellStyle name="SAPBEXinputData" xfId="636" xr:uid="{00000000-0005-0000-0000-00007C020000}"/>
    <cellStyle name="SAPBEXinputData 2" xfId="637" xr:uid="{00000000-0005-0000-0000-00007D020000}"/>
    <cellStyle name="SAPBEXinputData 2 2" xfId="638" xr:uid="{00000000-0005-0000-0000-00007E020000}"/>
    <cellStyle name="SAPBEXinputData 2 2 2" xfId="639" xr:uid="{00000000-0005-0000-0000-00007F020000}"/>
    <cellStyle name="SAPBEXinputData 2 2 2 2" xfId="640" xr:uid="{00000000-0005-0000-0000-000080020000}"/>
    <cellStyle name="SAPBEXinputData 2 2 2 2 2" xfId="989" xr:uid="{6336F180-9D69-4254-A498-097AAF2571EF}"/>
    <cellStyle name="SAPBEXinputData 2 2 2 3" xfId="988" xr:uid="{0DE50594-DA44-474D-87C2-E7E2741FAE6F}"/>
    <cellStyle name="SAPBEXinputData 2 2 3" xfId="641" xr:uid="{00000000-0005-0000-0000-000081020000}"/>
    <cellStyle name="SAPBEXinputData 2 2 3 2" xfId="990" xr:uid="{F27C1043-150E-4B9B-BC23-E734B1AC2EBD}"/>
    <cellStyle name="SAPBEXinputData 2 2 4" xfId="987" xr:uid="{EAB1FF76-E9C5-491B-9BD3-873764D230F0}"/>
    <cellStyle name="SAPBEXinputData 2 3" xfId="642" xr:uid="{00000000-0005-0000-0000-000082020000}"/>
    <cellStyle name="SAPBEXinputData 2 3 2" xfId="643" xr:uid="{00000000-0005-0000-0000-000083020000}"/>
    <cellStyle name="SAPBEXinputData 2 3 2 2" xfId="644" xr:uid="{00000000-0005-0000-0000-000084020000}"/>
    <cellStyle name="SAPBEXinputData 2 3 2 2 2" xfId="645" xr:uid="{00000000-0005-0000-0000-000085020000}"/>
    <cellStyle name="SAPBEXinputData 2 3 2 2 2 2" xfId="994" xr:uid="{9C3DEF74-D50F-41AC-9637-50A5CB34FE36}"/>
    <cellStyle name="SAPBEXinputData 2 3 2 2 3" xfId="993" xr:uid="{F5575D76-11AD-4A59-B7C1-D578AE660CA3}"/>
    <cellStyle name="SAPBEXinputData 2 3 2 3" xfId="646" xr:uid="{00000000-0005-0000-0000-000086020000}"/>
    <cellStyle name="SAPBEXinputData 2 3 2 3 2" xfId="995" xr:uid="{9FE9B7E2-770C-4565-9310-CDF831FBD96E}"/>
    <cellStyle name="SAPBEXinputData 2 3 2 4" xfId="992" xr:uid="{1182202A-E8A9-417A-8C49-78A838215202}"/>
    <cellStyle name="SAPBEXinputData 2 3 3" xfId="647" xr:uid="{00000000-0005-0000-0000-000087020000}"/>
    <cellStyle name="SAPBEXinputData 2 3 3 2" xfId="648" xr:uid="{00000000-0005-0000-0000-000088020000}"/>
    <cellStyle name="SAPBEXinputData 2 3 3 2 2" xfId="997" xr:uid="{C47844FE-DFB5-4FE8-BD45-46173388CFC1}"/>
    <cellStyle name="SAPBEXinputData 2 3 3 3" xfId="996" xr:uid="{058A4936-317C-4F34-A30D-00BA083DAB28}"/>
    <cellStyle name="SAPBEXinputData 2 3 4" xfId="649" xr:uid="{00000000-0005-0000-0000-000089020000}"/>
    <cellStyle name="SAPBEXinputData 2 3 4 2" xfId="998" xr:uid="{1E1F9B70-8CC3-42B9-AC26-2FB01672D56D}"/>
    <cellStyle name="SAPBEXinputData 2 3 5" xfId="991" xr:uid="{C4D98C6B-6D3E-45AE-9E1B-176CA4D37579}"/>
    <cellStyle name="SAPBEXinputData 2 4" xfId="650" xr:uid="{00000000-0005-0000-0000-00008A020000}"/>
    <cellStyle name="SAPBEXinputData 2 4 2" xfId="651" xr:uid="{00000000-0005-0000-0000-00008B020000}"/>
    <cellStyle name="SAPBEXinputData 2 4 2 2" xfId="1000" xr:uid="{05D43623-489C-4801-9789-4B0F762AC55A}"/>
    <cellStyle name="SAPBEXinputData 2 4 3" xfId="999" xr:uid="{5030DDE8-0927-49B7-8D83-986A26A3B1BB}"/>
    <cellStyle name="SAPBEXinputData 2 5" xfId="652" xr:uid="{00000000-0005-0000-0000-00008C020000}"/>
    <cellStyle name="SAPBEXinputData 2 5 2" xfId="1001" xr:uid="{C443B1AE-E959-49E3-A314-7DA6DF0102CA}"/>
    <cellStyle name="SAPBEXinputData 2 6" xfId="986" xr:uid="{3E29B289-D2A0-41B7-B3DA-61DAF8096DE0}"/>
    <cellStyle name="SAPBEXinputData 3" xfId="653" xr:uid="{00000000-0005-0000-0000-00008D020000}"/>
    <cellStyle name="SAPBEXinputData 3 2" xfId="654" xr:uid="{00000000-0005-0000-0000-00008E020000}"/>
    <cellStyle name="SAPBEXItemHeader" xfId="655" xr:uid="{00000000-0005-0000-0000-00008F020000}"/>
    <cellStyle name="SAPBEXItemHeader 2" xfId="656" xr:uid="{00000000-0005-0000-0000-000090020000}"/>
    <cellStyle name="SAPBEXItemHeader 2 2" xfId="1003" xr:uid="{C259B276-6642-4490-9800-DA0D88209D16}"/>
    <cellStyle name="SAPBEXItemHeader 3" xfId="1002" xr:uid="{CD25C15E-95C2-4469-9C57-3B6AD32B1B9B}"/>
    <cellStyle name="SAPBEXresData" xfId="657" xr:uid="{00000000-0005-0000-0000-000091020000}"/>
    <cellStyle name="SAPBEXresData 2" xfId="658" xr:uid="{00000000-0005-0000-0000-000092020000}"/>
    <cellStyle name="SAPBEXresData 2 2" xfId="659" xr:uid="{00000000-0005-0000-0000-000093020000}"/>
    <cellStyle name="SAPBEXresData 2 2 2" xfId="1006" xr:uid="{7056277C-0DB0-481D-9F03-DCA0C010F402}"/>
    <cellStyle name="SAPBEXresData 2 3" xfId="1005" xr:uid="{01DEC6F2-AF5F-43D6-91FF-F5B0616D9308}"/>
    <cellStyle name="SAPBEXresData 3" xfId="660" xr:uid="{00000000-0005-0000-0000-000094020000}"/>
    <cellStyle name="SAPBEXresData 3 2" xfId="661" xr:uid="{00000000-0005-0000-0000-000095020000}"/>
    <cellStyle name="SAPBEXresData 3 2 2" xfId="1008" xr:uid="{F64B109E-D16C-41DB-AE47-244300603E3C}"/>
    <cellStyle name="SAPBEXresData 3 3" xfId="1007" xr:uid="{D5236986-4F53-4CB2-B0CB-E9AD7C143147}"/>
    <cellStyle name="SAPBEXresData 4" xfId="662" xr:uid="{00000000-0005-0000-0000-000096020000}"/>
    <cellStyle name="SAPBEXresData 4 2" xfId="1009" xr:uid="{C55E757C-2398-4841-B04A-BCBBB74BE667}"/>
    <cellStyle name="SAPBEXresData 5" xfId="1004" xr:uid="{B3FD232E-A350-4BBA-9598-21CB05A5AABC}"/>
    <cellStyle name="SAPBEXresDataEmph" xfId="663" xr:uid="{00000000-0005-0000-0000-000097020000}"/>
    <cellStyle name="SAPBEXresDataEmph 2" xfId="664" xr:uid="{00000000-0005-0000-0000-000098020000}"/>
    <cellStyle name="SAPBEXresDataEmph 2 2" xfId="665" xr:uid="{00000000-0005-0000-0000-000099020000}"/>
    <cellStyle name="SAPBEXresDataEmph 2 2 2" xfId="1012" xr:uid="{0087EE5E-19CC-4C7F-8F94-B1BBEE7AF4B3}"/>
    <cellStyle name="SAPBEXresDataEmph 2 3" xfId="1011" xr:uid="{05070506-22DA-4E88-B145-A6D22EC206E2}"/>
    <cellStyle name="SAPBEXresDataEmph 3" xfId="666" xr:uid="{00000000-0005-0000-0000-00009A020000}"/>
    <cellStyle name="SAPBEXresDataEmph 3 2" xfId="667" xr:uid="{00000000-0005-0000-0000-00009B020000}"/>
    <cellStyle name="SAPBEXresDataEmph 3 2 2" xfId="668" xr:uid="{00000000-0005-0000-0000-00009C020000}"/>
    <cellStyle name="SAPBEXresDataEmph 3 2 2 2" xfId="1015" xr:uid="{B98F0B4B-700A-4CE5-95ED-787837B28A39}"/>
    <cellStyle name="SAPBEXresDataEmph 3 2 3" xfId="1014" xr:uid="{1F1A7AF0-3B3B-4842-9A39-CD2EFE29E49E}"/>
    <cellStyle name="SAPBEXresDataEmph 3 3" xfId="669" xr:uid="{00000000-0005-0000-0000-00009D020000}"/>
    <cellStyle name="SAPBEXresDataEmph 3 3 2" xfId="1016" xr:uid="{E578E257-D41B-48D2-9226-B5B8EFF6248A}"/>
    <cellStyle name="SAPBEXresDataEmph 3 4" xfId="1013" xr:uid="{E8F39789-14BE-4C03-901A-511A42F42DD6}"/>
    <cellStyle name="SAPBEXresDataEmph 4" xfId="670" xr:uid="{00000000-0005-0000-0000-00009E020000}"/>
    <cellStyle name="SAPBEXresDataEmph 4 2" xfId="671" xr:uid="{00000000-0005-0000-0000-00009F020000}"/>
    <cellStyle name="SAPBEXresDataEmph 4 2 2" xfId="1018" xr:uid="{A1CF5550-A08E-4EEB-91FB-B5359031B4E7}"/>
    <cellStyle name="SAPBEXresDataEmph 4 3" xfId="1017" xr:uid="{A42885AA-F5B9-4592-AE73-0A15A8D8AE88}"/>
    <cellStyle name="SAPBEXresDataEmph 5" xfId="672" xr:uid="{00000000-0005-0000-0000-0000A0020000}"/>
    <cellStyle name="SAPBEXresDataEmph 5 2" xfId="1019" xr:uid="{BBD56C74-0023-4962-B98E-5B4163B70D55}"/>
    <cellStyle name="SAPBEXresDataEmph 6" xfId="1010" xr:uid="{7E9F96E9-B2E1-499B-9BE8-BB49A5E8DBAE}"/>
    <cellStyle name="SAPBEXresItem" xfId="673" xr:uid="{00000000-0005-0000-0000-0000A1020000}"/>
    <cellStyle name="SAPBEXresItem 2" xfId="674" xr:uid="{00000000-0005-0000-0000-0000A2020000}"/>
    <cellStyle name="SAPBEXresItem 2 2" xfId="675" xr:uid="{00000000-0005-0000-0000-0000A3020000}"/>
    <cellStyle name="SAPBEXresItem 2 2 2" xfId="1022" xr:uid="{A97B739D-C839-455F-ACDF-6FF0ECED5062}"/>
    <cellStyle name="SAPBEXresItem 2 3" xfId="1021" xr:uid="{C2018720-44B7-4CAE-A288-0C20D9473244}"/>
    <cellStyle name="SAPBEXresItem 3" xfId="676" xr:uid="{00000000-0005-0000-0000-0000A4020000}"/>
    <cellStyle name="SAPBEXresItem 3 2" xfId="677" xr:uid="{00000000-0005-0000-0000-0000A5020000}"/>
    <cellStyle name="SAPBEXresItem 3 2 2" xfId="1024" xr:uid="{111F2CBB-0918-4ACB-A7E5-FB88A2BD4F05}"/>
    <cellStyle name="SAPBEXresItem 3 3" xfId="1023" xr:uid="{35608CC7-82B2-4EBD-BDCF-C9B34888C93F}"/>
    <cellStyle name="SAPBEXresItem 4" xfId="678" xr:uid="{00000000-0005-0000-0000-0000A6020000}"/>
    <cellStyle name="SAPBEXresItem 4 2" xfId="1025" xr:uid="{EA0E3E7E-972C-4C09-BF90-6859BFB40214}"/>
    <cellStyle name="SAPBEXresItem 5" xfId="1020" xr:uid="{C30E33B1-64AF-4A9B-8318-E27A505DEC29}"/>
    <cellStyle name="SAPBEXresItemX" xfId="679" xr:uid="{00000000-0005-0000-0000-0000A7020000}"/>
    <cellStyle name="SAPBEXresItemX 2" xfId="680" xr:uid="{00000000-0005-0000-0000-0000A8020000}"/>
    <cellStyle name="SAPBEXresItemX 2 2" xfId="681" xr:uid="{00000000-0005-0000-0000-0000A9020000}"/>
    <cellStyle name="SAPBEXresItemX 2 2 2" xfId="1028" xr:uid="{D29C5FF3-F589-4C51-B690-0F154DFFBC1A}"/>
    <cellStyle name="SAPBEXresItemX 2 3" xfId="1027" xr:uid="{07527D78-2A97-4DC4-B4A4-7FEEC18E58C8}"/>
    <cellStyle name="SAPBEXresItemX 3" xfId="682" xr:uid="{00000000-0005-0000-0000-0000AA020000}"/>
    <cellStyle name="SAPBEXresItemX 3 2" xfId="683" xr:uid="{00000000-0005-0000-0000-0000AB020000}"/>
    <cellStyle name="SAPBEXresItemX 3 2 2" xfId="1030" xr:uid="{B81BF10E-BCEA-4341-A713-B4226AAFB563}"/>
    <cellStyle name="SAPBEXresItemX 3 3" xfId="1029" xr:uid="{D80D972C-5E5C-4D8A-9BD3-7DC911ED3690}"/>
    <cellStyle name="SAPBEXresItemX 4" xfId="684" xr:uid="{00000000-0005-0000-0000-0000AC020000}"/>
    <cellStyle name="SAPBEXresItemX 4 2" xfId="1031" xr:uid="{FBA93ADC-999D-423E-A8B3-828118E96169}"/>
    <cellStyle name="SAPBEXresItemX 5" xfId="1026" xr:uid="{A3BC7331-45DA-4F18-AB95-B9F6B178B5DF}"/>
    <cellStyle name="SAPBEXstdData" xfId="685" xr:uid="{00000000-0005-0000-0000-0000AD020000}"/>
    <cellStyle name="SAPBEXstdData 2" xfId="686" xr:uid="{00000000-0005-0000-0000-0000AE020000}"/>
    <cellStyle name="SAPBEXstdData 2 2" xfId="687" xr:uid="{00000000-0005-0000-0000-0000AF020000}"/>
    <cellStyle name="SAPBEXstdData 2 2 2" xfId="1034" xr:uid="{B0A34E03-B96D-40CE-8816-8186CBDC62E4}"/>
    <cellStyle name="SAPBEXstdData 2 3" xfId="1033" xr:uid="{47F125F8-226B-4D1B-9C92-B9E349A190C5}"/>
    <cellStyle name="SAPBEXstdData 3" xfId="688" xr:uid="{00000000-0005-0000-0000-0000B0020000}"/>
    <cellStyle name="SAPBEXstdData 3 2" xfId="689" xr:uid="{00000000-0005-0000-0000-0000B1020000}"/>
    <cellStyle name="SAPBEXstdData 3 2 2" xfId="1036" xr:uid="{79339F24-4443-46EF-978A-1C66A4D7A097}"/>
    <cellStyle name="SAPBEXstdData 3 3" xfId="1035" xr:uid="{A8861D0D-916C-46A6-8DE1-75AD5F8A435C}"/>
    <cellStyle name="SAPBEXstdData 4" xfId="690" xr:uid="{00000000-0005-0000-0000-0000B2020000}"/>
    <cellStyle name="SAPBEXstdData 4 2" xfId="691" xr:uid="{00000000-0005-0000-0000-0000B3020000}"/>
    <cellStyle name="SAPBEXstdData 4 2 2" xfId="1038" xr:uid="{48C48A3F-8EE8-4077-87FD-55506EE8A6F0}"/>
    <cellStyle name="SAPBEXstdData 4 3" xfId="1037" xr:uid="{3808163D-8D0B-4D47-B8D7-4DD487F51415}"/>
    <cellStyle name="SAPBEXstdData 5" xfId="692" xr:uid="{00000000-0005-0000-0000-0000B4020000}"/>
    <cellStyle name="SAPBEXstdData 5 2" xfId="1039" xr:uid="{6B5FC76F-4DB8-4854-ACEC-3B48A6885FB3}"/>
    <cellStyle name="SAPBEXstdData 6" xfId="1032" xr:uid="{0FB85062-6B99-421A-8C3A-844222022944}"/>
    <cellStyle name="SAPBEXstdDataEmph" xfId="693" xr:uid="{00000000-0005-0000-0000-0000B5020000}"/>
    <cellStyle name="SAPBEXstdDataEmph 2" xfId="694" xr:uid="{00000000-0005-0000-0000-0000B6020000}"/>
    <cellStyle name="SAPBEXstdDataEmph 2 2" xfId="695" xr:uid="{00000000-0005-0000-0000-0000B7020000}"/>
    <cellStyle name="SAPBEXstdDataEmph 2 2 2" xfId="1042" xr:uid="{F8F459A5-7C6E-4D38-80F0-7B4F104CA8A7}"/>
    <cellStyle name="SAPBEXstdDataEmph 2 3" xfId="1041" xr:uid="{7F03EC5B-E1C9-4C54-A98B-3CB04CB2802C}"/>
    <cellStyle name="SAPBEXstdDataEmph 3" xfId="696" xr:uid="{00000000-0005-0000-0000-0000B8020000}"/>
    <cellStyle name="SAPBEXstdDataEmph 3 2" xfId="697" xr:uid="{00000000-0005-0000-0000-0000B9020000}"/>
    <cellStyle name="SAPBEXstdDataEmph 3 2 2" xfId="1044" xr:uid="{51D70F01-74FC-4961-9BEC-23A0CC335BF1}"/>
    <cellStyle name="SAPBEXstdDataEmph 3 3" xfId="1043" xr:uid="{7788470D-43BD-4889-81F3-30F11022E2D3}"/>
    <cellStyle name="SAPBEXstdDataEmph 4" xfId="698" xr:uid="{00000000-0005-0000-0000-0000BA020000}"/>
    <cellStyle name="SAPBEXstdDataEmph 4 2" xfId="1045" xr:uid="{E9A1C525-F7A4-4D7A-B4D1-26D20CB17015}"/>
    <cellStyle name="SAPBEXstdDataEmph 5" xfId="1040" xr:uid="{ABA7F6AD-7525-43E6-A4C7-63A1D2A0B4D7}"/>
    <cellStyle name="SAPBEXstdItem" xfId="699" xr:uid="{00000000-0005-0000-0000-0000BB020000}"/>
    <cellStyle name="SAPBEXstdItem 2" xfId="700" xr:uid="{00000000-0005-0000-0000-0000BC020000}"/>
    <cellStyle name="SAPBEXstdItem 2 2" xfId="701" xr:uid="{00000000-0005-0000-0000-0000BD020000}"/>
    <cellStyle name="SAPBEXstdItem 2 2 2" xfId="1048" xr:uid="{6DAC9E7B-9E9D-4D76-9730-CF7163770745}"/>
    <cellStyle name="SAPBEXstdItem 2 3" xfId="1047" xr:uid="{ECBB44B1-DD57-432C-84CE-8FB955BEB31B}"/>
    <cellStyle name="SAPBEXstdItem 3" xfId="702" xr:uid="{00000000-0005-0000-0000-0000BE020000}"/>
    <cellStyle name="SAPBEXstdItem 3 2" xfId="703" xr:uid="{00000000-0005-0000-0000-0000BF020000}"/>
    <cellStyle name="SAPBEXstdItem 3 2 2" xfId="1050" xr:uid="{7938B632-BD4B-4F0B-A4E2-BF23BB8C88A4}"/>
    <cellStyle name="SAPBEXstdItem 3 3" xfId="1049" xr:uid="{FDA20DB5-36B7-4E60-BD53-8F01ACBF3D3E}"/>
    <cellStyle name="SAPBEXstdItem 4" xfId="704" xr:uid="{00000000-0005-0000-0000-0000C0020000}"/>
    <cellStyle name="SAPBEXstdItem 4 2" xfId="705" xr:uid="{00000000-0005-0000-0000-0000C1020000}"/>
    <cellStyle name="SAPBEXstdItem 4 2 2" xfId="1052" xr:uid="{B61308A6-7115-44DB-A44E-39E5499DF21D}"/>
    <cellStyle name="SAPBEXstdItem 4 3" xfId="1051" xr:uid="{973F20DD-DB07-495E-B13C-5D601D1EA524}"/>
    <cellStyle name="SAPBEXstdItem 5" xfId="706" xr:uid="{00000000-0005-0000-0000-0000C2020000}"/>
    <cellStyle name="SAPBEXstdItem 5 2" xfId="1053" xr:uid="{25AB1E03-334F-4B32-82D3-1E941B33DF27}"/>
    <cellStyle name="SAPBEXstdItem 6" xfId="1046" xr:uid="{B1FD117F-FCC9-467E-B11F-61000ACE37C6}"/>
    <cellStyle name="SAPBEXstdItemX" xfId="707" xr:uid="{00000000-0005-0000-0000-0000C3020000}"/>
    <cellStyle name="SAPBEXstdItemX 2" xfId="708" xr:uid="{00000000-0005-0000-0000-0000C4020000}"/>
    <cellStyle name="SAPBEXstdItemX 2 2" xfId="709" xr:uid="{00000000-0005-0000-0000-0000C5020000}"/>
    <cellStyle name="SAPBEXstdItemX 2 2 2" xfId="1056" xr:uid="{0EA4E895-B32A-4E11-976D-7A1C5575F401}"/>
    <cellStyle name="SAPBEXstdItemX 2 3" xfId="1055" xr:uid="{3358BA9B-C0A7-4C84-ACC8-8E715DB77C2C}"/>
    <cellStyle name="SAPBEXstdItemX 3" xfId="710" xr:uid="{00000000-0005-0000-0000-0000C6020000}"/>
    <cellStyle name="SAPBEXstdItemX 3 2" xfId="711" xr:uid="{00000000-0005-0000-0000-0000C7020000}"/>
    <cellStyle name="SAPBEXstdItemX 3 2 2" xfId="1058" xr:uid="{8CE3325E-29E8-496D-AB1A-DC633054A473}"/>
    <cellStyle name="SAPBEXstdItemX 3 3" xfId="1057" xr:uid="{2C0AA726-D94C-4913-A893-134BA0B7F834}"/>
    <cellStyle name="SAPBEXstdItemX 4" xfId="712" xr:uid="{00000000-0005-0000-0000-0000C8020000}"/>
    <cellStyle name="SAPBEXstdItemX 4 2" xfId="1059" xr:uid="{5F4D8262-D40C-41B7-A7D5-B8958615907D}"/>
    <cellStyle name="SAPBEXstdItemX 5" xfId="1054" xr:uid="{842A11D0-BFF5-4346-A063-A06832EF8CE5}"/>
    <cellStyle name="SAPBEXtitle" xfId="713" xr:uid="{00000000-0005-0000-0000-0000C9020000}"/>
    <cellStyle name="SAPBEXtitle 2" xfId="714" xr:uid="{00000000-0005-0000-0000-0000CA020000}"/>
    <cellStyle name="SAPBEXtitle 3" xfId="715" xr:uid="{00000000-0005-0000-0000-0000CB020000}"/>
    <cellStyle name="SAPBEXtitle 3 2" xfId="716" xr:uid="{00000000-0005-0000-0000-0000CC020000}"/>
    <cellStyle name="SAPBEXtitle 3 2 2" xfId="1062" xr:uid="{88323F12-28C7-4067-8CE1-C0897D133A2A}"/>
    <cellStyle name="SAPBEXtitle 3 3" xfId="1061" xr:uid="{861ABCA2-CEAB-4BD1-B21D-1D6C12FE536F}"/>
    <cellStyle name="SAPBEXtitle 4" xfId="717" xr:uid="{00000000-0005-0000-0000-0000CD020000}"/>
    <cellStyle name="SAPBEXtitle 4 2" xfId="1063" xr:uid="{1C63D5E6-2CBE-4624-8936-02DC3C0614C2}"/>
    <cellStyle name="SAPBEXtitle 5" xfId="1060" xr:uid="{AFB71AB4-C6DA-4EA4-A588-131F20A4B218}"/>
    <cellStyle name="SAPBEXunassignedItem" xfId="718" xr:uid="{00000000-0005-0000-0000-0000CE020000}"/>
    <cellStyle name="SAPBEXunassignedItem 2" xfId="719" xr:uid="{00000000-0005-0000-0000-0000CF020000}"/>
    <cellStyle name="SAPBEXunassignedItem 2 2" xfId="720" xr:uid="{00000000-0005-0000-0000-0000D0020000}"/>
    <cellStyle name="SAPBEXunassignedItem 2 2 2" xfId="1066" xr:uid="{4C173ED1-B2D3-4091-AFB4-001DFB4BF247}"/>
    <cellStyle name="SAPBEXunassignedItem 2 3" xfId="1065" xr:uid="{3359F1D7-7ECF-4B26-AE76-85EBF10D2751}"/>
    <cellStyle name="SAPBEXunassignedItem 3" xfId="721" xr:uid="{00000000-0005-0000-0000-0000D1020000}"/>
    <cellStyle name="SAPBEXunassignedItem 3 2" xfId="1067" xr:uid="{AEFEF19D-13DE-43D5-B4E2-B1219740DB01}"/>
    <cellStyle name="SAPBEXunassignedItem 4" xfId="1064" xr:uid="{4141CD20-03B5-430C-BFF3-5736FC57F075}"/>
    <cellStyle name="SAPBEXundefined" xfId="722" xr:uid="{00000000-0005-0000-0000-0000D2020000}"/>
    <cellStyle name="SAPBEXundefined 2" xfId="723" xr:uid="{00000000-0005-0000-0000-0000D3020000}"/>
    <cellStyle name="SAPBEXundefined 2 2" xfId="724" xr:uid="{00000000-0005-0000-0000-0000D4020000}"/>
    <cellStyle name="SAPBEXundefined 2 2 2" xfId="1070" xr:uid="{D203D215-F32D-4DF0-91D4-ECAEF1F7A4B1}"/>
    <cellStyle name="SAPBEXundefined 2 3" xfId="1069" xr:uid="{306ECA11-E97D-4002-A1AE-D28CB6EAD4B5}"/>
    <cellStyle name="SAPBEXundefined 3" xfId="725" xr:uid="{00000000-0005-0000-0000-0000D5020000}"/>
    <cellStyle name="SAPBEXundefined 3 2" xfId="726" xr:uid="{00000000-0005-0000-0000-0000D6020000}"/>
    <cellStyle name="SAPBEXundefined 3 2 2" xfId="1072" xr:uid="{DBFBA206-46ED-4869-9B4F-659BD1A5C813}"/>
    <cellStyle name="SAPBEXundefined 3 3" xfId="1071" xr:uid="{843F1DE7-F59D-4FC3-83E5-10C10286B404}"/>
    <cellStyle name="SAPBEXundefined 4" xfId="727" xr:uid="{00000000-0005-0000-0000-0000D7020000}"/>
    <cellStyle name="SAPBEXundefined 4 2" xfId="1073" xr:uid="{4D531FC3-5E2D-4C05-9C61-4A7A00C897F1}"/>
    <cellStyle name="SAPBEXundefined 5" xfId="1068" xr:uid="{8373B49D-9030-46BC-A525-3754B79E7821}"/>
    <cellStyle name="Sheet Title" xfId="728" xr:uid="{00000000-0005-0000-0000-0000D8020000}"/>
    <cellStyle name="Title 2" xfId="3" xr:uid="{00000000-0005-0000-0000-0000D9020000}"/>
    <cellStyle name="Total 2" xfId="729" xr:uid="{00000000-0005-0000-0000-0000DA020000}"/>
    <cellStyle name="Total 2 2" xfId="730" xr:uid="{00000000-0005-0000-0000-0000DB020000}"/>
    <cellStyle name="Total 2 2 2" xfId="1075" xr:uid="{CD2CF513-1E2E-48F0-BFD8-41924462A49F}"/>
    <cellStyle name="Total 2 3" xfId="1074" xr:uid="{C51C8554-0DBE-44DA-8649-C44D616794BE}"/>
    <cellStyle name="Warning Text 2" xfId="731" xr:uid="{00000000-0005-0000-0000-0000DC020000}"/>
    <cellStyle name="Warning Text 2 2" xfId="732" xr:uid="{00000000-0005-0000-0000-0000DD020000}"/>
    <cellStyle name="Warning Text 2 3" xfId="733" xr:uid="{00000000-0005-0000-0000-0000DE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8</xdr:col>
      <xdr:colOff>1287832</xdr:colOff>
      <xdr:row>12</xdr:row>
      <xdr:rowOff>568734</xdr:rowOff>
    </xdr:from>
    <xdr:ext cx="2167247" cy="47625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542F091-55B4-4C7B-88AC-9A473F7233EB}"/>
                </a:ext>
              </a:extLst>
            </xdr:cNvPr>
            <xdr:cNvSpPr txBox="1"/>
          </xdr:nvSpPr>
          <xdr:spPr>
            <a:xfrm>
              <a:off x="10572706" y="2483339"/>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𝟑</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4" name="TextBox 3">
              <a:extLst>
                <a:ext uri="{FF2B5EF4-FFF2-40B4-BE49-F238E27FC236}">
                  <a16:creationId xmlns:a16="http://schemas.microsoft.com/office/drawing/2014/main" id="{0542F091-55B4-4C7B-88AC-9A473F7233EB}"/>
                </a:ext>
              </a:extLst>
            </xdr:cNvPr>
            <xdr:cNvSpPr txBox="1"/>
          </xdr:nvSpPr>
          <xdr:spPr>
            <a:xfrm>
              <a:off x="10572706" y="2483339"/>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a:t>
              </a:r>
              <a:r>
                <a:rPr lang="en-US" sz="1100" b="1" i="0">
                  <a:solidFill>
                    <a:schemeClr val="tx1"/>
                  </a:solidFill>
                  <a:latin typeface="Cambria Math" panose="02040503050406030204" pitchFamily="18" charset="0"/>
                </a:rPr>
                <a:t>,𝟑)</a:t>
              </a:r>
              <a:r>
                <a:rPr lang="en-US" sz="1100" b="1" i="0">
                  <a:solidFill>
                    <a:schemeClr val="tx1"/>
                  </a:solidFill>
                  <a:latin typeface="Cambria Math"/>
                </a:rPr>
                <a:t>=𝑵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oneCellAnchor>
    <xdr:from>
      <xdr:col>10</xdr:col>
      <xdr:colOff>88284</xdr:colOff>
      <xdr:row>12</xdr:row>
      <xdr:rowOff>533400</xdr:rowOff>
    </xdr:from>
    <xdr:ext cx="1638300" cy="537474"/>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979F13AC-C0AD-463E-9C72-134A23D85E67}"/>
                </a:ext>
              </a:extLst>
            </xdr:cNvPr>
            <xdr:cNvSpPr txBox="1"/>
          </xdr:nvSpPr>
          <xdr:spPr>
            <a:xfrm>
              <a:off x="12613659" y="2505075"/>
              <a:ext cx="1638300" cy="537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1100" b="1" i="1">
                            <a:solidFill>
                              <a:schemeClr val="tx1"/>
                            </a:solidFill>
                            <a:latin typeface="Cambria Math" panose="02040503050406030204" pitchFamily="18" charset="0"/>
                          </a:rPr>
                        </m:ctrlPr>
                      </m:accPr>
                      <m:e>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panose="02040503050406030204" pitchFamily="18" charset="0"/>
                              </a:rPr>
                              <m:t>𝑹</m:t>
                            </m:r>
                          </m:e>
                          <m:sub>
                            <m:r>
                              <a:rPr lang="en-US" sz="1100" b="1" i="1">
                                <a:solidFill>
                                  <a:schemeClr val="tx1"/>
                                </a:solidFill>
                                <a:latin typeface="Cambria Math" panose="02040503050406030204" pitchFamily="18" charset="0"/>
                              </a:rPr>
                              <m:t>𝑿</m:t>
                            </m:r>
                          </m:sub>
                        </m:sSub>
                      </m:e>
                    </m:acc>
                    <m:r>
                      <a:rPr lang="en-US" sz="1100" b="1" i="1">
                        <a:solidFill>
                          <a:schemeClr val="tx1"/>
                        </a:solidFill>
                        <a:latin typeface="Cambria Math" panose="02040503050406030204" pitchFamily="18" charset="0"/>
                      </a:rPr>
                      <m:t>=</m:t>
                    </m:r>
                    <m:f>
                      <m:fPr>
                        <m:ctrlPr>
                          <a:rPr lang="en-US" sz="1100" b="1" i="1">
                            <a:solidFill>
                              <a:schemeClr val="tx1"/>
                            </a:solidFill>
                            <a:latin typeface="Cambria Math" panose="02040503050406030204" pitchFamily="18" charset="0"/>
                          </a:rPr>
                        </m:ctrlPr>
                      </m:fPr>
                      <m:num>
                        <m:r>
                          <a:rPr lang="en-US" sz="1100" b="1" i="1">
                            <a:solidFill>
                              <a:schemeClr val="tx1"/>
                            </a:solidFill>
                            <a:latin typeface="Cambria Math" panose="02040503050406030204" pitchFamily="18" charset="0"/>
                          </a:rPr>
                          <m:t>𝟏</m:t>
                        </m:r>
                      </m:num>
                      <m:den>
                        <m:r>
                          <a:rPr lang="en-US" sz="1100" b="1" i="1">
                            <a:solidFill>
                              <a:schemeClr val="tx1"/>
                            </a:solidFill>
                            <a:latin typeface="Cambria Math" panose="02040503050406030204" pitchFamily="18" charset="0"/>
                          </a:rPr>
                          <m:t>𝟑</m:t>
                        </m:r>
                      </m:den>
                    </m:f>
                    <m:nary>
                      <m:naryPr>
                        <m:chr m:val="∑"/>
                        <m:ctrlPr>
                          <a:rPr lang="en-US" sz="1100" b="1" i="1">
                            <a:solidFill>
                              <a:schemeClr val="tx1"/>
                            </a:solidFill>
                            <a:latin typeface="Cambria Math" panose="02040503050406030204" pitchFamily="18" charset="0"/>
                          </a:rPr>
                        </m:ctrlPr>
                      </m:naryPr>
                      <m:sub>
                        <m:r>
                          <m:rPr>
                            <m:brk m:alnAt="23"/>
                          </m:rPr>
                          <a:rPr lang="en-US" sz="1100" b="1" i="1">
                            <a:solidFill>
                              <a:schemeClr val="tx1"/>
                            </a:solidFill>
                            <a:latin typeface="Cambria Math" panose="02040503050406030204" pitchFamily="18" charset="0"/>
                          </a:rPr>
                          <m:t>𝒊</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𝟏</m:t>
                        </m:r>
                      </m:sub>
                      <m:sup>
                        <m:r>
                          <a:rPr lang="en-US" sz="1100" b="1" i="1">
                            <a:solidFill>
                              <a:schemeClr val="tx1"/>
                            </a:solidFill>
                            <a:latin typeface="Cambria Math" panose="02040503050406030204" pitchFamily="18" charset="0"/>
                          </a:rPr>
                          <m:t>𝟑</m:t>
                        </m:r>
                      </m:sup>
                      <m:e>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panose="02040503050406030204" pitchFamily="18" charset="0"/>
                              </a:rPr>
                              <m:t>𝑹</m:t>
                            </m:r>
                          </m:e>
                          <m:sub>
                            <m:r>
                              <a:rPr lang="en-US" sz="1100" b="1" i="1">
                                <a:solidFill>
                                  <a:schemeClr val="tx1"/>
                                </a:solidFill>
                                <a:latin typeface="Cambria Math" panose="02040503050406030204" pitchFamily="18" charset="0"/>
                              </a:rPr>
                              <m:t>𝑿</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𝒊</m:t>
                            </m:r>
                          </m:sub>
                        </m:sSub>
                      </m:e>
                    </m:nary>
                  </m:oMath>
                </m:oMathPara>
              </a14:m>
              <a:endParaRPr lang="en-US" sz="1100" b="1">
                <a:solidFill>
                  <a:srgbClr val="FF0000"/>
                </a:solidFill>
              </a:endParaRPr>
            </a:p>
          </xdr:txBody>
        </xdr:sp>
      </mc:Choice>
      <mc:Fallback xmlns="">
        <xdr:sp macro="" textlink="">
          <xdr:nvSpPr>
            <xdr:cNvPr id="6" name="TextBox 5">
              <a:extLst>
                <a:ext uri="{FF2B5EF4-FFF2-40B4-BE49-F238E27FC236}">
                  <a16:creationId xmlns:a16="http://schemas.microsoft.com/office/drawing/2014/main" id="{979F13AC-C0AD-463E-9C72-134A23D85E67}"/>
                </a:ext>
              </a:extLst>
            </xdr:cNvPr>
            <xdr:cNvSpPr txBox="1"/>
          </xdr:nvSpPr>
          <xdr:spPr>
            <a:xfrm>
              <a:off x="12613659" y="2505075"/>
              <a:ext cx="1638300" cy="537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panose="02040503050406030204" pitchFamily="18" charset="0"/>
                </a:rPr>
                <a:t>(𝑹_𝑿 ) ̅=𝟏/𝟑 ∑_(𝒊=𝟏)^𝟑▒𝑹_(𝑿,𝒊) </a:t>
              </a:r>
              <a:endParaRPr lang="en-US" sz="1100" b="1">
                <a:solidFill>
                  <a:srgbClr val="FF0000"/>
                </a:solidFill>
              </a:endParaRPr>
            </a:p>
          </xdr:txBody>
        </xdr:sp>
      </mc:Fallback>
    </mc:AlternateContent>
    <xdr:clientData/>
  </xdr:oneCellAnchor>
  <xdr:twoCellAnchor>
    <xdr:from>
      <xdr:col>11</xdr:col>
      <xdr:colOff>172891</xdr:colOff>
      <xdr:row>12</xdr:row>
      <xdr:rowOff>588311</xdr:rowOff>
    </xdr:from>
    <xdr:to>
      <xdr:col>11</xdr:col>
      <xdr:colOff>2468789</xdr:colOff>
      <xdr:row>12</xdr:row>
      <xdr:rowOff>901474</xdr:rowOff>
    </xdr:to>
    <mc:AlternateContent xmlns:mc="http://schemas.openxmlformats.org/markup-compatibility/2006" xmlns:a14="http://schemas.microsoft.com/office/drawing/2010/main">
      <mc:Choice Requires="a14">
        <xdr:sp macro="" textlink="">
          <xdr:nvSpPr>
            <xdr:cNvPr id="47" name="Rectangle 46">
              <a:extLst>
                <a:ext uri="{FF2B5EF4-FFF2-40B4-BE49-F238E27FC236}">
                  <a16:creationId xmlns:a16="http://schemas.microsoft.com/office/drawing/2014/main" id="{5C2BA017-B1BD-4635-96CB-D0CFA292B675}"/>
                </a:ext>
              </a:extLst>
            </xdr:cNvPr>
            <xdr:cNvSpPr/>
          </xdr:nvSpPr>
          <xdr:spPr>
            <a:xfrm>
              <a:off x="15138347" y="2459693"/>
              <a:ext cx="2295898"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chemeClr val="tx1"/>
                          </a:solidFill>
                          <a:latin typeface="Cambria Math" panose="02040503050406030204" pitchFamily="18" charset="0"/>
                          <a:ea typeface="Cambria Math" panose="02040503050406030204" pitchFamily="18" charset="0"/>
                        </a:rPr>
                      </m:ctrlPr>
                    </m:sSubPr>
                    <m:e>
                      <m:r>
                        <a:rPr lang="en-US" sz="1000" b="1" i="1">
                          <a:solidFill>
                            <a:schemeClr val="tx1"/>
                          </a:solidFill>
                          <a:latin typeface="Cambria Math" panose="02040503050406030204" pitchFamily="18" charset="0"/>
                          <a:ea typeface="Cambria Math" panose="02040503050406030204" pitchFamily="18" charset="0"/>
                        </a:rPr>
                        <m:t>𝑵</m:t>
                      </m:r>
                    </m:e>
                    <m:sub>
                      <m:r>
                        <a:rPr lang="en-US" sz="1000" b="1" i="1">
                          <a:solidFill>
                            <a:schemeClr val="tx1"/>
                          </a:solidFill>
                          <a:latin typeface="Cambria Math" panose="02040503050406030204" pitchFamily="18" charset="0"/>
                          <a:ea typeface="Cambria Math" panose="02040503050406030204" pitchFamily="18" charset="0"/>
                        </a:rPr>
                        <m:t>𝑿</m:t>
                      </m:r>
                      <m:r>
                        <a:rPr lang="en-US" sz="1000" b="1" i="1">
                          <a:solidFill>
                            <a:schemeClr val="tx1"/>
                          </a:solidFill>
                          <a:latin typeface="Cambria Math" panose="02040503050406030204" pitchFamily="18" charset="0"/>
                          <a:ea typeface="Cambria Math" panose="02040503050406030204" pitchFamily="18" charset="0"/>
                        </a:rPr>
                        <m:t>,</m:t>
                      </m:r>
                      <m:r>
                        <a:rPr lang="en-US" sz="1000" b="1" i="1">
                          <a:solidFill>
                            <a:schemeClr val="tx1"/>
                          </a:solidFill>
                          <a:latin typeface="Cambria Math" panose="02040503050406030204" pitchFamily="18" charset="0"/>
                          <a:ea typeface="Cambria Math" panose="02040503050406030204" pitchFamily="18" charset="0"/>
                        </a:rPr>
                        <m:t>𝒖𝒏𝒌</m:t>
                      </m:r>
                      <m:r>
                        <a:rPr lang="en-US" sz="1000" b="1" i="1">
                          <a:solidFill>
                            <a:schemeClr val="tx1"/>
                          </a:solidFill>
                          <a:latin typeface="Cambria Math" panose="02040503050406030204" pitchFamily="18" charset="0"/>
                          <a:ea typeface="Cambria Math" panose="02040503050406030204" pitchFamily="18" charset="0"/>
                        </a:rPr>
                        <m:t> </m:t>
                      </m:r>
                    </m:sub>
                  </m:sSub>
                  <m:r>
                    <a:rPr lang="en-US" sz="1000" b="1" i="1">
                      <a:solidFill>
                        <a:schemeClr val="tx1"/>
                      </a:solidFill>
                      <a:latin typeface="Cambria Math" panose="02040503050406030204" pitchFamily="18" charset="0"/>
                      <a:ea typeface="Cambria Math" panose="02040503050406030204" pitchFamily="18" charset="0"/>
                    </a:rPr>
                    <m:t>=</m:t>
                  </m:r>
                  <m:acc>
                    <m:accPr>
                      <m:chr m:val="̅"/>
                      <m:ctrlPr>
                        <a:rPr lang="en-US" sz="1000" b="1" i="1" kern="1200">
                          <a:solidFill>
                            <a:schemeClr val="tx1"/>
                          </a:solidFill>
                          <a:effectLst/>
                          <a:latin typeface="Cambria Math" panose="02040503050406030204" pitchFamily="18" charset="0"/>
                          <a:ea typeface="+mn-ea"/>
                          <a:cs typeface="+mn-cs"/>
                        </a:rPr>
                      </m:ctrlPr>
                    </m:accPr>
                    <m:e>
                      <m:sSub>
                        <m:sSubPr>
                          <m:ctrlPr>
                            <a:rPr lang="en-US" sz="1000" b="1" i="1" kern="1200">
                              <a:solidFill>
                                <a:schemeClr val="tx1"/>
                              </a:solidFill>
                              <a:effectLst/>
                              <a:latin typeface="Cambria Math" panose="02040503050406030204" pitchFamily="18" charset="0"/>
                              <a:ea typeface="+mn-ea"/>
                              <a:cs typeface="+mn-cs"/>
                            </a:rPr>
                          </m:ctrlPr>
                        </m:sSubPr>
                        <m:e>
                          <m:r>
                            <a:rPr lang="en-US" sz="1000" b="1" i="1" kern="1200">
                              <a:solidFill>
                                <a:schemeClr val="tx1"/>
                              </a:solidFill>
                              <a:effectLst/>
                              <a:latin typeface="Cambria Math" panose="02040503050406030204" pitchFamily="18" charset="0"/>
                              <a:ea typeface="+mn-ea"/>
                              <a:cs typeface="+mn-cs"/>
                            </a:rPr>
                            <m:t>𝑹</m:t>
                          </m:r>
                        </m:e>
                        <m:sub>
                          <m:r>
                            <a:rPr lang="en-US" sz="1000" b="1" i="1" kern="1200">
                              <a:solidFill>
                                <a:schemeClr val="tx1"/>
                              </a:solidFill>
                              <a:effectLst/>
                              <a:latin typeface="Cambria Math" panose="02040503050406030204" pitchFamily="18" charset="0"/>
                              <a:ea typeface="+mn-ea"/>
                              <a:cs typeface="+mn-cs"/>
                            </a:rPr>
                            <m:t>𝑿</m:t>
                          </m:r>
                        </m:sub>
                      </m:sSub>
                    </m:e>
                  </m:acc>
                  <m:r>
                    <a:rPr lang="en-US" sz="1000" b="1" i="1">
                      <a:solidFill>
                        <a:schemeClr val="tx1"/>
                      </a:solidFill>
                      <a:latin typeface="Cambria Math" panose="02040503050406030204" pitchFamily="18" charset="0"/>
                      <a:ea typeface="Cambria Math" panose="02040503050406030204" pitchFamily="18" charset="0"/>
                    </a:rPr>
                    <m:t>×</m:t>
                  </m:r>
                  <m:d>
                    <m:dPr>
                      <m:ctrlPr>
                        <a:rPr lang="en-US" sz="1000" b="1" i="1">
                          <a:solidFill>
                            <a:schemeClr val="tx1"/>
                          </a:solidFill>
                          <a:latin typeface="Cambria Math" panose="02040503050406030204" pitchFamily="18" charset="0"/>
                          <a:ea typeface="Cambria Math" panose="02040503050406030204" pitchFamily="18" charset="0"/>
                        </a:rPr>
                      </m:ctrlPr>
                    </m:dPr>
                    <m:e>
                      <m:sSubSup>
                        <m:sSubSupPr>
                          <m:ctrlPr>
                            <a:rPr lang="en-US" sz="1000" b="1" i="1">
                              <a:solidFill>
                                <a:schemeClr val="tx1"/>
                              </a:solidFill>
                              <a:latin typeface="Cambria Math" panose="02040503050406030204" pitchFamily="18" charset="0"/>
                              <a:ea typeface="Cambria Math" panose="02040503050406030204" pitchFamily="18" charset="0"/>
                            </a:rPr>
                          </m:ctrlPr>
                        </m:sSubSupPr>
                        <m:e>
                          <m:r>
                            <a:rPr lang="en-US" sz="1000" b="1" i="1">
                              <a:solidFill>
                                <a:schemeClr val="tx1"/>
                              </a:solidFill>
                              <a:latin typeface="Cambria Math" panose="02040503050406030204" pitchFamily="18" charset="0"/>
                              <a:ea typeface="Cambria Math" panose="02040503050406030204" pitchFamily="18" charset="0"/>
                            </a:rPr>
                            <m:t>𝑴</m:t>
                          </m:r>
                        </m:e>
                        <m:sub>
                          <m:r>
                            <a:rPr lang="en-US" sz="1000" b="1" i="1">
                              <a:solidFill>
                                <a:schemeClr val="tx1"/>
                              </a:solidFill>
                              <a:latin typeface="Cambria Math" panose="02040503050406030204" pitchFamily="18" charset="0"/>
                              <a:ea typeface="Cambria Math" panose="02040503050406030204" pitchFamily="18" charset="0"/>
                            </a:rPr>
                            <m:t>𝑿</m:t>
                          </m:r>
                        </m:sub>
                        <m:sup>
                          <m:r>
                            <a:rPr lang="en-US" sz="1000" b="1" i="1">
                              <a:solidFill>
                                <a:schemeClr val="tx1"/>
                              </a:solidFill>
                              <a:latin typeface="Cambria Math" panose="02040503050406030204" pitchFamily="18" charset="0"/>
                              <a:ea typeface="Cambria Math" panose="02040503050406030204" pitchFamily="18" charset="0"/>
                            </a:rPr>
                            <m:t>𝑻𝒐𝒕</m:t>
                          </m:r>
                        </m:sup>
                      </m:sSubSup>
                      <m:r>
                        <a:rPr lang="en-US" sz="1000" b="1" i="1">
                          <a:solidFill>
                            <a:schemeClr val="tx1"/>
                          </a:solidFill>
                          <a:latin typeface="Cambria Math" panose="02040503050406030204" pitchFamily="18" charset="0"/>
                          <a:ea typeface="Cambria Math" panose="02040503050406030204" pitchFamily="18" charset="0"/>
                        </a:rPr>
                        <m:t>−</m:t>
                      </m:r>
                      <m:sSub>
                        <m:sSubPr>
                          <m:ctrlPr>
                            <a:rPr lang="en-US" sz="1000" b="1" i="1">
                              <a:solidFill>
                                <a:schemeClr val="tx1"/>
                              </a:solidFill>
                              <a:latin typeface="Cambria Math" panose="02040503050406030204" pitchFamily="18" charset="0"/>
                              <a:ea typeface="Cambria Math" panose="02040503050406030204" pitchFamily="18" charset="0"/>
                            </a:rPr>
                          </m:ctrlPr>
                        </m:sSubPr>
                        <m:e>
                          <m:r>
                            <a:rPr lang="en-US" sz="1000" b="1" i="1">
                              <a:solidFill>
                                <a:schemeClr val="tx1"/>
                              </a:solidFill>
                              <a:latin typeface="Cambria Math" panose="02040503050406030204" pitchFamily="18" charset="0"/>
                              <a:ea typeface="Cambria Math" panose="02040503050406030204" pitchFamily="18" charset="0"/>
                            </a:rPr>
                            <m:t>𝑴</m:t>
                          </m:r>
                        </m:e>
                        <m:sub>
                          <m:r>
                            <a:rPr lang="en-US" sz="1000" b="1" i="1">
                              <a:solidFill>
                                <a:schemeClr val="tx1"/>
                              </a:solidFill>
                              <a:latin typeface="Cambria Math" panose="02040503050406030204" pitchFamily="18" charset="0"/>
                              <a:ea typeface="Cambria Math" panose="02040503050406030204" pitchFamily="18" charset="0"/>
                            </a:rPr>
                            <m:t>𝑿</m:t>
                          </m:r>
                          <m:r>
                            <a:rPr lang="en-US" sz="1000" b="1" i="1">
                              <a:solidFill>
                                <a:schemeClr val="tx1"/>
                              </a:solidFill>
                              <a:latin typeface="Cambria Math" panose="02040503050406030204" pitchFamily="18" charset="0"/>
                              <a:ea typeface="Cambria Math" panose="02040503050406030204" pitchFamily="18" charset="0"/>
                            </a:rPr>
                            <m:t>,</m:t>
                          </m:r>
                          <m:r>
                            <a:rPr lang="en-US" sz="1000" b="1" i="1">
                              <a:solidFill>
                                <a:schemeClr val="tx1"/>
                              </a:solidFill>
                              <a:latin typeface="Cambria Math" panose="02040503050406030204" pitchFamily="18" charset="0"/>
                              <a:ea typeface="Cambria Math" panose="02040503050406030204" pitchFamily="18" charset="0"/>
                            </a:rPr>
                            <m:t>𝑰</m:t>
                          </m:r>
                        </m:sub>
                      </m:sSub>
                    </m:e>
                  </m:d>
                  <m:r>
                    <a:rPr lang="en-US" sz="1000" b="1" i="1">
                      <a:solidFill>
                        <a:schemeClr val="tx1"/>
                      </a:solidFill>
                      <a:latin typeface="Cambria Math" panose="02040503050406030204" pitchFamily="18" charset="0"/>
                      <a:ea typeface="Cambria Math" panose="02040503050406030204" pitchFamily="18" charset="0"/>
                    </a:rPr>
                    <m:t>×</m:t>
                  </m:r>
                  <m:f>
                    <m:fPr>
                      <m:ctrlPr>
                        <a:rPr lang="en-US" sz="1000" b="1" i="1">
                          <a:solidFill>
                            <a:schemeClr val="tx1"/>
                          </a:solidFill>
                          <a:latin typeface="Cambria Math" panose="02040503050406030204" pitchFamily="18" charset="0"/>
                          <a:ea typeface="Cambria Math" panose="02040503050406030204" pitchFamily="18" charset="0"/>
                        </a:rPr>
                      </m:ctrlPr>
                    </m:fPr>
                    <m:num>
                      <m:r>
                        <a:rPr lang="en-US" sz="1000" b="1" i="1">
                          <a:solidFill>
                            <a:schemeClr val="tx1"/>
                          </a:solidFill>
                          <a:latin typeface="Cambria Math" panose="02040503050406030204" pitchFamily="18" charset="0"/>
                          <a:ea typeface="Cambria Math" panose="02040503050406030204" pitchFamily="18" charset="0"/>
                        </a:rPr>
                        <m:t>𝑰</m:t>
                      </m:r>
                    </m:num>
                    <m:den>
                      <m:r>
                        <a:rPr lang="en-US" sz="1000" b="1" i="1">
                          <a:solidFill>
                            <a:schemeClr val="tx1"/>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47" name="Rectangle 46">
              <a:extLst>
                <a:ext uri="{FF2B5EF4-FFF2-40B4-BE49-F238E27FC236}">
                  <a16:creationId xmlns:a16="http://schemas.microsoft.com/office/drawing/2014/main" id="{5C2BA017-B1BD-4635-96CB-D0CFA292B675}"/>
                </a:ext>
              </a:extLst>
            </xdr:cNvPr>
            <xdr:cNvSpPr/>
          </xdr:nvSpPr>
          <xdr:spPr>
            <a:xfrm>
              <a:off x="15138347" y="2459693"/>
              <a:ext cx="2295898"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chemeClr val="tx1"/>
                  </a:solidFill>
                  <a:latin typeface="Cambria Math" panose="02040503050406030204" pitchFamily="18" charset="0"/>
                  <a:ea typeface="Cambria Math" panose="02040503050406030204" pitchFamily="18" charset="0"/>
                </a:rPr>
                <a:t>𝑵_(𝑿,𝒖𝒏𝒌 )=</a:t>
              </a:r>
              <a:r>
                <a:rPr lang="en-US" sz="1000" b="1" i="0" kern="1200">
                  <a:solidFill>
                    <a:schemeClr val="tx1"/>
                  </a:solidFill>
                  <a:effectLst/>
                  <a:latin typeface="Cambria Math" panose="02040503050406030204" pitchFamily="18" charset="0"/>
                  <a:ea typeface="+mn-ea"/>
                  <a:cs typeface="+mn-cs"/>
                </a:rPr>
                <a:t>(𝑹_𝑿 ) ̅</a:t>
              </a:r>
              <a:r>
                <a:rPr lang="en-US" sz="1000" b="1" i="0">
                  <a:solidFill>
                    <a:schemeClr val="tx1"/>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879231</xdr:colOff>
      <xdr:row>35</xdr:row>
      <xdr:rowOff>73269</xdr:rowOff>
    </xdr:from>
    <xdr:ext cx="2167247" cy="4762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57E0C1FF-E75D-4574-BA1C-3672D01B7425}"/>
                </a:ext>
              </a:extLst>
            </xdr:cNvPr>
            <xdr:cNvSpPr txBox="1"/>
          </xdr:nvSpPr>
          <xdr:spPr>
            <a:xfrm>
              <a:off x="2491154" y="22650659"/>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𝟑</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3" name="TextBox 2">
              <a:extLst>
                <a:ext uri="{FF2B5EF4-FFF2-40B4-BE49-F238E27FC236}">
                  <a16:creationId xmlns:a16="http://schemas.microsoft.com/office/drawing/2014/main" id="{57E0C1FF-E75D-4574-BA1C-3672D01B7425}"/>
                </a:ext>
              </a:extLst>
            </xdr:cNvPr>
            <xdr:cNvSpPr txBox="1"/>
          </xdr:nvSpPr>
          <xdr:spPr>
            <a:xfrm>
              <a:off x="2491154" y="22650659"/>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a:t>
              </a:r>
              <a:r>
                <a:rPr lang="en-US" sz="1100" b="1" i="0">
                  <a:solidFill>
                    <a:schemeClr val="tx1"/>
                  </a:solidFill>
                  <a:latin typeface="Cambria Math" panose="02040503050406030204" pitchFamily="18" charset="0"/>
                </a:rPr>
                <a:t>,𝟑)</a:t>
              </a:r>
              <a:r>
                <a:rPr lang="en-US" sz="1100" b="1" i="0">
                  <a:solidFill>
                    <a:schemeClr val="tx1"/>
                  </a:solidFill>
                  <a:latin typeface="Cambria Math"/>
                </a:rPr>
                <a:t>=𝑵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oneCellAnchor>
    <xdr:from>
      <xdr:col>1</xdr:col>
      <xdr:colOff>1166388</xdr:colOff>
      <xdr:row>36</xdr:row>
      <xdr:rowOff>51917</xdr:rowOff>
    </xdr:from>
    <xdr:ext cx="1638300" cy="537474"/>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54FEFBD1-20A8-407F-A5D9-678D4D8F2728}"/>
                </a:ext>
              </a:extLst>
            </xdr:cNvPr>
            <xdr:cNvSpPr txBox="1"/>
          </xdr:nvSpPr>
          <xdr:spPr>
            <a:xfrm>
              <a:off x="2778311" y="23801615"/>
              <a:ext cx="1638300" cy="537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1100" b="1" i="1">
                            <a:solidFill>
                              <a:schemeClr val="tx1"/>
                            </a:solidFill>
                            <a:latin typeface="Cambria Math" panose="02040503050406030204" pitchFamily="18" charset="0"/>
                          </a:rPr>
                        </m:ctrlPr>
                      </m:accPr>
                      <m:e>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panose="02040503050406030204" pitchFamily="18" charset="0"/>
                              </a:rPr>
                              <m:t>𝑹</m:t>
                            </m:r>
                          </m:e>
                          <m:sub>
                            <m:r>
                              <a:rPr lang="en-US" sz="1100" b="1" i="1">
                                <a:solidFill>
                                  <a:schemeClr val="tx1"/>
                                </a:solidFill>
                                <a:latin typeface="Cambria Math" panose="02040503050406030204" pitchFamily="18" charset="0"/>
                              </a:rPr>
                              <m:t>𝑿</m:t>
                            </m:r>
                          </m:sub>
                        </m:sSub>
                      </m:e>
                    </m:acc>
                    <m:r>
                      <a:rPr lang="en-US" sz="1100" b="1" i="1">
                        <a:solidFill>
                          <a:schemeClr val="tx1"/>
                        </a:solidFill>
                        <a:latin typeface="Cambria Math" panose="02040503050406030204" pitchFamily="18" charset="0"/>
                      </a:rPr>
                      <m:t>=</m:t>
                    </m:r>
                    <m:f>
                      <m:fPr>
                        <m:ctrlPr>
                          <a:rPr lang="en-US" sz="1100" b="1" i="1">
                            <a:solidFill>
                              <a:schemeClr val="tx1"/>
                            </a:solidFill>
                            <a:latin typeface="Cambria Math" panose="02040503050406030204" pitchFamily="18" charset="0"/>
                          </a:rPr>
                        </m:ctrlPr>
                      </m:fPr>
                      <m:num>
                        <m:r>
                          <a:rPr lang="en-US" sz="1100" b="1" i="1">
                            <a:solidFill>
                              <a:schemeClr val="tx1"/>
                            </a:solidFill>
                            <a:latin typeface="Cambria Math" panose="02040503050406030204" pitchFamily="18" charset="0"/>
                          </a:rPr>
                          <m:t>𝟏</m:t>
                        </m:r>
                      </m:num>
                      <m:den>
                        <m:r>
                          <a:rPr lang="en-US" sz="1100" b="1" i="1">
                            <a:solidFill>
                              <a:schemeClr val="tx1"/>
                            </a:solidFill>
                            <a:latin typeface="Cambria Math" panose="02040503050406030204" pitchFamily="18" charset="0"/>
                          </a:rPr>
                          <m:t>𝟑</m:t>
                        </m:r>
                      </m:den>
                    </m:f>
                    <m:nary>
                      <m:naryPr>
                        <m:chr m:val="∑"/>
                        <m:ctrlPr>
                          <a:rPr lang="en-US" sz="1100" b="1" i="1">
                            <a:solidFill>
                              <a:schemeClr val="tx1"/>
                            </a:solidFill>
                            <a:latin typeface="Cambria Math" panose="02040503050406030204" pitchFamily="18" charset="0"/>
                          </a:rPr>
                        </m:ctrlPr>
                      </m:naryPr>
                      <m:sub>
                        <m:r>
                          <m:rPr>
                            <m:brk m:alnAt="23"/>
                          </m:rPr>
                          <a:rPr lang="en-US" sz="1100" b="1" i="1">
                            <a:solidFill>
                              <a:schemeClr val="tx1"/>
                            </a:solidFill>
                            <a:latin typeface="Cambria Math" panose="02040503050406030204" pitchFamily="18" charset="0"/>
                          </a:rPr>
                          <m:t>𝒊</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𝟏</m:t>
                        </m:r>
                      </m:sub>
                      <m:sup>
                        <m:r>
                          <a:rPr lang="en-US" sz="1100" b="1" i="1">
                            <a:solidFill>
                              <a:schemeClr val="tx1"/>
                            </a:solidFill>
                            <a:latin typeface="Cambria Math" panose="02040503050406030204" pitchFamily="18" charset="0"/>
                          </a:rPr>
                          <m:t>𝟑</m:t>
                        </m:r>
                      </m:sup>
                      <m:e>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panose="02040503050406030204" pitchFamily="18" charset="0"/>
                              </a:rPr>
                              <m:t>𝑹</m:t>
                            </m:r>
                          </m:e>
                          <m:sub>
                            <m:r>
                              <a:rPr lang="en-US" sz="1100" b="1" i="1">
                                <a:solidFill>
                                  <a:schemeClr val="tx1"/>
                                </a:solidFill>
                                <a:latin typeface="Cambria Math" panose="02040503050406030204" pitchFamily="18" charset="0"/>
                              </a:rPr>
                              <m:t>𝑿</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𝒊</m:t>
                            </m:r>
                          </m:sub>
                        </m:sSub>
                      </m:e>
                    </m:nary>
                  </m:oMath>
                </m:oMathPara>
              </a14:m>
              <a:endParaRPr lang="en-US" sz="1100" b="1">
                <a:solidFill>
                  <a:srgbClr val="FF0000"/>
                </a:solidFill>
              </a:endParaRPr>
            </a:p>
          </xdr:txBody>
        </xdr:sp>
      </mc:Choice>
      <mc:Fallback xmlns="">
        <xdr:sp macro="" textlink="">
          <xdr:nvSpPr>
            <xdr:cNvPr id="4" name="TextBox 3">
              <a:extLst>
                <a:ext uri="{FF2B5EF4-FFF2-40B4-BE49-F238E27FC236}">
                  <a16:creationId xmlns:a16="http://schemas.microsoft.com/office/drawing/2014/main" id="{54FEFBD1-20A8-407F-A5D9-678D4D8F2728}"/>
                </a:ext>
              </a:extLst>
            </xdr:cNvPr>
            <xdr:cNvSpPr txBox="1"/>
          </xdr:nvSpPr>
          <xdr:spPr>
            <a:xfrm>
              <a:off x="2778311" y="23801615"/>
              <a:ext cx="1638300" cy="537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panose="02040503050406030204" pitchFamily="18" charset="0"/>
                </a:rPr>
                <a:t>(𝑹_𝑿 ) ̅=𝟏/𝟑 ∑_(𝒊=𝟏)^𝟑▒𝑹_(𝑿,𝒊) </a:t>
              </a:r>
              <a:endParaRPr lang="en-US" sz="1100" b="1">
                <a:solidFill>
                  <a:srgbClr val="FF0000"/>
                </a:solidFill>
              </a:endParaRPr>
            </a:p>
          </xdr:txBody>
        </xdr:sp>
      </mc:Fallback>
    </mc:AlternateContent>
    <xdr:clientData/>
  </xdr:oneCellAnchor>
  <xdr:twoCellAnchor>
    <xdr:from>
      <xdr:col>1</xdr:col>
      <xdr:colOff>1418469</xdr:colOff>
      <xdr:row>37</xdr:row>
      <xdr:rowOff>124517</xdr:rowOff>
    </xdr:from>
    <xdr:to>
      <xdr:col>1</xdr:col>
      <xdr:colOff>2857117</xdr:colOff>
      <xdr:row>37</xdr:row>
      <xdr:rowOff>124517</xdr:rowOff>
    </xdr:to>
    <mc:AlternateContent xmlns:mc="http://schemas.openxmlformats.org/markup-compatibility/2006" xmlns:a14="http://schemas.microsoft.com/office/drawing/2010/main">
      <mc:Choice Requires="a14">
        <xdr:sp macro="" textlink="">
          <xdr:nvSpPr>
            <xdr:cNvPr id="5" name="Rectangle 4">
              <a:extLst>
                <a:ext uri="{FF2B5EF4-FFF2-40B4-BE49-F238E27FC236}">
                  <a16:creationId xmlns:a16="http://schemas.microsoft.com/office/drawing/2014/main" id="{E9ADAFC3-B95C-41C3-A449-27E7EA59F0D0}"/>
                </a:ext>
              </a:extLst>
            </xdr:cNvPr>
            <xdr:cNvSpPr/>
          </xdr:nvSpPr>
          <xdr:spPr>
            <a:xfrm>
              <a:off x="3030392" y="24135891"/>
              <a:ext cx="1438648" cy="0"/>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chemeClr val="tx1"/>
                          </a:solidFill>
                          <a:latin typeface="Cambria Math" panose="02040503050406030204" pitchFamily="18" charset="0"/>
                          <a:ea typeface="Cambria Math" panose="02040503050406030204" pitchFamily="18" charset="0"/>
                        </a:rPr>
                      </m:ctrlPr>
                    </m:sSubPr>
                    <m:e>
                      <m:r>
                        <a:rPr lang="en-US" sz="1000" b="1" i="1">
                          <a:solidFill>
                            <a:schemeClr val="tx1"/>
                          </a:solidFill>
                          <a:latin typeface="Cambria Math" panose="02040503050406030204" pitchFamily="18" charset="0"/>
                          <a:ea typeface="Cambria Math" panose="02040503050406030204" pitchFamily="18" charset="0"/>
                        </a:rPr>
                        <m:t>𝑵</m:t>
                      </m:r>
                    </m:e>
                    <m:sub>
                      <m:r>
                        <a:rPr lang="en-US" sz="1000" b="1" i="1">
                          <a:solidFill>
                            <a:schemeClr val="tx1"/>
                          </a:solidFill>
                          <a:latin typeface="Cambria Math" panose="02040503050406030204" pitchFamily="18" charset="0"/>
                          <a:ea typeface="Cambria Math" panose="02040503050406030204" pitchFamily="18" charset="0"/>
                        </a:rPr>
                        <m:t>𝑿</m:t>
                      </m:r>
                      <m:r>
                        <a:rPr lang="en-US" sz="1000" b="1" i="1">
                          <a:solidFill>
                            <a:schemeClr val="tx1"/>
                          </a:solidFill>
                          <a:latin typeface="Cambria Math" panose="02040503050406030204" pitchFamily="18" charset="0"/>
                          <a:ea typeface="Cambria Math" panose="02040503050406030204" pitchFamily="18" charset="0"/>
                        </a:rPr>
                        <m:t>,</m:t>
                      </m:r>
                      <m:r>
                        <a:rPr lang="en-US" sz="1000" b="1" i="1">
                          <a:solidFill>
                            <a:schemeClr val="tx1"/>
                          </a:solidFill>
                          <a:latin typeface="Cambria Math" panose="02040503050406030204" pitchFamily="18" charset="0"/>
                          <a:ea typeface="Cambria Math" panose="02040503050406030204" pitchFamily="18" charset="0"/>
                        </a:rPr>
                        <m:t>𝒖𝒏𝒌</m:t>
                      </m:r>
                      <m:r>
                        <a:rPr lang="en-US" sz="1000" b="1" i="1">
                          <a:solidFill>
                            <a:schemeClr val="tx1"/>
                          </a:solidFill>
                          <a:latin typeface="Cambria Math" panose="02040503050406030204" pitchFamily="18" charset="0"/>
                          <a:ea typeface="Cambria Math" panose="02040503050406030204" pitchFamily="18" charset="0"/>
                        </a:rPr>
                        <m:t> </m:t>
                      </m:r>
                    </m:sub>
                  </m:sSub>
                  <m:r>
                    <a:rPr lang="en-US" sz="1000" b="1" i="1">
                      <a:solidFill>
                        <a:schemeClr val="tx1"/>
                      </a:solidFill>
                      <a:latin typeface="Cambria Math" panose="02040503050406030204" pitchFamily="18" charset="0"/>
                      <a:ea typeface="Cambria Math" panose="02040503050406030204" pitchFamily="18" charset="0"/>
                    </a:rPr>
                    <m:t>=</m:t>
                  </m:r>
                  <m:acc>
                    <m:accPr>
                      <m:chr m:val="̅"/>
                      <m:ctrlPr>
                        <a:rPr lang="en-US" sz="1000" b="1" i="1" kern="1200">
                          <a:solidFill>
                            <a:schemeClr val="tx1"/>
                          </a:solidFill>
                          <a:effectLst/>
                          <a:latin typeface="Cambria Math" panose="02040503050406030204" pitchFamily="18" charset="0"/>
                          <a:ea typeface="+mn-ea"/>
                          <a:cs typeface="+mn-cs"/>
                        </a:rPr>
                      </m:ctrlPr>
                    </m:accPr>
                    <m:e>
                      <m:sSub>
                        <m:sSubPr>
                          <m:ctrlPr>
                            <a:rPr lang="en-US" sz="1000" b="1" i="1" kern="1200">
                              <a:solidFill>
                                <a:schemeClr val="tx1"/>
                              </a:solidFill>
                              <a:effectLst/>
                              <a:latin typeface="Cambria Math" panose="02040503050406030204" pitchFamily="18" charset="0"/>
                              <a:ea typeface="+mn-ea"/>
                              <a:cs typeface="+mn-cs"/>
                            </a:rPr>
                          </m:ctrlPr>
                        </m:sSubPr>
                        <m:e>
                          <m:r>
                            <a:rPr lang="en-US" sz="1000" b="1" i="1" kern="1200">
                              <a:solidFill>
                                <a:schemeClr val="tx1"/>
                              </a:solidFill>
                              <a:effectLst/>
                              <a:latin typeface="Cambria Math" panose="02040503050406030204" pitchFamily="18" charset="0"/>
                              <a:ea typeface="+mn-ea"/>
                              <a:cs typeface="+mn-cs"/>
                            </a:rPr>
                            <m:t>𝑹</m:t>
                          </m:r>
                        </m:e>
                        <m:sub>
                          <m:r>
                            <a:rPr lang="en-US" sz="1000" b="1" i="1" kern="1200">
                              <a:solidFill>
                                <a:schemeClr val="tx1"/>
                              </a:solidFill>
                              <a:effectLst/>
                              <a:latin typeface="Cambria Math" panose="02040503050406030204" pitchFamily="18" charset="0"/>
                              <a:ea typeface="+mn-ea"/>
                              <a:cs typeface="+mn-cs"/>
                            </a:rPr>
                            <m:t>𝑿</m:t>
                          </m:r>
                        </m:sub>
                      </m:sSub>
                    </m:e>
                  </m:acc>
                  <m:r>
                    <a:rPr lang="en-US" sz="1000" b="1" i="1">
                      <a:solidFill>
                        <a:schemeClr val="tx1"/>
                      </a:solidFill>
                      <a:latin typeface="Cambria Math" panose="02040503050406030204" pitchFamily="18" charset="0"/>
                      <a:ea typeface="Cambria Math" panose="02040503050406030204" pitchFamily="18" charset="0"/>
                    </a:rPr>
                    <m:t>×</m:t>
                  </m:r>
                  <m:d>
                    <m:dPr>
                      <m:ctrlPr>
                        <a:rPr lang="en-US" sz="1000" b="1" i="1">
                          <a:solidFill>
                            <a:schemeClr val="tx1"/>
                          </a:solidFill>
                          <a:latin typeface="Cambria Math" panose="02040503050406030204" pitchFamily="18" charset="0"/>
                          <a:ea typeface="Cambria Math" panose="02040503050406030204" pitchFamily="18" charset="0"/>
                        </a:rPr>
                      </m:ctrlPr>
                    </m:dPr>
                    <m:e>
                      <m:sSubSup>
                        <m:sSubSupPr>
                          <m:ctrlPr>
                            <a:rPr lang="en-US" sz="1000" b="1" i="1">
                              <a:solidFill>
                                <a:schemeClr val="tx1"/>
                              </a:solidFill>
                              <a:latin typeface="Cambria Math" panose="02040503050406030204" pitchFamily="18" charset="0"/>
                              <a:ea typeface="Cambria Math" panose="02040503050406030204" pitchFamily="18" charset="0"/>
                            </a:rPr>
                          </m:ctrlPr>
                        </m:sSubSupPr>
                        <m:e>
                          <m:r>
                            <a:rPr lang="en-US" sz="1000" b="1" i="1">
                              <a:solidFill>
                                <a:schemeClr val="tx1"/>
                              </a:solidFill>
                              <a:latin typeface="Cambria Math" panose="02040503050406030204" pitchFamily="18" charset="0"/>
                              <a:ea typeface="Cambria Math" panose="02040503050406030204" pitchFamily="18" charset="0"/>
                            </a:rPr>
                            <m:t>𝑴</m:t>
                          </m:r>
                        </m:e>
                        <m:sub>
                          <m:r>
                            <a:rPr lang="en-US" sz="1000" b="1" i="1">
                              <a:solidFill>
                                <a:schemeClr val="tx1"/>
                              </a:solidFill>
                              <a:latin typeface="Cambria Math" panose="02040503050406030204" pitchFamily="18" charset="0"/>
                              <a:ea typeface="Cambria Math" panose="02040503050406030204" pitchFamily="18" charset="0"/>
                            </a:rPr>
                            <m:t>𝑿</m:t>
                          </m:r>
                        </m:sub>
                        <m:sup>
                          <m:r>
                            <a:rPr lang="en-US" sz="1000" b="1" i="1">
                              <a:solidFill>
                                <a:schemeClr val="tx1"/>
                              </a:solidFill>
                              <a:latin typeface="Cambria Math" panose="02040503050406030204" pitchFamily="18" charset="0"/>
                              <a:ea typeface="Cambria Math" panose="02040503050406030204" pitchFamily="18" charset="0"/>
                            </a:rPr>
                            <m:t>𝑻𝒐𝒕</m:t>
                          </m:r>
                        </m:sup>
                      </m:sSubSup>
                      <m:r>
                        <a:rPr lang="en-US" sz="1000" b="1" i="1">
                          <a:solidFill>
                            <a:schemeClr val="tx1"/>
                          </a:solidFill>
                          <a:latin typeface="Cambria Math" panose="02040503050406030204" pitchFamily="18" charset="0"/>
                          <a:ea typeface="Cambria Math" panose="02040503050406030204" pitchFamily="18" charset="0"/>
                        </a:rPr>
                        <m:t>−</m:t>
                      </m:r>
                      <m:sSub>
                        <m:sSubPr>
                          <m:ctrlPr>
                            <a:rPr lang="en-US" sz="1000" b="1" i="1">
                              <a:solidFill>
                                <a:schemeClr val="tx1"/>
                              </a:solidFill>
                              <a:latin typeface="Cambria Math" panose="02040503050406030204" pitchFamily="18" charset="0"/>
                              <a:ea typeface="Cambria Math" panose="02040503050406030204" pitchFamily="18" charset="0"/>
                            </a:rPr>
                          </m:ctrlPr>
                        </m:sSubPr>
                        <m:e>
                          <m:r>
                            <a:rPr lang="en-US" sz="1000" b="1" i="1">
                              <a:solidFill>
                                <a:schemeClr val="tx1"/>
                              </a:solidFill>
                              <a:latin typeface="Cambria Math" panose="02040503050406030204" pitchFamily="18" charset="0"/>
                              <a:ea typeface="Cambria Math" panose="02040503050406030204" pitchFamily="18" charset="0"/>
                            </a:rPr>
                            <m:t>𝑴</m:t>
                          </m:r>
                        </m:e>
                        <m:sub>
                          <m:r>
                            <a:rPr lang="en-US" sz="1000" b="1" i="1">
                              <a:solidFill>
                                <a:schemeClr val="tx1"/>
                              </a:solidFill>
                              <a:latin typeface="Cambria Math" panose="02040503050406030204" pitchFamily="18" charset="0"/>
                              <a:ea typeface="Cambria Math" panose="02040503050406030204" pitchFamily="18" charset="0"/>
                            </a:rPr>
                            <m:t>𝑿</m:t>
                          </m:r>
                          <m:r>
                            <a:rPr lang="en-US" sz="1000" b="1" i="1">
                              <a:solidFill>
                                <a:schemeClr val="tx1"/>
                              </a:solidFill>
                              <a:latin typeface="Cambria Math" panose="02040503050406030204" pitchFamily="18" charset="0"/>
                              <a:ea typeface="Cambria Math" panose="02040503050406030204" pitchFamily="18" charset="0"/>
                            </a:rPr>
                            <m:t>,</m:t>
                          </m:r>
                          <m:r>
                            <a:rPr lang="en-US" sz="1000" b="1" i="1">
                              <a:solidFill>
                                <a:schemeClr val="tx1"/>
                              </a:solidFill>
                              <a:latin typeface="Cambria Math" panose="02040503050406030204" pitchFamily="18" charset="0"/>
                              <a:ea typeface="Cambria Math" panose="02040503050406030204" pitchFamily="18" charset="0"/>
                            </a:rPr>
                            <m:t>𝑰</m:t>
                          </m:r>
                        </m:sub>
                      </m:sSub>
                    </m:e>
                  </m:d>
                  <m:r>
                    <a:rPr lang="en-US" sz="1000" b="1" i="1">
                      <a:solidFill>
                        <a:schemeClr val="tx1"/>
                      </a:solidFill>
                      <a:latin typeface="Cambria Math" panose="02040503050406030204" pitchFamily="18" charset="0"/>
                      <a:ea typeface="Cambria Math" panose="02040503050406030204" pitchFamily="18" charset="0"/>
                    </a:rPr>
                    <m:t>×</m:t>
                  </m:r>
                  <m:f>
                    <m:fPr>
                      <m:ctrlPr>
                        <a:rPr lang="en-US" sz="1000" b="1" i="1">
                          <a:solidFill>
                            <a:schemeClr val="tx1"/>
                          </a:solidFill>
                          <a:latin typeface="Cambria Math" panose="02040503050406030204" pitchFamily="18" charset="0"/>
                          <a:ea typeface="Cambria Math" panose="02040503050406030204" pitchFamily="18" charset="0"/>
                        </a:rPr>
                      </m:ctrlPr>
                    </m:fPr>
                    <m:num>
                      <m:r>
                        <a:rPr lang="en-US" sz="1000" b="1" i="1">
                          <a:solidFill>
                            <a:schemeClr val="tx1"/>
                          </a:solidFill>
                          <a:latin typeface="Cambria Math" panose="02040503050406030204" pitchFamily="18" charset="0"/>
                          <a:ea typeface="Cambria Math" panose="02040503050406030204" pitchFamily="18" charset="0"/>
                        </a:rPr>
                        <m:t>𝑰</m:t>
                      </m:r>
                    </m:num>
                    <m:den>
                      <m:r>
                        <a:rPr lang="en-US" sz="1000" b="1" i="1">
                          <a:solidFill>
                            <a:schemeClr val="tx1"/>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5" name="Rectangle 4">
              <a:extLst>
                <a:ext uri="{FF2B5EF4-FFF2-40B4-BE49-F238E27FC236}">
                  <a16:creationId xmlns:a16="http://schemas.microsoft.com/office/drawing/2014/main" id="{E9ADAFC3-B95C-41C3-A449-27E7EA59F0D0}"/>
                </a:ext>
              </a:extLst>
            </xdr:cNvPr>
            <xdr:cNvSpPr/>
          </xdr:nvSpPr>
          <xdr:spPr>
            <a:xfrm>
              <a:off x="3030392" y="24135891"/>
              <a:ext cx="1438648" cy="0"/>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chemeClr val="tx1"/>
                  </a:solidFill>
                  <a:latin typeface="Cambria Math" panose="02040503050406030204" pitchFamily="18" charset="0"/>
                  <a:ea typeface="Cambria Math" panose="02040503050406030204" pitchFamily="18" charset="0"/>
                </a:rPr>
                <a:t>𝑵_(𝑿,𝒖𝒏𝒌 )=</a:t>
              </a:r>
              <a:r>
                <a:rPr lang="en-US" sz="1000" b="1" i="0" kern="1200">
                  <a:solidFill>
                    <a:schemeClr val="tx1"/>
                  </a:solidFill>
                  <a:effectLst/>
                  <a:latin typeface="Cambria Math" panose="02040503050406030204" pitchFamily="18" charset="0"/>
                  <a:ea typeface="+mn-ea"/>
                  <a:cs typeface="+mn-cs"/>
                </a:rPr>
                <a:t>(𝑹_𝑿 ) ̅</a:t>
              </a:r>
              <a:r>
                <a:rPr lang="en-US" sz="1000" b="1" i="0">
                  <a:solidFill>
                    <a:schemeClr val="tx1"/>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line Leaks -&gt;"/>
      <sheetName val="Prior 2018"/>
      <sheetName val="Found 2018-LS"/>
      <sheetName val="Found 2018-OM"/>
      <sheetName val="Unknown Leaks"/>
      <sheetName val="Pipeline Leaks Summary"/>
      <sheetName val="All Damages"/>
      <sheetName val="Blowdowns"/>
      <sheetName val="Component Vented Emissions"/>
      <sheetName val="Component Leaks"/>
      <sheetName val="Column Header &amp; Description"/>
      <sheetName val="Calculations -&gt;"/>
      <sheetName val="Leak Calcs"/>
      <sheetName val="Damage Calcs"/>
      <sheetName val="Blowdown Calcs"/>
      <sheetName val="SE Emission Factors"/>
      <sheetName val="Summary Revenues"/>
      <sheetName val="Monthly T-put"/>
      <sheetName val="DemandDataEntry"/>
      <sheetName val="CoreDataEntry"/>
      <sheetName val="NonCoreDataEntry"/>
      <sheetName val="CoreCalculations"/>
      <sheetName val="NonCoreCalculations"/>
      <sheetName val="Module1"/>
      <sheetName val="99BudJAC"/>
      <sheetName val="Report (2)"/>
      <sheetName val="CDx"/>
      <sheetName val="SAP"/>
      <sheetName val="ABSEst"/>
      <sheetName val="EstUsage"/>
      <sheetName val="Recon"/>
      <sheetName val="JuneLOB"/>
      <sheetName val="JuneUsage"/>
      <sheetName val="ActbyMo"/>
      <sheetName val="BudbyMo"/>
      <sheetName val="FlowsRpt"/>
      <sheetName val="Flows"/>
      <sheetName val="Commentary"/>
      <sheetName val="Temperature"/>
      <sheetName val="Backbone Summary"/>
      <sheetName val="LT &amp; GCFS Revenue"/>
      <sheetName val="DailyFlow"/>
      <sheetName val="ContractInfo"/>
      <sheetName val="Usage Revenue"/>
      <sheetName val="Off-system"/>
      <sheetName val="SMUD"/>
      <sheetName val="CoGen"/>
      <sheetName val="MonthlyFlows"/>
      <sheetName val="Monthly Drafts&amp;Packs"/>
      <sheetName val="MC Deferral Template"/>
      <sheetName val="Reference"/>
      <sheetName val="Budget"/>
      <sheetName val="Prior 2017"/>
      <sheetName val="Found 2017-LS"/>
      <sheetName val="Found 2017-OM"/>
      <sheetName val="Unsurveyed Pipeline Leaks"/>
      <sheetName val="2015 Blowdown Data"/>
      <sheetName val="2016 Blowdown Data "/>
      <sheetName val="SE Non Surveyed Area"/>
      <sheetName val="Master Data"/>
      <sheetName val="Lookup Tables"/>
      <sheetName val="Notes"/>
      <sheetName val="Field Descriptions"/>
      <sheetName val="Rules of Thumb"/>
      <sheetName val="STIP|Dig-In Summary"/>
      <sheetName val="STIP|Dig-Ins by Div &amp; Reg"/>
      <sheetName val="Habitual Offender"/>
      <sheetName val="Gold Shovel"/>
      <sheetName val="Contractor Name Pivot"/>
      <sheetName val="Root Cause Pivot"/>
      <sheetName val="Equipment Type Pivot"/>
      <sheetName val="Activity Type Pivot"/>
      <sheetName val="City Details"/>
      <sheetName val="Geocode Formulas"/>
      <sheetName val="2017 Master Dig-In File 2018010"/>
      <sheetName val="LTCalc"/>
      <sheetName val="CoreOnly"/>
      <sheetName val="Yellow"/>
      <sheetName val="Junk"/>
      <sheetName val="Schedule-A"/>
      <sheetName val="Schedule-B "/>
      <sheetName val="Schedule-L "/>
      <sheetName val="ACCTG SERVICES"/>
      <sheetName val="ATLC RATE"/>
      <sheetName val="Schedule-G-a"/>
      <sheetName val="Schedule-G-b"/>
      <sheetName val="Schedule-H-a"/>
      <sheetName val="Schedule-H-b"/>
      <sheetName val="Schedule-J"/>
      <sheetName val="Calculations"/>
      <sheetName val="TOC"/>
      <sheetName val="Cover Sheet"/>
      <sheetName val="Binder"/>
      <sheetName val="ME-04-97"/>
      <sheetName val="Switches"/>
      <sheetName val="Summary"/>
      <sheetName val="Plant and Reserve Matrices"/>
      <sheetName val="Parts 1-3"/>
      <sheetName val="Parts 4-5"/>
      <sheetName val="Part 6a"/>
      <sheetName val="Part 6b"/>
      <sheetName val="Part 7"/>
      <sheetName val="dropdown items"/>
      <sheetName val="2015, reference"/>
      <sheetName val="Table Names"/>
      <sheetName val="Table 1"/>
      <sheetName val="Table 2"/>
      <sheetName val="Table 3- input"/>
      <sheetName val="Table 3"/>
      <sheetName val="Table 4"/>
      <sheetName val="Table 5"/>
      <sheetName val="Table 6"/>
      <sheetName val="Table 7"/>
      <sheetName val="Table 7b (Andrew)"/>
      <sheetName val="Table 8"/>
      <sheetName val="Table 9"/>
      <sheetName val="Table 10"/>
      <sheetName val="Table 11"/>
      <sheetName val="2017 final table"/>
      <sheetName val="Table 12"/>
      <sheetName val="Table 13"/>
      <sheetName val="Table 14"/>
      <sheetName val="Table 15"/>
      <sheetName val="Table 16"/>
      <sheetName val="Table 17"/>
      <sheetName val="Table 18"/>
      <sheetName val="Table 19"/>
      <sheetName val="Table 20"/>
      <sheetName val="blank"/>
    </sheetNames>
    <sheetDataSet>
      <sheetData sheetId="0"/>
      <sheetData sheetId="1" refreshError="1"/>
      <sheetData sheetId="2"/>
      <sheetData sheetId="3"/>
      <sheetData sheetId="4" refreshError="1"/>
      <sheetData sheetId="5" refreshError="1"/>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30"/>
  <sheetViews>
    <sheetView topLeftCell="A5" zoomScale="77" zoomScaleNormal="77" workbookViewId="0">
      <selection activeCell="S26" sqref="S26"/>
    </sheetView>
  </sheetViews>
  <sheetFormatPr defaultColWidth="8.88671875" defaultRowHeight="15.05" x14ac:dyDescent="0.3"/>
  <cols>
    <col min="1" max="1" width="15.5546875" customWidth="1"/>
    <col min="2" max="2" width="16" customWidth="1"/>
    <col min="3" max="3" width="15.88671875" customWidth="1"/>
    <col min="4" max="5" width="10.88671875" customWidth="1"/>
    <col min="6" max="8" width="12.88671875" customWidth="1"/>
    <col min="9" max="9" width="16.109375" bestFit="1" customWidth="1"/>
    <col min="10" max="11" width="12.88671875" customWidth="1"/>
    <col min="12" max="12" width="14" customWidth="1"/>
    <col min="13" max="13" width="13.88671875" customWidth="1"/>
    <col min="14" max="15" width="18.44140625" customWidth="1"/>
    <col min="16" max="16" width="17.109375" customWidth="1"/>
    <col min="17" max="18" width="18" customWidth="1"/>
    <col min="19" max="20" width="17.109375" customWidth="1"/>
    <col min="21" max="21" width="43.88671875" customWidth="1"/>
  </cols>
  <sheetData>
    <row r="1" spans="1:42" s="8" customFormat="1" ht="19.649999999999999" x14ac:dyDescent="0.3">
      <c r="A1" s="190" t="s">
        <v>0</v>
      </c>
      <c r="B1" s="190"/>
      <c r="C1" s="190"/>
      <c r="D1" s="190"/>
      <c r="E1" s="190"/>
      <c r="F1" s="190"/>
      <c r="G1" s="190"/>
      <c r="H1" s="190"/>
      <c r="I1" s="190"/>
      <c r="J1" s="190"/>
      <c r="K1" s="190"/>
      <c r="L1" s="190"/>
      <c r="M1" s="190"/>
      <c r="N1" s="190"/>
      <c r="O1" s="190"/>
      <c r="P1" s="190"/>
      <c r="Q1" s="190"/>
      <c r="R1" s="190"/>
      <c r="S1" s="190"/>
      <c r="T1" s="190"/>
      <c r="U1" s="190"/>
    </row>
    <row r="2" spans="1:42" s="8" customFormat="1" ht="17.05" x14ac:dyDescent="0.35">
      <c r="A2" s="191" t="s">
        <v>1</v>
      </c>
      <c r="B2" s="191"/>
      <c r="C2" s="191"/>
      <c r="D2" s="191"/>
      <c r="E2" s="191"/>
      <c r="F2" s="191"/>
      <c r="G2" s="191"/>
      <c r="H2" s="191"/>
      <c r="I2" s="191"/>
      <c r="J2" s="191"/>
      <c r="K2" s="191"/>
      <c r="L2" s="191"/>
      <c r="M2" s="191"/>
      <c r="N2" s="191"/>
      <c r="O2" s="191"/>
      <c r="P2" s="191"/>
      <c r="Q2" s="191"/>
      <c r="R2" s="191"/>
      <c r="S2" s="191"/>
      <c r="T2" s="191"/>
      <c r="U2" s="191"/>
    </row>
    <row r="3" spans="1:42" s="8" customFormat="1" ht="17.05" x14ac:dyDescent="0.3">
      <c r="A3" s="192" t="s">
        <v>2</v>
      </c>
      <c r="B3" s="192"/>
      <c r="C3" s="192"/>
      <c r="D3" s="192"/>
      <c r="E3" s="192"/>
      <c r="F3" s="192"/>
      <c r="G3" s="192"/>
      <c r="H3" s="192"/>
      <c r="I3" s="192"/>
      <c r="J3" s="192"/>
      <c r="K3" s="192"/>
      <c r="L3" s="192"/>
      <c r="M3" s="192"/>
      <c r="N3" s="192"/>
      <c r="O3" s="192"/>
      <c r="P3" s="192"/>
      <c r="Q3" s="192"/>
      <c r="R3" s="192"/>
      <c r="S3" s="192"/>
      <c r="T3" s="192"/>
      <c r="U3" s="192"/>
    </row>
    <row r="4" spans="1:42" s="8" customFormat="1" ht="17.2" customHeight="1" x14ac:dyDescent="0.3">
      <c r="A4" s="192" t="s">
        <v>3</v>
      </c>
      <c r="B4" s="192"/>
      <c r="C4" s="192"/>
      <c r="D4" s="192"/>
      <c r="E4" s="192"/>
      <c r="F4" s="192"/>
      <c r="G4" s="192"/>
      <c r="H4" s="192"/>
      <c r="I4" s="192"/>
      <c r="J4" s="192"/>
      <c r="K4" s="192"/>
      <c r="L4" s="192"/>
      <c r="M4" s="192"/>
      <c r="N4" s="192"/>
      <c r="O4" s="192"/>
      <c r="P4" s="192"/>
      <c r="Q4" s="192"/>
      <c r="R4" s="192"/>
      <c r="S4" s="192"/>
      <c r="T4" s="192"/>
      <c r="U4" s="192"/>
    </row>
    <row r="5" spans="1:42" s="40" customFormat="1" ht="17.2" customHeight="1" x14ac:dyDescent="0.3">
      <c r="A5" s="193" t="s">
        <v>4</v>
      </c>
      <c r="B5" s="193"/>
      <c r="C5" s="193"/>
      <c r="D5" s="193"/>
      <c r="E5" s="193"/>
      <c r="F5" s="193"/>
      <c r="G5" s="193"/>
      <c r="H5" s="193"/>
      <c r="I5" s="193"/>
      <c r="J5" s="193"/>
      <c r="K5" s="193"/>
      <c r="L5" s="193"/>
      <c r="M5" s="193"/>
      <c r="N5" s="193"/>
      <c r="O5" s="193"/>
      <c r="P5" s="193"/>
      <c r="Q5" s="193"/>
      <c r="R5" s="193"/>
      <c r="S5" s="193"/>
      <c r="T5" s="193"/>
      <c r="U5" s="193"/>
      <c r="V5" s="8"/>
      <c r="W5" s="8"/>
      <c r="X5" s="8"/>
      <c r="Y5" s="8"/>
      <c r="Z5" s="8"/>
      <c r="AA5" s="8"/>
      <c r="AB5" s="8"/>
      <c r="AC5" s="8"/>
      <c r="AD5" s="8"/>
      <c r="AE5" s="8"/>
      <c r="AF5" s="8"/>
      <c r="AG5" s="8"/>
      <c r="AH5" s="8"/>
      <c r="AI5" s="8"/>
      <c r="AJ5" s="8"/>
      <c r="AK5" s="8"/>
      <c r="AL5" s="8"/>
      <c r="AM5" s="8"/>
      <c r="AN5" s="8"/>
    </row>
    <row r="6" spans="1:42" s="40" customFormat="1" x14ac:dyDescent="0.3">
      <c r="A6" s="193" t="s">
        <v>5</v>
      </c>
      <c r="B6" s="193"/>
      <c r="C6" s="193"/>
      <c r="D6" s="193"/>
      <c r="E6" s="193"/>
      <c r="F6" s="193"/>
      <c r="G6" s="193"/>
      <c r="H6" s="193"/>
      <c r="I6" s="193"/>
      <c r="J6" s="193"/>
      <c r="K6" s="193"/>
      <c r="L6" s="193"/>
      <c r="M6" s="193"/>
      <c r="N6" s="193"/>
      <c r="O6" s="193"/>
      <c r="P6" s="193"/>
      <c r="Q6" s="193"/>
      <c r="R6" s="193"/>
      <c r="S6" s="193"/>
      <c r="T6" s="193"/>
      <c r="U6" s="193"/>
      <c r="V6" s="8"/>
      <c r="W6" s="8"/>
      <c r="X6" s="8"/>
      <c r="Y6" s="8"/>
      <c r="Z6" s="8"/>
      <c r="AA6" s="8"/>
      <c r="AB6" s="8"/>
      <c r="AC6" s="8"/>
      <c r="AD6" s="8"/>
      <c r="AE6" s="8"/>
      <c r="AF6" s="8"/>
      <c r="AG6" s="8"/>
      <c r="AH6" s="8"/>
      <c r="AI6" s="8"/>
      <c r="AJ6" s="8"/>
      <c r="AK6" s="8"/>
      <c r="AL6" s="8"/>
      <c r="AM6" s="8"/>
      <c r="AN6" s="8"/>
    </row>
    <row r="7" spans="1:42" s="40" customFormat="1" x14ac:dyDescent="0.3">
      <c r="A7" s="193" t="s">
        <v>6</v>
      </c>
      <c r="B7" s="193"/>
      <c r="C7" s="193"/>
      <c r="D7" s="193"/>
      <c r="E7" s="193"/>
      <c r="F7" s="193"/>
      <c r="G7" s="193"/>
      <c r="H7" s="193"/>
      <c r="I7" s="193"/>
      <c r="J7" s="193"/>
      <c r="K7" s="193"/>
      <c r="L7" s="193"/>
      <c r="M7" s="193"/>
      <c r="N7" s="193"/>
      <c r="O7" s="193"/>
      <c r="P7" s="193"/>
      <c r="Q7" s="193"/>
      <c r="R7" s="193"/>
      <c r="S7" s="193"/>
      <c r="T7" s="193"/>
      <c r="U7" s="193"/>
      <c r="V7" s="8"/>
      <c r="W7" s="8"/>
      <c r="X7" s="8"/>
      <c r="Y7" s="8"/>
      <c r="Z7" s="8"/>
      <c r="AA7" s="8"/>
      <c r="AB7" s="8"/>
      <c r="AC7" s="8"/>
      <c r="AD7" s="8"/>
      <c r="AE7" s="8"/>
      <c r="AF7" s="8"/>
      <c r="AG7" s="8"/>
      <c r="AH7" s="8"/>
      <c r="AI7" s="8"/>
      <c r="AJ7" s="8"/>
      <c r="AK7" s="8"/>
      <c r="AL7" s="8"/>
      <c r="AM7" s="8"/>
      <c r="AN7" s="8"/>
    </row>
    <row r="8" spans="1:42" s="40" customFormat="1" x14ac:dyDescent="0.3">
      <c r="A8" s="193" t="s">
        <v>7</v>
      </c>
      <c r="B8" s="193"/>
      <c r="C8" s="193"/>
      <c r="D8" s="193"/>
      <c r="E8" s="193"/>
      <c r="F8" s="193"/>
      <c r="G8" s="193"/>
      <c r="H8" s="193"/>
      <c r="I8" s="193"/>
      <c r="J8" s="193"/>
      <c r="K8" s="193"/>
      <c r="L8" s="193"/>
      <c r="M8" s="193"/>
      <c r="N8" s="193"/>
      <c r="O8" s="193"/>
      <c r="P8" s="193"/>
      <c r="Q8" s="193"/>
      <c r="R8" s="193"/>
      <c r="S8" s="193"/>
      <c r="T8" s="193"/>
      <c r="U8" s="193"/>
      <c r="V8" s="8"/>
      <c r="W8" s="8"/>
      <c r="X8" s="8"/>
      <c r="Y8" s="8"/>
      <c r="Z8" s="8"/>
      <c r="AA8" s="8"/>
      <c r="AB8" s="8"/>
      <c r="AC8" s="8"/>
      <c r="AD8" s="8"/>
      <c r="AE8" s="8"/>
      <c r="AF8" s="8"/>
      <c r="AG8" s="8"/>
      <c r="AH8" s="8"/>
      <c r="AI8" s="8"/>
      <c r="AJ8" s="8"/>
      <c r="AK8" s="8"/>
      <c r="AL8" s="8"/>
      <c r="AM8" s="8"/>
      <c r="AN8" s="8"/>
    </row>
    <row r="9" spans="1:42" s="40" customFormat="1" x14ac:dyDescent="0.3">
      <c r="A9" s="193" t="s">
        <v>8</v>
      </c>
      <c r="B9" s="193"/>
      <c r="C9" s="193"/>
      <c r="D9" s="193"/>
      <c r="E9" s="193"/>
      <c r="F9" s="193"/>
      <c r="G9" s="193"/>
      <c r="H9" s="193"/>
      <c r="I9" s="193"/>
      <c r="J9" s="193"/>
      <c r="K9" s="193"/>
      <c r="L9" s="193"/>
      <c r="M9" s="193"/>
      <c r="N9" s="193"/>
      <c r="O9" s="193"/>
      <c r="P9" s="193"/>
      <c r="Q9" s="193"/>
      <c r="R9" s="193"/>
      <c r="S9" s="193"/>
      <c r="T9" s="193"/>
      <c r="U9" s="193"/>
      <c r="V9" s="8"/>
      <c r="W9" s="8"/>
      <c r="X9" s="8"/>
      <c r="Y9" s="8"/>
      <c r="Z9" s="8"/>
      <c r="AA9" s="8"/>
      <c r="AB9" s="8"/>
      <c r="AC9" s="8"/>
      <c r="AD9" s="8"/>
      <c r="AE9" s="8"/>
      <c r="AF9" s="8"/>
      <c r="AG9" s="8"/>
      <c r="AH9" s="8"/>
      <c r="AI9" s="8"/>
      <c r="AJ9" s="8"/>
      <c r="AK9" s="8"/>
      <c r="AL9" s="8"/>
      <c r="AM9" s="8"/>
      <c r="AN9" s="8"/>
    </row>
    <row r="10" spans="1:42" s="8" customFormat="1" x14ac:dyDescent="0.3">
      <c r="A10" s="193" t="s">
        <v>9</v>
      </c>
      <c r="B10" s="193"/>
      <c r="C10" s="193"/>
      <c r="D10" s="193"/>
      <c r="E10" s="193"/>
      <c r="F10" s="193"/>
      <c r="G10" s="193"/>
      <c r="H10" s="193"/>
      <c r="I10" s="193"/>
      <c r="J10" s="193"/>
      <c r="K10" s="193"/>
      <c r="L10" s="193"/>
      <c r="M10" s="193"/>
      <c r="N10" s="193"/>
      <c r="O10" s="193"/>
      <c r="P10" s="193"/>
      <c r="Q10" s="193"/>
      <c r="R10" s="193"/>
      <c r="S10" s="193"/>
      <c r="T10" s="193"/>
      <c r="U10" s="193"/>
    </row>
    <row r="12" spans="1:42" ht="19" thickBot="1" x14ac:dyDescent="0.35">
      <c r="A12" s="5" t="s">
        <v>10</v>
      </c>
      <c r="B12" s="4"/>
      <c r="C12" s="4"/>
      <c r="D12" s="4"/>
      <c r="E12" s="47"/>
      <c r="F12" s="47"/>
      <c r="G12" s="47"/>
      <c r="H12" s="47"/>
      <c r="I12" s="47"/>
      <c r="J12" s="47"/>
      <c r="K12" s="47"/>
      <c r="L12" s="4"/>
      <c r="M12" s="4"/>
      <c r="N12" s="4"/>
      <c r="O12" s="4"/>
      <c r="P12" s="4"/>
      <c r="Q12" s="125" t="s">
        <v>11</v>
      </c>
      <c r="R12" s="4"/>
      <c r="S12" s="4"/>
      <c r="T12" s="4"/>
      <c r="U12" s="4"/>
    </row>
    <row r="13" spans="1:42" ht="53.05" thickBot="1" x14ac:dyDescent="0.35">
      <c r="A13" s="2" t="s">
        <v>12</v>
      </c>
      <c r="B13" s="2" t="s">
        <v>13</v>
      </c>
      <c r="C13" s="2" t="s">
        <v>14</v>
      </c>
      <c r="D13" s="2" t="s">
        <v>15</v>
      </c>
      <c r="E13" s="2" t="s">
        <v>16</v>
      </c>
      <c r="F13" s="2" t="s">
        <v>17</v>
      </c>
      <c r="G13" s="2" t="s">
        <v>18</v>
      </c>
      <c r="H13" s="2" t="s">
        <v>19</v>
      </c>
      <c r="I13" s="2" t="s">
        <v>20</v>
      </c>
      <c r="J13" s="2" t="s">
        <v>21</v>
      </c>
      <c r="K13" s="2" t="s">
        <v>22</v>
      </c>
      <c r="L13" s="2" t="s">
        <v>23</v>
      </c>
      <c r="M13" s="2" t="s">
        <v>24</v>
      </c>
      <c r="N13" s="2" t="s">
        <v>25</v>
      </c>
      <c r="O13" s="2" t="s">
        <v>26</v>
      </c>
      <c r="P13" s="2" t="s">
        <v>27</v>
      </c>
      <c r="Q13" s="51" t="s">
        <v>28</v>
      </c>
      <c r="R13" s="51" t="s">
        <v>29</v>
      </c>
      <c r="S13" s="2" t="s">
        <v>30</v>
      </c>
      <c r="T13" s="2" t="s">
        <v>31</v>
      </c>
      <c r="U13" s="2" t="s">
        <v>32</v>
      </c>
      <c r="V13" s="3"/>
      <c r="W13" s="3"/>
      <c r="X13" s="3"/>
      <c r="Y13" s="3"/>
      <c r="Z13" s="3"/>
      <c r="AA13" s="3"/>
      <c r="AB13" s="3"/>
      <c r="AC13" s="3"/>
      <c r="AD13" s="3"/>
      <c r="AE13" s="3"/>
      <c r="AF13" s="3"/>
      <c r="AG13" s="3"/>
      <c r="AH13" s="3"/>
      <c r="AI13" s="3"/>
      <c r="AJ13" s="3"/>
      <c r="AK13" s="3"/>
      <c r="AL13" s="3"/>
      <c r="AM13" s="3"/>
      <c r="AN13" s="3"/>
      <c r="AO13" s="3"/>
      <c r="AP13" s="3"/>
    </row>
    <row r="18" spans="19:21" x14ac:dyDescent="0.3">
      <c r="S18" s="43" t="s">
        <v>33</v>
      </c>
      <c r="T18" s="42">
        <f>SUM(T14:T17)</f>
        <v>0</v>
      </c>
      <c r="U18" t="s">
        <v>34</v>
      </c>
    </row>
    <row r="23" spans="19:21" x14ac:dyDescent="0.3">
      <c r="S23" s="43" t="s">
        <v>35</v>
      </c>
      <c r="T23" s="42">
        <f>SUM(T19:T22)</f>
        <v>0</v>
      </c>
      <c r="U23" t="s">
        <v>34</v>
      </c>
    </row>
    <row r="28" spans="19:21" x14ac:dyDescent="0.3">
      <c r="S28" s="43" t="s">
        <v>36</v>
      </c>
      <c r="T28" s="42">
        <f>SUM(T24:T27)</f>
        <v>0</v>
      </c>
      <c r="U28" t="s">
        <v>34</v>
      </c>
    </row>
    <row r="29" spans="19:21" ht="15.75" thickBot="1" x14ac:dyDescent="0.35"/>
    <row r="30" spans="19:21" ht="15.75" thickBot="1" x14ac:dyDescent="0.35">
      <c r="S30" s="43" t="s">
        <v>37</v>
      </c>
      <c r="T30" s="86">
        <f>+T18+T23+T28</f>
        <v>0</v>
      </c>
      <c r="U30" t="s">
        <v>34</v>
      </c>
    </row>
  </sheetData>
  <customSheetViews>
    <customSheetView guid="{716CCAD8-0CAC-42C1-A495-4B426EDBA128}">
      <selection activeCell="A12" sqref="A12"/>
      <pageMargins left="0" right="0" top="0" bottom="0" header="0" footer="0"/>
      <pageSetup orientation="landscape" r:id="rId1"/>
    </customSheetView>
  </customSheetViews>
  <mergeCells count="10">
    <mergeCell ref="A1:U1"/>
    <mergeCell ref="A2:U2"/>
    <mergeCell ref="A3:U3"/>
    <mergeCell ref="A4:U4"/>
    <mergeCell ref="A10:U10"/>
    <mergeCell ref="A5:U5"/>
    <mergeCell ref="A6:U6"/>
    <mergeCell ref="A7:U7"/>
    <mergeCell ref="A8:U8"/>
    <mergeCell ref="A9:U9"/>
  </mergeCells>
  <pageMargins left="0.7" right="0.7" top="0.75" bottom="0.75" header="0.3" footer="0.3"/>
  <pageSetup orientation="portrait" r:id="rId2"/>
  <headerFooter>
    <oddHeader>&amp;C&amp;"-,Bold"&amp;12&amp;KFF0000DRAFT</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94"/>
  <sheetViews>
    <sheetView tabSelected="1" zoomScaleNormal="100" workbookViewId="0">
      <selection activeCell="C95" sqref="C95"/>
    </sheetView>
  </sheetViews>
  <sheetFormatPr defaultColWidth="9.109375" defaultRowHeight="15.05" x14ac:dyDescent="0.3"/>
  <cols>
    <col min="1" max="1" width="28.109375" style="11" customWidth="1"/>
    <col min="2" max="2" width="17.109375" style="11" customWidth="1"/>
    <col min="3" max="5" width="13.5546875" style="11" customWidth="1"/>
    <col min="6" max="6" width="18.44140625" style="11" customWidth="1"/>
    <col min="7" max="7" width="13.88671875" style="11" customWidth="1"/>
    <col min="8" max="9" width="20" style="11" bestFit="1" customWidth="1"/>
    <col min="10" max="10" width="29.5546875" style="11" customWidth="1"/>
    <col min="11" max="11" width="26.109375" style="11" customWidth="1"/>
    <col min="12" max="12" width="28" style="11" customWidth="1"/>
    <col min="13" max="14" width="2.109375" style="11" customWidth="1"/>
    <col min="15" max="15" width="15" style="11" customWidth="1"/>
    <col min="16" max="16" width="43.44140625" style="11" customWidth="1"/>
    <col min="17" max="16384" width="9.109375" style="11"/>
  </cols>
  <sheetData>
    <row r="1" spans="1:18" s="8" customFormat="1" ht="19.649999999999999" x14ac:dyDescent="0.3">
      <c r="A1" s="190" t="s">
        <v>0</v>
      </c>
      <c r="B1" s="190"/>
      <c r="C1" s="190"/>
      <c r="D1" s="190"/>
      <c r="E1" s="190"/>
      <c r="F1" s="190"/>
      <c r="G1" s="190"/>
      <c r="H1" s="190"/>
      <c r="I1" s="190"/>
      <c r="J1" s="190"/>
      <c r="K1" s="190"/>
      <c r="L1" s="190"/>
      <c r="M1" s="190"/>
      <c r="N1" s="87"/>
      <c r="O1" s="87"/>
      <c r="P1" s="87"/>
      <c r="Q1" s="87"/>
      <c r="R1" s="87"/>
    </row>
    <row r="2" spans="1:18" s="8" customFormat="1" ht="17.05" x14ac:dyDescent="0.35">
      <c r="A2" s="191" t="s">
        <v>1</v>
      </c>
      <c r="B2" s="191"/>
      <c r="C2" s="191"/>
      <c r="D2" s="191"/>
      <c r="E2" s="191"/>
      <c r="F2" s="191"/>
      <c r="G2" s="191"/>
      <c r="H2" s="191"/>
      <c r="I2" s="191"/>
      <c r="J2" s="191"/>
      <c r="K2" s="191"/>
      <c r="L2" s="191"/>
      <c r="M2" s="191"/>
      <c r="N2" s="88"/>
      <c r="O2" s="88"/>
      <c r="P2" s="88"/>
      <c r="Q2" s="88"/>
      <c r="R2" s="88"/>
    </row>
    <row r="3" spans="1:18" s="8" customFormat="1" ht="17.2" customHeight="1" x14ac:dyDescent="0.35">
      <c r="A3" s="192" t="s">
        <v>2</v>
      </c>
      <c r="B3" s="192"/>
      <c r="C3" s="192"/>
      <c r="D3" s="192"/>
      <c r="E3" s="192"/>
      <c r="F3" s="192"/>
      <c r="G3" s="192"/>
      <c r="H3" s="192"/>
      <c r="I3" s="192"/>
      <c r="J3" s="192"/>
      <c r="K3" s="192"/>
      <c r="L3" s="192"/>
      <c r="M3" s="192"/>
      <c r="N3" s="88"/>
      <c r="O3" s="88"/>
      <c r="P3" s="88"/>
      <c r="Q3" s="88"/>
      <c r="R3" s="88"/>
    </row>
    <row r="4" spans="1:18" s="8" customFormat="1" ht="17.2" customHeight="1" x14ac:dyDescent="0.35">
      <c r="A4" s="192" t="s">
        <v>3</v>
      </c>
      <c r="B4" s="192"/>
      <c r="C4" s="192"/>
      <c r="D4" s="192"/>
      <c r="E4" s="192"/>
      <c r="F4" s="192"/>
      <c r="G4" s="192"/>
      <c r="H4" s="192"/>
      <c r="I4" s="192"/>
      <c r="J4" s="192"/>
      <c r="K4" s="192"/>
      <c r="L4" s="192"/>
      <c r="M4" s="192"/>
      <c r="N4" s="88"/>
      <c r="O4" s="88"/>
      <c r="P4" s="88"/>
      <c r="Q4" s="88"/>
      <c r="R4" s="88"/>
    </row>
    <row r="5" spans="1:18" s="8" customFormat="1" x14ac:dyDescent="0.3">
      <c r="A5" s="193" t="s">
        <v>4</v>
      </c>
      <c r="B5" s="193"/>
      <c r="C5" s="193"/>
      <c r="D5" s="193"/>
      <c r="E5" s="193"/>
      <c r="F5" s="193"/>
      <c r="G5" s="193"/>
      <c r="H5" s="193"/>
      <c r="I5" s="193"/>
      <c r="J5" s="193"/>
      <c r="K5" s="193"/>
      <c r="L5" s="193"/>
      <c r="M5" s="193"/>
      <c r="N5" s="89"/>
      <c r="O5" s="89"/>
      <c r="P5" s="89"/>
      <c r="Q5" s="89"/>
      <c r="R5" s="89"/>
    </row>
    <row r="6" spans="1:18" s="8" customFormat="1" x14ac:dyDescent="0.3">
      <c r="A6" s="193" t="s">
        <v>38</v>
      </c>
      <c r="B6" s="193"/>
      <c r="C6" s="193"/>
      <c r="D6" s="193"/>
      <c r="E6" s="193"/>
      <c r="F6" s="193"/>
      <c r="G6" s="193"/>
      <c r="H6" s="193"/>
      <c r="I6" s="193"/>
      <c r="J6" s="193"/>
      <c r="K6" s="193"/>
      <c r="L6" s="193"/>
      <c r="M6" s="193"/>
    </row>
    <row r="7" spans="1:18" s="8" customFormat="1" x14ac:dyDescent="0.3">
      <c r="A7" s="193" t="s">
        <v>39</v>
      </c>
      <c r="B7" s="193"/>
      <c r="C7" s="193"/>
      <c r="D7" s="193"/>
      <c r="E7" s="193"/>
      <c r="F7" s="193"/>
      <c r="G7" s="193"/>
      <c r="H7" s="193"/>
      <c r="I7" s="193"/>
      <c r="J7" s="193"/>
      <c r="K7" s="193"/>
      <c r="L7" s="193"/>
      <c r="M7" s="193"/>
    </row>
    <row r="8" spans="1:18" s="8" customFormat="1" ht="13.6" customHeight="1" x14ac:dyDescent="0.3">
      <c r="A8" s="193" t="s">
        <v>40</v>
      </c>
      <c r="B8" s="193"/>
      <c r="C8" s="193"/>
      <c r="D8" s="193"/>
      <c r="E8" s="193"/>
      <c r="F8" s="193"/>
      <c r="G8" s="193"/>
      <c r="H8" s="193"/>
      <c r="I8" s="193"/>
      <c r="J8" s="160"/>
      <c r="K8" s="160"/>
      <c r="L8" s="160"/>
      <c r="M8" s="160"/>
    </row>
    <row r="9" spans="1:18" s="8" customFormat="1" ht="26.2" customHeight="1" x14ac:dyDescent="0.3">
      <c r="A9" s="193" t="s">
        <v>193</v>
      </c>
      <c r="B9" s="193"/>
      <c r="C9" s="193"/>
      <c r="D9" s="193"/>
      <c r="E9" s="193"/>
      <c r="F9" s="193"/>
      <c r="G9" s="193"/>
      <c r="H9" s="193"/>
      <c r="I9" s="193"/>
      <c r="J9" s="193"/>
      <c r="K9" s="160"/>
      <c r="L9" s="160"/>
      <c r="M9" s="160"/>
    </row>
    <row r="10" spans="1:18" s="8" customFormat="1" ht="33.4" customHeight="1" x14ac:dyDescent="0.3">
      <c r="A10" s="193" t="s">
        <v>41</v>
      </c>
      <c r="B10" s="193"/>
      <c r="C10" s="193"/>
      <c r="D10" s="193"/>
      <c r="E10" s="193"/>
      <c r="F10" s="193"/>
      <c r="G10" s="193"/>
      <c r="H10" s="193"/>
      <c r="I10" s="193"/>
      <c r="J10" s="193"/>
      <c r="K10" s="160"/>
      <c r="L10" s="160"/>
      <c r="M10" s="160"/>
    </row>
    <row r="11" spans="1:18" s="8" customFormat="1" x14ac:dyDescent="0.3"/>
    <row r="12" spans="1:18" s="9" customFormat="1" ht="19" thickBot="1" x14ac:dyDescent="0.35">
      <c r="A12" s="49" t="s">
        <v>42</v>
      </c>
      <c r="B12" s="6"/>
      <c r="C12" s="7"/>
      <c r="D12" s="8"/>
    </row>
    <row r="13" spans="1:18" s="68" customFormat="1" ht="84.8" customHeight="1" thickTop="1" thickBot="1" x14ac:dyDescent="0.35">
      <c r="A13" s="64" t="s">
        <v>43</v>
      </c>
      <c r="B13" s="65" t="s">
        <v>44</v>
      </c>
      <c r="C13" s="66" t="s">
        <v>45</v>
      </c>
      <c r="D13" s="66" t="s">
        <v>46</v>
      </c>
      <c r="E13" s="66" t="s">
        <v>47</v>
      </c>
      <c r="F13" s="66" t="s">
        <v>48</v>
      </c>
      <c r="G13" s="66" t="s">
        <v>49</v>
      </c>
      <c r="H13" s="126" t="s">
        <v>50</v>
      </c>
      <c r="I13" s="127" t="s">
        <v>51</v>
      </c>
      <c r="J13" s="103" t="s">
        <v>52</v>
      </c>
      <c r="K13" s="109" t="s">
        <v>53</v>
      </c>
      <c r="L13" s="67" t="s">
        <v>54</v>
      </c>
      <c r="O13" s="65" t="s">
        <v>55</v>
      </c>
    </row>
    <row r="14" spans="1:18" s="68" customFormat="1" x14ac:dyDescent="0.3">
      <c r="A14" s="69" t="s">
        <v>56</v>
      </c>
      <c r="B14" s="94"/>
      <c r="C14" s="95"/>
      <c r="D14" s="94"/>
      <c r="E14" s="96">
        <v>1</v>
      </c>
      <c r="F14" s="94"/>
      <c r="G14" s="94"/>
      <c r="H14" s="97"/>
      <c r="I14" s="98"/>
      <c r="J14" s="136">
        <f>IF(G14&gt;0,G14/(C14+(E14*F14)),0)</f>
        <v>0</v>
      </c>
      <c r="K14" s="136">
        <f>AVERAGE(H14:J14)</f>
        <v>0</v>
      </c>
      <c r="L14" s="76">
        <f t="shared" ref="L14:L38" si="0">K14*(D14-F14)*(E14/2)</f>
        <v>0</v>
      </c>
      <c r="O14" s="72"/>
    </row>
    <row r="15" spans="1:18" s="68" customFormat="1" x14ac:dyDescent="0.3">
      <c r="A15" s="70" t="s">
        <v>57</v>
      </c>
      <c r="B15" s="71"/>
      <c r="C15" s="137"/>
      <c r="D15" s="137"/>
      <c r="E15" s="138">
        <v>3</v>
      </c>
      <c r="F15" s="137"/>
      <c r="G15" s="137"/>
      <c r="H15" s="97"/>
      <c r="I15" s="98"/>
      <c r="J15" s="136">
        <f t="shared" ref="J15" si="1">IF(G15&gt;0,G15/(C15+(E15*F15)),0)</f>
        <v>0</v>
      </c>
      <c r="K15" s="136">
        <f t="shared" ref="K15" si="2">AVERAGE(H15:J15)</f>
        <v>0</v>
      </c>
      <c r="L15" s="77">
        <f t="shared" ref="L15" si="3">K15*(D15-F15)*(E15/2)</f>
        <v>0</v>
      </c>
      <c r="O15" s="73"/>
    </row>
    <row r="16" spans="1:18" s="68" customFormat="1" x14ac:dyDescent="0.3">
      <c r="A16" s="70" t="s">
        <v>57</v>
      </c>
      <c r="B16" s="71"/>
      <c r="C16" s="137"/>
      <c r="D16" s="137"/>
      <c r="E16" s="138">
        <v>4</v>
      </c>
      <c r="F16" s="137"/>
      <c r="G16" s="137"/>
      <c r="H16" s="97"/>
      <c r="I16" s="98"/>
      <c r="J16" s="136">
        <f t="shared" ref="J16:J38" si="4">IF(G16&gt;0,G16/(C16+(E16*F16)),0)</f>
        <v>0</v>
      </c>
      <c r="K16" s="136">
        <f t="shared" ref="K16:K38" si="5">AVERAGE(H16:J16)</f>
        <v>0</v>
      </c>
      <c r="L16" s="77">
        <f t="shared" si="0"/>
        <v>0</v>
      </c>
      <c r="O16" s="73"/>
    </row>
    <row r="17" spans="1:15" s="9" customFormat="1" x14ac:dyDescent="0.3">
      <c r="A17" s="70" t="s">
        <v>57</v>
      </c>
      <c r="B17" s="71"/>
      <c r="C17" s="137"/>
      <c r="D17" s="137"/>
      <c r="E17" s="138">
        <v>5</v>
      </c>
      <c r="F17" s="137"/>
      <c r="G17" s="137"/>
      <c r="H17" s="97"/>
      <c r="I17" s="98"/>
      <c r="J17" s="136">
        <f t="shared" si="4"/>
        <v>0</v>
      </c>
      <c r="K17" s="136">
        <f t="shared" si="5"/>
        <v>0</v>
      </c>
      <c r="L17" s="77">
        <f t="shared" si="0"/>
        <v>0</v>
      </c>
      <c r="O17" s="73"/>
    </row>
    <row r="18" spans="1:15" s="9" customFormat="1" x14ac:dyDescent="0.3">
      <c r="A18" s="70" t="s">
        <v>58</v>
      </c>
      <c r="B18" s="71"/>
      <c r="C18" s="137"/>
      <c r="D18" s="137"/>
      <c r="E18" s="138">
        <v>3</v>
      </c>
      <c r="F18" s="137"/>
      <c r="G18" s="137"/>
      <c r="H18" s="99"/>
      <c r="I18" s="100"/>
      <c r="J18" s="136">
        <f t="shared" si="4"/>
        <v>0</v>
      </c>
      <c r="K18" s="136">
        <f t="shared" si="5"/>
        <v>0</v>
      </c>
      <c r="L18" s="77">
        <f t="shared" si="0"/>
        <v>0</v>
      </c>
      <c r="O18" s="73"/>
    </row>
    <row r="19" spans="1:15" s="9" customFormat="1" x14ac:dyDescent="0.3">
      <c r="A19" s="70" t="s">
        <v>58</v>
      </c>
      <c r="B19" s="71"/>
      <c r="C19" s="137"/>
      <c r="D19" s="137"/>
      <c r="E19" s="138">
        <v>4</v>
      </c>
      <c r="F19" s="137"/>
      <c r="G19" s="137"/>
      <c r="H19" s="99"/>
      <c r="I19" s="100"/>
      <c r="J19" s="136">
        <f t="shared" si="4"/>
        <v>0</v>
      </c>
      <c r="K19" s="136">
        <f t="shared" si="5"/>
        <v>0</v>
      </c>
      <c r="L19" s="77">
        <f t="shared" si="0"/>
        <v>0</v>
      </c>
      <c r="O19" s="73"/>
    </row>
    <row r="20" spans="1:15" s="9" customFormat="1" x14ac:dyDescent="0.3">
      <c r="A20" s="70" t="s">
        <v>58</v>
      </c>
      <c r="B20" s="71"/>
      <c r="C20" s="137"/>
      <c r="D20" s="137"/>
      <c r="E20" s="138">
        <v>5</v>
      </c>
      <c r="F20" s="137"/>
      <c r="G20" s="137"/>
      <c r="H20" s="99"/>
      <c r="I20" s="100"/>
      <c r="J20" s="136">
        <f t="shared" si="4"/>
        <v>0</v>
      </c>
      <c r="K20" s="136">
        <f t="shared" si="5"/>
        <v>0</v>
      </c>
      <c r="L20" s="77">
        <f t="shared" si="0"/>
        <v>0</v>
      </c>
      <c r="O20" s="73"/>
    </row>
    <row r="21" spans="1:15" x14ac:dyDescent="0.3">
      <c r="A21" s="16" t="s">
        <v>59</v>
      </c>
      <c r="B21" s="20"/>
      <c r="C21" s="139"/>
      <c r="D21" s="139"/>
      <c r="E21" s="140">
        <v>1</v>
      </c>
      <c r="F21" s="139"/>
      <c r="G21" s="139"/>
      <c r="H21" s="99"/>
      <c r="I21" s="100"/>
      <c r="J21" s="136">
        <f t="shared" ref="J21" si="6">IF(G21&gt;0,G21/(C21+(E21*F21)),0)</f>
        <v>0</v>
      </c>
      <c r="K21" s="136">
        <f t="shared" ref="K21" si="7">AVERAGE(H21:J21)</f>
        <v>0</v>
      </c>
      <c r="L21" s="78">
        <f t="shared" ref="L21" si="8">K21*(D21-F21)*(E21/2)</f>
        <v>0</v>
      </c>
      <c r="O21" s="35"/>
    </row>
    <row r="22" spans="1:15" x14ac:dyDescent="0.3">
      <c r="A22" s="16" t="s">
        <v>60</v>
      </c>
      <c r="B22" s="20"/>
      <c r="C22" s="139"/>
      <c r="D22" s="139"/>
      <c r="E22" s="140">
        <v>3</v>
      </c>
      <c r="F22" s="139"/>
      <c r="G22" s="139"/>
      <c r="H22" s="99"/>
      <c r="I22" s="100"/>
      <c r="J22" s="136">
        <f t="shared" si="4"/>
        <v>0</v>
      </c>
      <c r="K22" s="136">
        <f t="shared" si="5"/>
        <v>0</v>
      </c>
      <c r="L22" s="78">
        <f t="shared" si="0"/>
        <v>0</v>
      </c>
      <c r="O22" s="35"/>
    </row>
    <row r="23" spans="1:15" x14ac:dyDescent="0.3">
      <c r="A23" s="16" t="s">
        <v>60</v>
      </c>
      <c r="B23" s="20"/>
      <c r="C23" s="139"/>
      <c r="D23" s="139"/>
      <c r="E23" s="140">
        <v>4</v>
      </c>
      <c r="F23" s="139"/>
      <c r="G23" s="139"/>
      <c r="H23" s="99"/>
      <c r="I23" s="100"/>
      <c r="J23" s="136">
        <f t="shared" si="4"/>
        <v>0</v>
      </c>
      <c r="K23" s="136">
        <f t="shared" si="5"/>
        <v>0</v>
      </c>
      <c r="L23" s="78">
        <f t="shared" si="0"/>
        <v>0</v>
      </c>
      <c r="O23" s="35"/>
    </row>
    <row r="24" spans="1:15" x14ac:dyDescent="0.3">
      <c r="A24" s="16" t="s">
        <v>60</v>
      </c>
      <c r="B24" s="20"/>
      <c r="C24" s="139"/>
      <c r="D24" s="139"/>
      <c r="E24" s="140">
        <v>5</v>
      </c>
      <c r="F24" s="139"/>
      <c r="G24" s="139"/>
      <c r="H24" s="99"/>
      <c r="I24" s="100"/>
      <c r="J24" s="136">
        <f t="shared" si="4"/>
        <v>0</v>
      </c>
      <c r="K24" s="136">
        <f t="shared" si="5"/>
        <v>0</v>
      </c>
      <c r="L24" s="78">
        <f t="shared" si="0"/>
        <v>0</v>
      </c>
      <c r="O24" s="35"/>
    </row>
    <row r="25" spans="1:15" x14ac:dyDescent="0.3">
      <c r="A25" s="16" t="s">
        <v>61</v>
      </c>
      <c r="B25" s="20"/>
      <c r="C25" s="139"/>
      <c r="D25" s="139"/>
      <c r="E25" s="140">
        <v>1</v>
      </c>
      <c r="F25" s="139"/>
      <c r="G25" s="139"/>
      <c r="H25" s="99"/>
      <c r="I25" s="100"/>
      <c r="J25" s="136">
        <f t="shared" ref="J25" si="9">IF(G25&gt;0,G25/(C25+(E25*F25)),0)</f>
        <v>0</v>
      </c>
      <c r="K25" s="136">
        <f t="shared" ref="K25" si="10">AVERAGE(H25:J25)</f>
        <v>0</v>
      </c>
      <c r="L25" s="78">
        <f t="shared" ref="L25" si="11">K25*(D25-F25)*(E25/2)</f>
        <v>0</v>
      </c>
      <c r="O25" s="35"/>
    </row>
    <row r="26" spans="1:15" x14ac:dyDescent="0.3">
      <c r="A26" s="16" t="s">
        <v>62</v>
      </c>
      <c r="B26" s="20"/>
      <c r="C26" s="139"/>
      <c r="D26" s="139"/>
      <c r="E26" s="140">
        <v>3</v>
      </c>
      <c r="F26" s="139"/>
      <c r="G26" s="139"/>
      <c r="H26" s="99"/>
      <c r="I26" s="100"/>
      <c r="J26" s="136">
        <f t="shared" si="4"/>
        <v>0</v>
      </c>
      <c r="K26" s="136">
        <f t="shared" si="5"/>
        <v>0</v>
      </c>
      <c r="L26" s="78">
        <f t="shared" si="0"/>
        <v>0</v>
      </c>
      <c r="O26" s="35"/>
    </row>
    <row r="27" spans="1:15" x14ac:dyDescent="0.3">
      <c r="A27" s="16" t="s">
        <v>62</v>
      </c>
      <c r="B27" s="20"/>
      <c r="C27" s="139"/>
      <c r="D27" s="139"/>
      <c r="E27" s="140">
        <v>4</v>
      </c>
      <c r="F27" s="139"/>
      <c r="G27" s="139"/>
      <c r="H27" s="99"/>
      <c r="I27" s="100"/>
      <c r="J27" s="136">
        <f t="shared" si="4"/>
        <v>0</v>
      </c>
      <c r="K27" s="136">
        <f t="shared" si="5"/>
        <v>0</v>
      </c>
      <c r="L27" s="78">
        <f t="shared" si="0"/>
        <v>0</v>
      </c>
      <c r="O27" s="35"/>
    </row>
    <row r="28" spans="1:15" x14ac:dyDescent="0.3">
      <c r="A28" s="16" t="s">
        <v>62</v>
      </c>
      <c r="B28" s="20"/>
      <c r="C28" s="139"/>
      <c r="D28" s="139"/>
      <c r="E28" s="140">
        <v>5</v>
      </c>
      <c r="F28" s="139"/>
      <c r="G28" s="139"/>
      <c r="H28" s="99"/>
      <c r="I28" s="100"/>
      <c r="J28" s="136">
        <f t="shared" si="4"/>
        <v>0</v>
      </c>
      <c r="K28" s="136">
        <f t="shared" si="5"/>
        <v>0</v>
      </c>
      <c r="L28" s="78">
        <f t="shared" si="0"/>
        <v>0</v>
      </c>
      <c r="O28" s="35"/>
    </row>
    <row r="29" spans="1:15" x14ac:dyDescent="0.3">
      <c r="A29" s="16" t="s">
        <v>63</v>
      </c>
      <c r="B29" s="20"/>
      <c r="C29" s="139"/>
      <c r="D29" s="139"/>
      <c r="E29" s="140">
        <v>3</v>
      </c>
      <c r="F29" s="139"/>
      <c r="G29" s="139"/>
      <c r="H29" s="99"/>
      <c r="I29" s="100"/>
      <c r="J29" s="136">
        <f t="shared" si="4"/>
        <v>0</v>
      </c>
      <c r="K29" s="136">
        <f t="shared" si="5"/>
        <v>0</v>
      </c>
      <c r="L29" s="78">
        <f t="shared" si="0"/>
        <v>0</v>
      </c>
      <c r="O29" s="35"/>
    </row>
    <row r="30" spans="1:15" x14ac:dyDescent="0.3">
      <c r="A30" s="28" t="s">
        <v>63</v>
      </c>
      <c r="B30" s="141"/>
      <c r="C30" s="139"/>
      <c r="D30" s="139"/>
      <c r="E30" s="140">
        <v>4</v>
      </c>
      <c r="F30" s="139"/>
      <c r="G30" s="139"/>
      <c r="H30" s="99"/>
      <c r="I30" s="100"/>
      <c r="J30" s="136">
        <f t="shared" si="4"/>
        <v>0</v>
      </c>
      <c r="K30" s="136">
        <f t="shared" si="5"/>
        <v>0</v>
      </c>
      <c r="L30" s="78">
        <f t="shared" si="0"/>
        <v>0</v>
      </c>
      <c r="O30" s="35"/>
    </row>
    <row r="31" spans="1:15" x14ac:dyDescent="0.3">
      <c r="A31" s="28" t="s">
        <v>63</v>
      </c>
      <c r="B31" s="141"/>
      <c r="C31" s="139"/>
      <c r="D31" s="139"/>
      <c r="E31" s="140">
        <v>5</v>
      </c>
      <c r="F31" s="139"/>
      <c r="G31" s="139"/>
      <c r="H31" s="99"/>
      <c r="I31" s="100"/>
      <c r="J31" s="136">
        <f t="shared" si="4"/>
        <v>0</v>
      </c>
      <c r="K31" s="136">
        <f t="shared" si="5"/>
        <v>0</v>
      </c>
      <c r="L31" s="78">
        <f t="shared" si="0"/>
        <v>0</v>
      </c>
      <c r="O31" s="35"/>
    </row>
    <row r="32" spans="1:15" x14ac:dyDescent="0.3">
      <c r="A32" s="28" t="s">
        <v>64</v>
      </c>
      <c r="B32" s="141"/>
      <c r="C32" s="139"/>
      <c r="D32" s="139"/>
      <c r="E32" s="140">
        <v>1</v>
      </c>
      <c r="F32" s="139"/>
      <c r="G32" s="139"/>
      <c r="H32" s="99"/>
      <c r="I32" s="100"/>
      <c r="J32" s="136">
        <f t="shared" ref="J32" si="12">IF(G32&gt;0,G32/(C32+(E32*F32)),0)</f>
        <v>0</v>
      </c>
      <c r="K32" s="136">
        <f t="shared" ref="K32" si="13">AVERAGE(H32:J32)</f>
        <v>0</v>
      </c>
      <c r="L32" s="78">
        <f t="shared" ref="L32" si="14">K32*(D32-F32)*(E32/2)</f>
        <v>0</v>
      </c>
      <c r="O32" s="35"/>
    </row>
    <row r="33" spans="1:15" x14ac:dyDescent="0.3">
      <c r="A33" s="28" t="s">
        <v>65</v>
      </c>
      <c r="B33" s="141"/>
      <c r="C33" s="139"/>
      <c r="D33" s="139"/>
      <c r="E33" s="140">
        <v>3</v>
      </c>
      <c r="F33" s="139"/>
      <c r="G33" s="139"/>
      <c r="H33" s="99"/>
      <c r="I33" s="100"/>
      <c r="J33" s="136">
        <f t="shared" si="4"/>
        <v>0</v>
      </c>
      <c r="K33" s="136">
        <f t="shared" si="5"/>
        <v>0</v>
      </c>
      <c r="L33" s="78">
        <f t="shared" si="0"/>
        <v>0</v>
      </c>
      <c r="O33" s="35"/>
    </row>
    <row r="34" spans="1:15" x14ac:dyDescent="0.3">
      <c r="A34" s="28" t="s">
        <v>65</v>
      </c>
      <c r="B34" s="141"/>
      <c r="C34" s="139"/>
      <c r="D34" s="139"/>
      <c r="E34" s="140">
        <v>4</v>
      </c>
      <c r="F34" s="139"/>
      <c r="G34" s="139"/>
      <c r="H34" s="99"/>
      <c r="I34" s="100"/>
      <c r="J34" s="136">
        <f t="shared" si="4"/>
        <v>0</v>
      </c>
      <c r="K34" s="136">
        <f t="shared" si="5"/>
        <v>0</v>
      </c>
      <c r="L34" s="78">
        <f t="shared" si="0"/>
        <v>0</v>
      </c>
      <c r="O34" s="35"/>
    </row>
    <row r="35" spans="1:15" x14ac:dyDescent="0.3">
      <c r="A35" s="28" t="s">
        <v>65</v>
      </c>
      <c r="B35" s="141"/>
      <c r="C35" s="139"/>
      <c r="D35" s="139"/>
      <c r="E35" s="140">
        <v>5</v>
      </c>
      <c r="F35" s="139"/>
      <c r="G35" s="139"/>
      <c r="H35" s="99"/>
      <c r="I35" s="100"/>
      <c r="J35" s="136">
        <f t="shared" si="4"/>
        <v>0</v>
      </c>
      <c r="K35" s="136">
        <f t="shared" si="5"/>
        <v>0</v>
      </c>
      <c r="L35" s="78">
        <f t="shared" si="0"/>
        <v>0</v>
      </c>
      <c r="O35" s="35"/>
    </row>
    <row r="36" spans="1:15" x14ac:dyDescent="0.3">
      <c r="A36" s="28" t="s">
        <v>66</v>
      </c>
      <c r="B36" s="141"/>
      <c r="C36" s="139"/>
      <c r="D36" s="139"/>
      <c r="E36" s="140">
        <v>3</v>
      </c>
      <c r="F36" s="139"/>
      <c r="G36" s="139"/>
      <c r="H36" s="99"/>
      <c r="I36" s="100"/>
      <c r="J36" s="136">
        <f t="shared" si="4"/>
        <v>0</v>
      </c>
      <c r="K36" s="136">
        <f t="shared" si="5"/>
        <v>0</v>
      </c>
      <c r="L36" s="78">
        <f t="shared" si="0"/>
        <v>0</v>
      </c>
      <c r="O36" s="35"/>
    </row>
    <row r="37" spans="1:15" x14ac:dyDescent="0.3">
      <c r="A37" s="28" t="s">
        <v>66</v>
      </c>
      <c r="B37" s="141"/>
      <c r="C37" s="139"/>
      <c r="D37" s="139"/>
      <c r="E37" s="140">
        <v>4</v>
      </c>
      <c r="F37" s="139"/>
      <c r="G37" s="139"/>
      <c r="H37" s="99"/>
      <c r="I37" s="100"/>
      <c r="J37" s="136">
        <f t="shared" si="4"/>
        <v>0</v>
      </c>
      <c r="K37" s="136">
        <f t="shared" si="5"/>
        <v>0</v>
      </c>
      <c r="L37" s="78">
        <f t="shared" si="0"/>
        <v>0</v>
      </c>
      <c r="O37" s="35"/>
    </row>
    <row r="38" spans="1:15" ht="15.75" thickBot="1" x14ac:dyDescent="0.35">
      <c r="A38" s="29" t="s">
        <v>66</v>
      </c>
      <c r="B38" s="32"/>
      <c r="C38" s="33"/>
      <c r="D38" s="33"/>
      <c r="E38" s="34">
        <v>5</v>
      </c>
      <c r="F38" s="33"/>
      <c r="G38" s="33"/>
      <c r="H38" s="99"/>
      <c r="I38" s="100"/>
      <c r="J38" s="136">
        <f t="shared" si="4"/>
        <v>0</v>
      </c>
      <c r="K38" s="136">
        <f t="shared" si="5"/>
        <v>0</v>
      </c>
      <c r="L38" s="79">
        <f t="shared" si="0"/>
        <v>0</v>
      </c>
      <c r="O38" s="36"/>
    </row>
    <row r="39" spans="1:15" s="18" customFormat="1" ht="15.75" thickBot="1" x14ac:dyDescent="0.35">
      <c r="A39" s="17" t="s">
        <v>67</v>
      </c>
      <c r="B39" s="83">
        <f>SUM(B14:B38)</f>
        <v>0</v>
      </c>
      <c r="C39" s="83">
        <f>SUM(C14:C38)</f>
        <v>0</v>
      </c>
      <c r="D39" s="83">
        <f>SUM(D14:D38)</f>
        <v>0</v>
      </c>
      <c r="E39" s="15" t="s">
        <v>68</v>
      </c>
      <c r="F39" s="83">
        <f>SUM(F14:F38)</f>
        <v>0</v>
      </c>
      <c r="G39" s="83">
        <f>SUM(G14:G38)</f>
        <v>0</v>
      </c>
      <c r="H39" s="101"/>
      <c r="I39" s="102"/>
      <c r="J39" s="15"/>
      <c r="K39" s="15" t="s">
        <v>68</v>
      </c>
      <c r="L39" s="83">
        <f>SUM(L14:L38)</f>
        <v>0</v>
      </c>
      <c r="O39" s="83">
        <f>SUM(O14:O38)</f>
        <v>0</v>
      </c>
    </row>
    <row r="40" spans="1:15" ht="7.55" customHeight="1" x14ac:dyDescent="0.3"/>
    <row r="41" spans="1:15" x14ac:dyDescent="0.3">
      <c r="A41" s="104" t="s">
        <v>69</v>
      </c>
    </row>
    <row r="42" spans="1:15" x14ac:dyDescent="0.3">
      <c r="A42" s="11" t="s">
        <v>70</v>
      </c>
      <c r="B42" s="214"/>
      <c r="C42" s="214"/>
      <c r="D42" s="214"/>
      <c r="E42" s="214"/>
      <c r="F42" s="214"/>
      <c r="G42" s="214"/>
    </row>
    <row r="43" spans="1:15" x14ac:dyDescent="0.3">
      <c r="A43" s="11" t="s">
        <v>71</v>
      </c>
      <c r="B43" s="214"/>
      <c r="C43" s="214"/>
      <c r="D43" s="214"/>
      <c r="E43" s="214"/>
      <c r="F43" s="214"/>
      <c r="G43" s="214"/>
    </row>
    <row r="44" spans="1:15" x14ac:dyDescent="0.3">
      <c r="H44"/>
      <c r="I44"/>
      <c r="J44"/>
    </row>
    <row r="45" spans="1:15" s="9" customFormat="1" ht="19" thickBot="1" x14ac:dyDescent="0.35">
      <c r="A45" s="5" t="s">
        <v>72</v>
      </c>
      <c r="H45"/>
      <c r="I45"/>
      <c r="J45"/>
    </row>
    <row r="46" spans="1:15" ht="135" customHeight="1" x14ac:dyDescent="0.3">
      <c r="A46" s="19" t="s">
        <v>73</v>
      </c>
      <c r="B46" s="205" t="s">
        <v>74</v>
      </c>
      <c r="C46" s="207" t="s">
        <v>75</v>
      </c>
      <c r="D46" s="207" t="s">
        <v>76</v>
      </c>
      <c r="E46" s="207" t="s">
        <v>77</v>
      </c>
      <c r="F46" s="210" t="s">
        <v>78</v>
      </c>
      <c r="G46" s="212" t="s">
        <v>79</v>
      </c>
      <c r="H46"/>
      <c r="I46"/>
      <c r="J46"/>
    </row>
    <row r="47" spans="1:15" ht="15.75" thickBot="1" x14ac:dyDescent="0.35">
      <c r="A47" s="22" t="s">
        <v>43</v>
      </c>
      <c r="B47" s="206"/>
      <c r="C47" s="208"/>
      <c r="D47" s="208"/>
      <c r="E47" s="209"/>
      <c r="F47" s="211"/>
      <c r="G47" s="213"/>
      <c r="H47"/>
      <c r="I47"/>
      <c r="J47"/>
    </row>
    <row r="48" spans="1:15" ht="15.75" thickBot="1" x14ac:dyDescent="0.35">
      <c r="A48" s="25" t="s">
        <v>56</v>
      </c>
      <c r="B48" s="26">
        <v>0.29880000000000001</v>
      </c>
      <c r="C48" s="27"/>
      <c r="D48" s="27"/>
      <c r="E48" s="27"/>
      <c r="F48" s="82">
        <f t="shared" ref="F48:F72" si="15">B48*365*L14</f>
        <v>0</v>
      </c>
      <c r="G48" s="80">
        <f>+C48+D48+E48+F48</f>
        <v>0</v>
      </c>
      <c r="H48"/>
      <c r="I48"/>
      <c r="J48"/>
    </row>
    <row r="49" spans="1:10" ht="15.75" thickBot="1" x14ac:dyDescent="0.35">
      <c r="A49" s="28" t="s">
        <v>57</v>
      </c>
      <c r="B49" s="161">
        <v>0.29880000000000001</v>
      </c>
      <c r="C49" s="21"/>
      <c r="D49" s="21"/>
      <c r="E49" s="21"/>
      <c r="F49" s="82">
        <f t="shared" si="15"/>
        <v>0</v>
      </c>
      <c r="G49" s="80">
        <f t="shared" ref="G49" si="16">+C49+D49+E49+F49</f>
        <v>0</v>
      </c>
      <c r="H49"/>
      <c r="I49"/>
      <c r="J49"/>
    </row>
    <row r="50" spans="1:10" ht="15.75" thickBot="1" x14ac:dyDescent="0.35">
      <c r="A50" s="28" t="s">
        <v>57</v>
      </c>
      <c r="B50" s="161">
        <v>0.29880000000000001</v>
      </c>
      <c r="C50" s="21"/>
      <c r="D50" s="21"/>
      <c r="E50" s="21"/>
      <c r="F50" s="82">
        <f t="shared" si="15"/>
        <v>0</v>
      </c>
      <c r="G50" s="80">
        <f t="shared" ref="G50:G72" si="17">+C50+D50+E50+F50</f>
        <v>0</v>
      </c>
      <c r="H50"/>
      <c r="I50"/>
      <c r="J50"/>
    </row>
    <row r="51" spans="1:10" ht="15.75" thickBot="1" x14ac:dyDescent="0.35">
      <c r="A51" s="28" t="s">
        <v>57</v>
      </c>
      <c r="B51" s="161">
        <v>0.29880000000000001</v>
      </c>
      <c r="C51" s="21"/>
      <c r="D51" s="21"/>
      <c r="E51" s="21"/>
      <c r="F51" s="82">
        <f t="shared" si="15"/>
        <v>0</v>
      </c>
      <c r="G51" s="80">
        <f t="shared" si="17"/>
        <v>0</v>
      </c>
      <c r="H51"/>
      <c r="I51"/>
      <c r="J51"/>
    </row>
    <row r="52" spans="1:10" ht="15.75" thickBot="1" x14ac:dyDescent="0.35">
      <c r="A52" s="28" t="s">
        <v>58</v>
      </c>
      <c r="B52" s="161">
        <v>0.15479999999999999</v>
      </c>
      <c r="C52" s="142"/>
      <c r="D52" s="142"/>
      <c r="E52" s="21"/>
      <c r="F52" s="82">
        <f t="shared" si="15"/>
        <v>0</v>
      </c>
      <c r="G52" s="80">
        <f t="shared" si="17"/>
        <v>0</v>
      </c>
      <c r="H52"/>
      <c r="I52"/>
      <c r="J52"/>
    </row>
    <row r="53" spans="1:10" ht="15.75" thickBot="1" x14ac:dyDescent="0.35">
      <c r="A53" s="28" t="s">
        <v>58</v>
      </c>
      <c r="B53" s="161">
        <v>0.15479999999999999</v>
      </c>
      <c r="C53" s="142"/>
      <c r="D53" s="142"/>
      <c r="E53" s="21"/>
      <c r="F53" s="82">
        <f t="shared" si="15"/>
        <v>0</v>
      </c>
      <c r="G53" s="80">
        <f t="shared" si="17"/>
        <v>0</v>
      </c>
      <c r="H53"/>
      <c r="I53"/>
      <c r="J53"/>
    </row>
    <row r="54" spans="1:10" ht="15.75" thickBot="1" x14ac:dyDescent="0.35">
      <c r="A54" s="28" t="s">
        <v>58</v>
      </c>
      <c r="B54" s="161">
        <v>0.15479999999999999</v>
      </c>
      <c r="C54" s="142"/>
      <c r="D54" s="142"/>
      <c r="E54" s="21"/>
      <c r="F54" s="82">
        <f t="shared" si="15"/>
        <v>0</v>
      </c>
      <c r="G54" s="80">
        <f t="shared" si="17"/>
        <v>0</v>
      </c>
      <c r="H54"/>
      <c r="I54"/>
      <c r="J54"/>
    </row>
    <row r="55" spans="1:10" ht="15.75" thickBot="1" x14ac:dyDescent="0.35">
      <c r="A55" s="28" t="s">
        <v>59</v>
      </c>
      <c r="B55" s="161">
        <v>6.1199999999999997E-2</v>
      </c>
      <c r="C55" s="142"/>
      <c r="D55" s="142"/>
      <c r="E55" s="21"/>
      <c r="F55" s="82">
        <f t="shared" si="15"/>
        <v>0</v>
      </c>
      <c r="G55" s="80">
        <f t="shared" ref="G55" si="18">+C55+D55+E55+F55</f>
        <v>0</v>
      </c>
      <c r="H55"/>
      <c r="I55"/>
      <c r="J55"/>
    </row>
    <row r="56" spans="1:10" ht="15.75" thickBot="1" x14ac:dyDescent="0.35">
      <c r="A56" s="28" t="s">
        <v>60</v>
      </c>
      <c r="B56" s="161">
        <v>6.1199999999999997E-2</v>
      </c>
      <c r="C56" s="142"/>
      <c r="D56" s="142"/>
      <c r="E56" s="21"/>
      <c r="F56" s="82">
        <f t="shared" si="15"/>
        <v>0</v>
      </c>
      <c r="G56" s="80">
        <f t="shared" si="17"/>
        <v>0</v>
      </c>
      <c r="H56"/>
      <c r="I56"/>
      <c r="J56"/>
    </row>
    <row r="57" spans="1:10" ht="15.75" thickBot="1" x14ac:dyDescent="0.35">
      <c r="A57" s="28" t="s">
        <v>60</v>
      </c>
      <c r="B57" s="161">
        <v>6.1199999999999997E-2</v>
      </c>
      <c r="C57" s="142"/>
      <c r="D57" s="142"/>
      <c r="E57" s="21"/>
      <c r="F57" s="82">
        <f t="shared" si="15"/>
        <v>0</v>
      </c>
      <c r="G57" s="80">
        <f t="shared" si="17"/>
        <v>0</v>
      </c>
      <c r="H57"/>
      <c r="I57"/>
      <c r="J57"/>
    </row>
    <row r="58" spans="1:10" ht="15.75" thickBot="1" x14ac:dyDescent="0.35">
      <c r="A58" s="28" t="s">
        <v>60</v>
      </c>
      <c r="B58" s="161">
        <v>6.1199999999999997E-2</v>
      </c>
      <c r="C58" s="142"/>
      <c r="D58" s="142"/>
      <c r="E58" s="21"/>
      <c r="F58" s="82">
        <f t="shared" si="15"/>
        <v>0</v>
      </c>
      <c r="G58" s="80">
        <f t="shared" si="17"/>
        <v>0</v>
      </c>
      <c r="H58"/>
      <c r="I58"/>
      <c r="J58"/>
    </row>
    <row r="59" spans="1:10" ht="15.75" thickBot="1" x14ac:dyDescent="0.35">
      <c r="A59" s="28" t="s">
        <v>61</v>
      </c>
      <c r="B59" s="161">
        <v>8.8999999999999999E-3</v>
      </c>
      <c r="C59" s="142"/>
      <c r="D59" s="142"/>
      <c r="E59" s="21"/>
      <c r="F59" s="82">
        <f t="shared" si="15"/>
        <v>0</v>
      </c>
      <c r="G59" s="80">
        <f t="shared" ref="G59" si="19">+C59+D59+E59+F59</f>
        <v>0</v>
      </c>
      <c r="H59"/>
      <c r="I59"/>
      <c r="J59"/>
    </row>
    <row r="60" spans="1:10" ht="15.75" thickBot="1" x14ac:dyDescent="0.35">
      <c r="A60" s="28" t="s">
        <v>62</v>
      </c>
      <c r="B60" s="161">
        <v>8.8999999999999999E-3</v>
      </c>
      <c r="C60" s="142"/>
      <c r="D60" s="142"/>
      <c r="E60" s="21"/>
      <c r="F60" s="82">
        <f t="shared" si="15"/>
        <v>0</v>
      </c>
      <c r="G60" s="80">
        <f t="shared" si="17"/>
        <v>0</v>
      </c>
      <c r="H60"/>
      <c r="I60"/>
      <c r="J60"/>
    </row>
    <row r="61" spans="1:10" ht="15.75" thickBot="1" x14ac:dyDescent="0.35">
      <c r="A61" s="28" t="s">
        <v>62</v>
      </c>
      <c r="B61" s="161">
        <v>8.8999999999999999E-3</v>
      </c>
      <c r="C61" s="142"/>
      <c r="D61" s="142"/>
      <c r="E61" s="21"/>
      <c r="F61" s="82">
        <f t="shared" si="15"/>
        <v>0</v>
      </c>
      <c r="G61" s="80">
        <f t="shared" si="17"/>
        <v>0</v>
      </c>
      <c r="H61"/>
      <c r="I61"/>
      <c r="J61"/>
    </row>
    <row r="62" spans="1:10" ht="15.75" thickBot="1" x14ac:dyDescent="0.35">
      <c r="A62" s="28" t="s">
        <v>62</v>
      </c>
      <c r="B62" s="161">
        <v>8.8999999999999999E-3</v>
      </c>
      <c r="C62" s="142"/>
      <c r="D62" s="142"/>
      <c r="E62" s="21"/>
      <c r="F62" s="82">
        <f t="shared" si="15"/>
        <v>0</v>
      </c>
      <c r="G62" s="80">
        <f t="shared" si="17"/>
        <v>0</v>
      </c>
      <c r="H62"/>
      <c r="I62"/>
      <c r="J62"/>
    </row>
    <row r="63" spans="1:10" ht="15.75" thickBot="1" x14ac:dyDescent="0.35">
      <c r="A63" s="28" t="s">
        <v>63</v>
      </c>
      <c r="B63" s="161">
        <v>0.06</v>
      </c>
      <c r="C63" s="142"/>
      <c r="D63" s="142"/>
      <c r="E63" s="21"/>
      <c r="F63" s="82">
        <f t="shared" si="15"/>
        <v>0</v>
      </c>
      <c r="G63" s="80">
        <f t="shared" si="17"/>
        <v>0</v>
      </c>
      <c r="H63"/>
      <c r="I63"/>
      <c r="J63"/>
    </row>
    <row r="64" spans="1:10" ht="15.75" thickBot="1" x14ac:dyDescent="0.35">
      <c r="A64" s="28" t="s">
        <v>63</v>
      </c>
      <c r="B64" s="161">
        <v>0.06</v>
      </c>
      <c r="C64" s="142"/>
      <c r="D64" s="142"/>
      <c r="E64" s="21"/>
      <c r="F64" s="82">
        <f t="shared" si="15"/>
        <v>0</v>
      </c>
      <c r="G64" s="80">
        <f t="shared" si="17"/>
        <v>0</v>
      </c>
      <c r="H64"/>
      <c r="I64"/>
      <c r="J64"/>
    </row>
    <row r="65" spans="1:10" ht="15.75" thickBot="1" x14ac:dyDescent="0.35">
      <c r="A65" s="28" t="s">
        <v>63</v>
      </c>
      <c r="B65" s="161">
        <v>0.06</v>
      </c>
      <c r="C65" s="142"/>
      <c r="D65" s="142"/>
      <c r="E65" s="21"/>
      <c r="F65" s="82">
        <f t="shared" si="15"/>
        <v>0</v>
      </c>
      <c r="G65" s="80">
        <f t="shared" si="17"/>
        <v>0</v>
      </c>
      <c r="H65"/>
      <c r="I65"/>
      <c r="J65"/>
    </row>
    <row r="66" spans="1:10" ht="15.75" thickBot="1" x14ac:dyDescent="0.35">
      <c r="A66" s="28" t="s">
        <v>64</v>
      </c>
      <c r="B66" s="161">
        <v>2.76E-2</v>
      </c>
      <c r="C66" s="162"/>
      <c r="D66" s="162"/>
      <c r="E66" s="21"/>
      <c r="F66" s="82">
        <f t="shared" si="15"/>
        <v>0</v>
      </c>
      <c r="G66" s="80">
        <f t="shared" ref="G66" si="20">+C66+D66+E66+F66</f>
        <v>0</v>
      </c>
      <c r="H66"/>
      <c r="I66"/>
      <c r="J66"/>
    </row>
    <row r="67" spans="1:10" ht="15.75" thickBot="1" x14ac:dyDescent="0.35">
      <c r="A67" s="28" t="s">
        <v>65</v>
      </c>
      <c r="B67" s="161">
        <v>2.76E-2</v>
      </c>
      <c r="C67" s="162"/>
      <c r="D67" s="162"/>
      <c r="E67" s="21"/>
      <c r="F67" s="82">
        <f t="shared" si="15"/>
        <v>0</v>
      </c>
      <c r="G67" s="80">
        <f t="shared" si="17"/>
        <v>0</v>
      </c>
      <c r="H67"/>
      <c r="I67"/>
      <c r="J67"/>
    </row>
    <row r="68" spans="1:10" ht="15.75" thickBot="1" x14ac:dyDescent="0.35">
      <c r="A68" s="28" t="s">
        <v>65</v>
      </c>
      <c r="B68" s="161">
        <v>2.76E-2</v>
      </c>
      <c r="C68" s="162"/>
      <c r="D68" s="162"/>
      <c r="E68" s="21"/>
      <c r="F68" s="82">
        <f t="shared" si="15"/>
        <v>0</v>
      </c>
      <c r="G68" s="80">
        <f t="shared" si="17"/>
        <v>0</v>
      </c>
      <c r="H68"/>
      <c r="I68"/>
      <c r="J68"/>
    </row>
    <row r="69" spans="1:10" ht="15.75" thickBot="1" x14ac:dyDescent="0.35">
      <c r="A69" s="28" t="s">
        <v>65</v>
      </c>
      <c r="B69" s="161">
        <v>2.76E-2</v>
      </c>
      <c r="C69" s="162"/>
      <c r="D69" s="162"/>
      <c r="E69" s="21"/>
      <c r="F69" s="82">
        <f t="shared" si="15"/>
        <v>0</v>
      </c>
      <c r="G69" s="80">
        <f t="shared" si="17"/>
        <v>0</v>
      </c>
      <c r="H69"/>
      <c r="I69"/>
      <c r="J69"/>
    </row>
    <row r="70" spans="1:10" ht="15.75" thickBot="1" x14ac:dyDescent="0.35">
      <c r="A70" s="28" t="s">
        <v>66</v>
      </c>
      <c r="B70" s="161">
        <v>2.2599999999999999E-2</v>
      </c>
      <c r="C70" s="162"/>
      <c r="D70" s="162"/>
      <c r="E70" s="162"/>
      <c r="F70" s="82">
        <f t="shared" si="15"/>
        <v>0</v>
      </c>
      <c r="G70" s="80">
        <f t="shared" si="17"/>
        <v>0</v>
      </c>
      <c r="H70"/>
      <c r="I70"/>
      <c r="J70"/>
    </row>
    <row r="71" spans="1:10" ht="15.75" thickBot="1" x14ac:dyDescent="0.35">
      <c r="A71" s="28" t="s">
        <v>66</v>
      </c>
      <c r="B71" s="161">
        <v>2.2599999999999999E-2</v>
      </c>
      <c r="C71" s="162"/>
      <c r="D71" s="162"/>
      <c r="E71" s="162"/>
      <c r="F71" s="82">
        <f t="shared" si="15"/>
        <v>0</v>
      </c>
      <c r="G71" s="80">
        <f t="shared" si="17"/>
        <v>0</v>
      </c>
      <c r="H71"/>
      <c r="I71"/>
      <c r="J71"/>
    </row>
    <row r="72" spans="1:10" ht="15.75" thickBot="1" x14ac:dyDescent="0.35">
      <c r="A72" s="29" t="s">
        <v>66</v>
      </c>
      <c r="B72" s="30">
        <v>2.2599999999999999E-2</v>
      </c>
      <c r="C72" s="31"/>
      <c r="D72" s="31"/>
      <c r="E72" s="31"/>
      <c r="F72" s="82">
        <f t="shared" si="15"/>
        <v>0</v>
      </c>
      <c r="G72" s="80">
        <f t="shared" si="17"/>
        <v>0</v>
      </c>
      <c r="H72"/>
      <c r="I72"/>
      <c r="J72"/>
    </row>
    <row r="73" spans="1:10" ht="15.75" thickBot="1" x14ac:dyDescent="0.35">
      <c r="A73" s="23" t="s">
        <v>67</v>
      </c>
      <c r="B73" s="24" t="s">
        <v>68</v>
      </c>
      <c r="C73" s="24">
        <f>SUM(C48:C72)</f>
        <v>0</v>
      </c>
      <c r="D73" s="24">
        <f>SUM(D48:D72)</f>
        <v>0</v>
      </c>
      <c r="E73" s="85">
        <f>SUM(E48:E72)</f>
        <v>0</v>
      </c>
      <c r="F73" s="81">
        <f>SUM(F48:F72)</f>
        <v>0</v>
      </c>
      <c r="G73" s="84">
        <f>SUM(G48:G72)</f>
        <v>0</v>
      </c>
      <c r="H73"/>
      <c r="I73"/>
      <c r="J73"/>
    </row>
    <row r="74" spans="1:10" x14ac:dyDescent="0.3">
      <c r="G74"/>
    </row>
    <row r="75" spans="1:10" ht="29.3" customHeight="1" x14ac:dyDescent="0.3">
      <c r="A75" s="204" t="s">
        <v>80</v>
      </c>
      <c r="B75" s="204"/>
      <c r="C75" s="204"/>
      <c r="D75" s="204"/>
      <c r="E75" s="204"/>
      <c r="F75" s="204"/>
      <c r="G75" s="204"/>
      <c r="H75" s="204"/>
    </row>
    <row r="77" spans="1:10" ht="52.55" customHeight="1" x14ac:dyDescent="0.3">
      <c r="A77" s="200" t="s">
        <v>81</v>
      </c>
      <c r="B77" s="201"/>
      <c r="C77" s="201"/>
      <c r="D77" s="201"/>
      <c r="E77" s="201"/>
      <c r="F77" s="201"/>
      <c r="G77" s="202"/>
    </row>
    <row r="78" spans="1:10" x14ac:dyDescent="0.3">
      <c r="C78" s="203" t="s">
        <v>82</v>
      </c>
      <c r="D78" s="203" t="s">
        <v>76</v>
      </c>
      <c r="E78" s="203" t="s">
        <v>77</v>
      </c>
      <c r="F78" s="203" t="s">
        <v>78</v>
      </c>
      <c r="G78" s="203" t="s">
        <v>79</v>
      </c>
    </row>
    <row r="79" spans="1:10" ht="62.2" customHeight="1" x14ac:dyDescent="0.3">
      <c r="C79" s="203"/>
      <c r="D79" s="203"/>
      <c r="E79" s="203"/>
      <c r="F79" s="203"/>
      <c r="G79" s="203"/>
    </row>
    <row r="80" spans="1:10" x14ac:dyDescent="0.3">
      <c r="A80" s="197"/>
      <c r="B80" s="197"/>
      <c r="C80" s="163"/>
      <c r="D80" s="163"/>
      <c r="E80" s="163"/>
      <c r="F80" s="163"/>
      <c r="G80" s="163"/>
    </row>
    <row r="81" spans="1:7" x14ac:dyDescent="0.3">
      <c r="A81"/>
      <c r="B81"/>
      <c r="C81"/>
      <c r="D81"/>
    </row>
    <row r="83" spans="1:7" x14ac:dyDescent="0.3">
      <c r="A83" s="198" t="s">
        <v>83</v>
      </c>
      <c r="B83" s="198"/>
      <c r="C83" s="164"/>
      <c r="D83" s="164"/>
      <c r="E83" s="164"/>
      <c r="F83" s="164"/>
      <c r="G83" s="164"/>
    </row>
    <row r="84" spans="1:7" x14ac:dyDescent="0.3">
      <c r="A84" s="199" t="s">
        <v>84</v>
      </c>
      <c r="B84" s="199"/>
      <c r="C84" s="165"/>
      <c r="D84" s="166"/>
      <c r="E84" s="159"/>
      <c r="F84" s="167"/>
      <c r="G84" s="166">
        <f>SUM(C84:F84)</f>
        <v>0</v>
      </c>
    </row>
    <row r="85" spans="1:7" x14ac:dyDescent="0.3">
      <c r="A85" s="199" t="s">
        <v>85</v>
      </c>
      <c r="B85" s="199"/>
      <c r="C85" s="165"/>
      <c r="D85" s="166"/>
      <c r="E85" s="159"/>
      <c r="F85" s="167"/>
      <c r="G85" s="166">
        <f t="shared" ref="G85:G89" si="21">SUM(C85:F85)</f>
        <v>0</v>
      </c>
    </row>
    <row r="86" spans="1:7" ht="28" customHeight="1" x14ac:dyDescent="0.3">
      <c r="A86" s="194" t="s">
        <v>86</v>
      </c>
      <c r="B86" s="194"/>
      <c r="C86" s="165"/>
      <c r="D86" s="166"/>
      <c r="E86" s="159"/>
      <c r="F86" s="167"/>
      <c r="G86" s="166">
        <f t="shared" si="21"/>
        <v>0</v>
      </c>
    </row>
    <row r="87" spans="1:7" ht="29.95" customHeight="1" x14ac:dyDescent="0.3">
      <c r="A87" s="194" t="s">
        <v>87</v>
      </c>
      <c r="B87" s="194"/>
      <c r="C87" s="143"/>
      <c r="D87" s="144"/>
      <c r="E87" s="145"/>
      <c r="F87" s="144"/>
      <c r="G87" s="144">
        <f t="shared" si="21"/>
        <v>0</v>
      </c>
    </row>
    <row r="88" spans="1:7" x14ac:dyDescent="0.3">
      <c r="A88" s="194" t="s">
        <v>88</v>
      </c>
      <c r="B88" s="194"/>
      <c r="C88" s="143"/>
      <c r="D88" s="144"/>
      <c r="E88" s="144"/>
      <c r="F88" s="144"/>
      <c r="G88" s="144">
        <f t="shared" si="21"/>
        <v>0</v>
      </c>
    </row>
    <row r="89" spans="1:7" ht="15.75" thickBot="1" x14ac:dyDescent="0.35">
      <c r="A89" s="194" t="s">
        <v>89</v>
      </c>
      <c r="B89" s="194"/>
      <c r="C89" s="165"/>
      <c r="D89" s="166"/>
      <c r="E89" s="166"/>
      <c r="F89" s="167"/>
      <c r="G89" s="166">
        <f t="shared" si="21"/>
        <v>0</v>
      </c>
    </row>
    <row r="90" spans="1:7" ht="15.75" thickBot="1" x14ac:dyDescent="0.35">
      <c r="A90" s="195" t="s">
        <v>90</v>
      </c>
      <c r="B90" s="196"/>
      <c r="C90" s="110">
        <f>SUM(C84:C89)</f>
        <v>0</v>
      </c>
      <c r="D90" s="111">
        <f>SUM(D84:D89)</f>
        <v>0</v>
      </c>
      <c r="E90" s="111">
        <f>SUM(E84:E89)</f>
        <v>0</v>
      </c>
      <c r="F90" s="111">
        <f>SUM(F84:F89)</f>
        <v>0</v>
      </c>
      <c r="G90" s="112">
        <f>SUM(G84:G89)</f>
        <v>0</v>
      </c>
    </row>
    <row r="93" spans="1:7" x14ac:dyDescent="0.3">
      <c r="A93" s="157" t="s">
        <v>91</v>
      </c>
      <c r="B93" s="158" t="s">
        <v>92</v>
      </c>
    </row>
    <row r="94" spans="1:7" ht="90.35" x14ac:dyDescent="0.3">
      <c r="A94" s="159" t="s">
        <v>194</v>
      </c>
      <c r="B94" s="159"/>
    </row>
  </sheetData>
  <mergeCells count="34">
    <mergeCell ref="A6:M6"/>
    <mergeCell ref="A1:M1"/>
    <mergeCell ref="A2:M2"/>
    <mergeCell ref="A3:M3"/>
    <mergeCell ref="A4:M4"/>
    <mergeCell ref="A5:M5"/>
    <mergeCell ref="A75:H75"/>
    <mergeCell ref="A7:M7"/>
    <mergeCell ref="B46:B47"/>
    <mergeCell ref="C46:C47"/>
    <mergeCell ref="D46:D47"/>
    <mergeCell ref="E46:E47"/>
    <mergeCell ref="F46:F47"/>
    <mergeCell ref="G46:G47"/>
    <mergeCell ref="B42:G42"/>
    <mergeCell ref="B43:G43"/>
    <mergeCell ref="A8:I8"/>
    <mergeCell ref="A9:J9"/>
    <mergeCell ref="A10:J10"/>
    <mergeCell ref="A77:G77"/>
    <mergeCell ref="C78:C79"/>
    <mergeCell ref="D78:D79"/>
    <mergeCell ref="E78:E79"/>
    <mergeCell ref="F78:F79"/>
    <mergeCell ref="G78:G79"/>
    <mergeCell ref="A87:B87"/>
    <mergeCell ref="A88:B88"/>
    <mergeCell ref="A89:B89"/>
    <mergeCell ref="A90:B90"/>
    <mergeCell ref="A80:B80"/>
    <mergeCell ref="A83:B83"/>
    <mergeCell ref="A84:B84"/>
    <mergeCell ref="A85:B85"/>
    <mergeCell ref="A86:B86"/>
  </mergeCells>
  <pageMargins left="0.7" right="0.7" top="0.75" bottom="0.75" header="0.3" footer="0.3"/>
  <pageSetup orientation="portrait" r:id="rId1"/>
  <headerFooter>
    <oddHeader>&amp;C&amp;"-,Bold"&amp;12&amp;KFF0000DRAFT</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38"/>
  <sheetViews>
    <sheetView topLeftCell="A21" zoomScaleNormal="100" workbookViewId="0">
      <selection activeCell="L30" sqref="L30:L38"/>
    </sheetView>
  </sheetViews>
  <sheetFormatPr defaultColWidth="8.88671875" defaultRowHeight="15.05" x14ac:dyDescent="0.3"/>
  <cols>
    <col min="1" max="1" width="25.109375" customWidth="1"/>
    <col min="2" max="2" width="16" customWidth="1"/>
    <col min="3" max="4" width="10.88671875" customWidth="1"/>
    <col min="5" max="5" width="15.5546875" customWidth="1"/>
    <col min="6" max="6" width="15.109375" customWidth="1"/>
    <col min="7" max="7" width="12.88671875" customWidth="1"/>
    <col min="8" max="8" width="10.88671875" customWidth="1"/>
    <col min="9" max="9" width="12.5546875" bestFit="1" customWidth="1"/>
    <col min="10" max="10" width="13.109375" bestFit="1" customWidth="1"/>
    <col min="11" max="11" width="17.109375" bestFit="1" customWidth="1"/>
    <col min="12" max="13" width="16" customWidth="1"/>
    <col min="14" max="15" width="24.88671875" customWidth="1"/>
    <col min="16" max="16" width="26.5546875" customWidth="1"/>
    <col min="17" max="19" width="18" customWidth="1"/>
  </cols>
  <sheetData>
    <row r="1" spans="1:19" s="8" customFormat="1" ht="19.649999999999999" x14ac:dyDescent="0.3">
      <c r="A1" s="190" t="s">
        <v>0</v>
      </c>
      <c r="B1" s="190"/>
      <c r="C1" s="190"/>
      <c r="D1" s="190"/>
      <c r="E1" s="190"/>
      <c r="F1" s="190"/>
      <c r="G1" s="190"/>
      <c r="H1" s="190"/>
      <c r="I1" s="190"/>
      <c r="J1" s="190"/>
      <c r="K1" s="190"/>
      <c r="L1" s="87"/>
      <c r="M1" s="87"/>
      <c r="N1" s="87"/>
    </row>
    <row r="2" spans="1:19" s="8" customFormat="1" ht="34.549999999999997" customHeight="1" x14ac:dyDescent="0.35">
      <c r="A2" s="219" t="s">
        <v>93</v>
      </c>
      <c r="B2" s="219"/>
      <c r="C2" s="219"/>
      <c r="D2" s="219"/>
      <c r="E2" s="219"/>
      <c r="F2" s="219"/>
      <c r="G2" s="219"/>
      <c r="H2" s="219"/>
      <c r="I2" s="219"/>
      <c r="J2" s="219"/>
      <c r="K2" s="219"/>
      <c r="L2" s="88"/>
      <c r="M2" s="88"/>
      <c r="N2" s="88"/>
    </row>
    <row r="3" spans="1:19" s="8" customFormat="1" ht="22.75" customHeight="1" x14ac:dyDescent="0.35">
      <c r="A3" s="192" t="s">
        <v>2</v>
      </c>
      <c r="B3" s="192"/>
      <c r="C3" s="192"/>
      <c r="D3" s="192"/>
      <c r="E3" s="192"/>
      <c r="F3" s="192"/>
      <c r="G3" s="192"/>
      <c r="H3" s="192"/>
      <c r="I3" s="192"/>
      <c r="J3" s="192"/>
      <c r="K3" s="192"/>
      <c r="L3" s="88"/>
      <c r="M3" s="88"/>
      <c r="N3" s="88"/>
    </row>
    <row r="4" spans="1:19" s="8" customFormat="1" ht="17.2" customHeight="1" x14ac:dyDescent="0.35">
      <c r="A4" s="192" t="s">
        <v>3</v>
      </c>
      <c r="B4" s="192"/>
      <c r="C4" s="192"/>
      <c r="D4" s="192"/>
      <c r="E4" s="192"/>
      <c r="F4" s="192"/>
      <c r="G4" s="192"/>
      <c r="H4" s="192"/>
      <c r="I4" s="192"/>
      <c r="J4" s="192"/>
      <c r="K4" s="192"/>
      <c r="L4" s="88"/>
      <c r="M4" s="88"/>
      <c r="N4" s="88"/>
    </row>
    <row r="5" spans="1:19" s="8" customFormat="1" ht="15.05" customHeight="1" x14ac:dyDescent="0.3">
      <c r="A5" s="160"/>
      <c r="B5" s="160"/>
      <c r="C5" s="160"/>
      <c r="D5" s="160"/>
      <c r="E5" s="160"/>
      <c r="F5" s="160"/>
      <c r="G5" s="160"/>
      <c r="H5" s="160"/>
      <c r="I5" s="160"/>
      <c r="J5" s="160"/>
      <c r="K5" s="160"/>
      <c r="L5" s="89"/>
      <c r="M5" s="89"/>
      <c r="N5" s="89"/>
    </row>
    <row r="6" spans="1:19" s="8" customFormat="1" x14ac:dyDescent="0.3">
      <c r="A6" s="193" t="s">
        <v>94</v>
      </c>
      <c r="B6" s="193"/>
      <c r="C6" s="193"/>
      <c r="D6" s="193"/>
      <c r="E6" s="193"/>
      <c r="F6" s="193"/>
      <c r="G6" s="193"/>
      <c r="H6" s="193"/>
      <c r="I6" s="193"/>
      <c r="J6" s="193"/>
      <c r="K6" s="193"/>
    </row>
    <row r="7" spans="1:19" s="8" customFormat="1" x14ac:dyDescent="0.3">
      <c r="A7" s="6"/>
      <c r="B7" s="54"/>
      <c r="C7" s="54"/>
      <c r="D7" s="54"/>
      <c r="E7" s="54"/>
      <c r="F7" s="54"/>
      <c r="G7" s="54"/>
      <c r="H7" s="9"/>
      <c r="I7" s="9"/>
      <c r="J7" s="9"/>
      <c r="K7" s="9"/>
      <c r="L7" s="9"/>
      <c r="M7" s="9"/>
      <c r="N7" s="9"/>
      <c r="O7" s="9"/>
      <c r="P7" s="9"/>
      <c r="Q7" s="9"/>
      <c r="R7" s="9"/>
      <c r="S7" s="9"/>
    </row>
    <row r="8" spans="1:19" s="129" customFormat="1" ht="79.2" thickBot="1" x14ac:dyDescent="0.3">
      <c r="A8" s="146"/>
      <c r="B8" s="147" t="s">
        <v>95</v>
      </c>
      <c r="C8" s="147" t="s">
        <v>96</v>
      </c>
      <c r="D8" s="147" t="s">
        <v>97</v>
      </c>
      <c r="E8" s="147" t="s">
        <v>98</v>
      </c>
      <c r="F8" s="147" t="s">
        <v>99</v>
      </c>
      <c r="G8" s="147" t="s">
        <v>100</v>
      </c>
      <c r="H8" s="147" t="s">
        <v>101</v>
      </c>
      <c r="I8" s="147" t="s">
        <v>102</v>
      </c>
      <c r="J8" s="147" t="s">
        <v>103</v>
      </c>
      <c r="K8" s="147" t="s">
        <v>104</v>
      </c>
      <c r="L8" s="128"/>
      <c r="M8" s="128"/>
      <c r="N8" s="128"/>
      <c r="O8" s="128"/>
    </row>
    <row r="9" spans="1:19" s="8" customFormat="1" x14ac:dyDescent="0.3">
      <c r="A9" s="55" t="s">
        <v>105</v>
      </c>
      <c r="B9" s="56"/>
      <c r="C9" s="56"/>
      <c r="D9" s="57"/>
      <c r="E9" s="57"/>
      <c r="F9" s="57"/>
      <c r="G9" s="56">
        <f>B9+C9-D9+F9</f>
        <v>0</v>
      </c>
      <c r="H9" s="56"/>
      <c r="I9" s="56"/>
      <c r="J9" s="56" t="s">
        <v>106</v>
      </c>
      <c r="K9" s="58">
        <f>H9+I9</f>
        <v>0</v>
      </c>
      <c r="L9" s="9"/>
      <c r="M9" s="9"/>
      <c r="N9" s="9" t="s">
        <v>107</v>
      </c>
      <c r="O9" s="9"/>
    </row>
    <row r="10" spans="1:19" s="8" customFormat="1" x14ac:dyDescent="0.3">
      <c r="A10" s="59" t="s">
        <v>108</v>
      </c>
      <c r="B10" s="168"/>
      <c r="C10" s="168"/>
      <c r="D10" s="169"/>
      <c r="E10" s="169"/>
      <c r="F10" s="169"/>
      <c r="G10" s="168">
        <f t="shared" ref="G10:G11" si="0">B10+C10-D10+F10</f>
        <v>0</v>
      </c>
      <c r="H10" s="168"/>
      <c r="I10" s="168"/>
      <c r="J10" s="168" t="s">
        <v>106</v>
      </c>
      <c r="K10" s="60">
        <f>H10+I10</f>
        <v>0</v>
      </c>
      <c r="L10" s="9"/>
      <c r="M10" s="9"/>
      <c r="N10" s="106"/>
      <c r="O10" s="9"/>
    </row>
    <row r="11" spans="1:19" s="8" customFormat="1" x14ac:dyDescent="0.3">
      <c r="A11" s="59" t="s">
        <v>109</v>
      </c>
      <c r="B11" s="168"/>
      <c r="C11" s="168"/>
      <c r="D11" s="169"/>
      <c r="E11" s="169"/>
      <c r="F11" s="169"/>
      <c r="G11" s="168">
        <f t="shared" si="0"/>
        <v>0</v>
      </c>
      <c r="H11" s="168"/>
      <c r="I11" s="168"/>
      <c r="J11" s="168" t="s">
        <v>106</v>
      </c>
      <c r="K11" s="60">
        <f>H11+I11</f>
        <v>0</v>
      </c>
      <c r="L11" s="9"/>
      <c r="M11" s="9"/>
      <c r="N11" s="9"/>
      <c r="O11" s="9"/>
    </row>
    <row r="12" spans="1:19" s="8" customFormat="1" ht="15.75" thickBot="1" x14ac:dyDescent="0.35">
      <c r="A12" s="61" t="s">
        <v>110</v>
      </c>
      <c r="B12" s="62">
        <f>SUM(B9:B11)</f>
        <v>0</v>
      </c>
      <c r="C12" s="62">
        <f t="shared" ref="C12:J16" si="1">SUM(C9:C11)</f>
        <v>0</v>
      </c>
      <c r="D12" s="62">
        <f t="shared" si="1"/>
        <v>0</v>
      </c>
      <c r="E12" s="62">
        <f t="shared" si="1"/>
        <v>0</v>
      </c>
      <c r="F12" s="62">
        <f t="shared" si="1"/>
        <v>0</v>
      </c>
      <c r="G12" s="62">
        <f t="shared" si="1"/>
        <v>0</v>
      </c>
      <c r="H12" s="62">
        <f t="shared" si="1"/>
        <v>0</v>
      </c>
      <c r="I12" s="62">
        <f t="shared" si="1"/>
        <v>0</v>
      </c>
      <c r="J12" s="62">
        <f t="shared" si="1"/>
        <v>0</v>
      </c>
      <c r="K12" s="63">
        <f>SUM(K9:K11)</f>
        <v>0</v>
      </c>
      <c r="L12" s="9"/>
      <c r="M12" s="9"/>
      <c r="N12" s="107"/>
      <c r="O12" s="9"/>
    </row>
    <row r="13" spans="1:19" s="8" customFormat="1" x14ac:dyDescent="0.3">
      <c r="A13" s="74"/>
      <c r="B13" s="75"/>
      <c r="C13" s="75"/>
      <c r="D13" s="75"/>
      <c r="E13" s="75"/>
      <c r="F13" s="75"/>
      <c r="G13" s="75"/>
      <c r="H13" s="75"/>
      <c r="I13" s="75"/>
      <c r="J13" s="75"/>
      <c r="K13" s="75"/>
      <c r="L13" s="9"/>
      <c r="M13" s="9"/>
      <c r="N13" s="9"/>
      <c r="O13" s="9"/>
    </row>
    <row r="14" spans="1:19" s="8" customFormat="1" x14ac:dyDescent="0.3">
      <c r="A14" s="170" t="s">
        <v>111</v>
      </c>
      <c r="B14" s="171"/>
      <c r="C14" s="171"/>
      <c r="D14" s="169"/>
      <c r="E14" s="169"/>
      <c r="F14" s="169"/>
      <c r="G14" s="168">
        <f t="shared" si="1"/>
        <v>0</v>
      </c>
      <c r="H14" s="171"/>
      <c r="I14" s="171"/>
      <c r="J14" s="171"/>
      <c r="K14" s="168"/>
      <c r="L14" s="9"/>
      <c r="M14" s="9"/>
      <c r="N14" s="108"/>
      <c r="O14" s="9"/>
    </row>
    <row r="15" spans="1:19" s="8" customFormat="1" x14ac:dyDescent="0.3">
      <c r="A15" s="170" t="s">
        <v>112</v>
      </c>
      <c r="B15" s="171"/>
      <c r="C15" s="171"/>
      <c r="D15" s="169"/>
      <c r="E15" s="169"/>
      <c r="F15" s="169"/>
      <c r="G15" s="168">
        <f t="shared" si="1"/>
        <v>0</v>
      </c>
      <c r="H15" s="171"/>
      <c r="I15" s="171"/>
      <c r="J15" s="171"/>
      <c r="K15" s="168"/>
      <c r="L15" s="9"/>
      <c r="M15" s="9"/>
      <c r="N15" s="9"/>
      <c r="O15" s="9"/>
    </row>
    <row r="16" spans="1:19" s="8" customFormat="1" ht="30.15" x14ac:dyDescent="0.3">
      <c r="A16" s="170" t="s">
        <v>113</v>
      </c>
      <c r="B16" s="171"/>
      <c r="C16" s="171"/>
      <c r="D16" s="169"/>
      <c r="E16" s="169"/>
      <c r="F16" s="169"/>
      <c r="G16" s="168">
        <f t="shared" si="1"/>
        <v>0</v>
      </c>
      <c r="H16" s="171"/>
      <c r="I16" s="171"/>
      <c r="J16" s="171"/>
      <c r="K16" s="168"/>
      <c r="L16" s="9"/>
      <c r="M16" s="9"/>
      <c r="N16" s="9"/>
      <c r="O16" s="9"/>
    </row>
    <row r="17" spans="1:19" s="8" customFormat="1" x14ac:dyDescent="0.3">
      <c r="A17" s="170" t="s">
        <v>114</v>
      </c>
      <c r="B17" s="172">
        <f>SUM(B14:B16)</f>
        <v>0</v>
      </c>
      <c r="C17" s="172">
        <f t="shared" ref="C17:K17" si="2">SUM(C14:C16)</f>
        <v>0</v>
      </c>
      <c r="D17" s="172">
        <f t="shared" si="2"/>
        <v>0</v>
      </c>
      <c r="E17" s="172">
        <f t="shared" si="2"/>
        <v>0</v>
      </c>
      <c r="F17" s="172">
        <f t="shared" si="2"/>
        <v>0</v>
      </c>
      <c r="G17" s="172">
        <f t="shared" si="2"/>
        <v>0</v>
      </c>
      <c r="H17" s="172">
        <f t="shared" si="2"/>
        <v>0</v>
      </c>
      <c r="I17" s="172">
        <f t="shared" si="2"/>
        <v>0</v>
      </c>
      <c r="J17" s="172">
        <f t="shared" si="2"/>
        <v>0</v>
      </c>
      <c r="K17" s="172">
        <f t="shared" si="2"/>
        <v>0</v>
      </c>
      <c r="L17" s="9"/>
      <c r="M17" s="9"/>
      <c r="N17" s="9"/>
      <c r="O17" s="9"/>
    </row>
    <row r="18" spans="1:19" s="8" customFormat="1" x14ac:dyDescent="0.3">
      <c r="A18" s="173" t="s">
        <v>115</v>
      </c>
      <c r="B18" s="174">
        <f>+B12+B17</f>
        <v>0</v>
      </c>
      <c r="C18" s="174">
        <f t="shared" ref="C18:K18" si="3">+C12+C17</f>
        <v>0</v>
      </c>
      <c r="D18" s="174">
        <f t="shared" si="3"/>
        <v>0</v>
      </c>
      <c r="E18" s="174">
        <f t="shared" si="3"/>
        <v>0</v>
      </c>
      <c r="F18" s="174">
        <f t="shared" si="3"/>
        <v>0</v>
      </c>
      <c r="G18" s="174">
        <f t="shared" si="3"/>
        <v>0</v>
      </c>
      <c r="H18" s="174">
        <f t="shared" si="3"/>
        <v>0</v>
      </c>
      <c r="I18" s="174">
        <f t="shared" si="3"/>
        <v>0</v>
      </c>
      <c r="J18" s="174">
        <f t="shared" si="3"/>
        <v>0</v>
      </c>
      <c r="K18" s="174">
        <f t="shared" si="3"/>
        <v>0</v>
      </c>
      <c r="L18" s="9"/>
      <c r="M18" s="9"/>
      <c r="N18" s="9"/>
      <c r="O18" s="9"/>
    </row>
    <row r="19" spans="1:19" ht="15.75" thickBot="1" x14ac:dyDescent="0.35">
      <c r="A19" s="148"/>
      <c r="B19" s="149"/>
      <c r="C19" s="149"/>
      <c r="D19" s="149"/>
      <c r="E19" s="149"/>
      <c r="F19" s="149"/>
      <c r="G19" s="149"/>
      <c r="H19" s="149"/>
      <c r="I19" s="149"/>
      <c r="J19" s="149"/>
      <c r="K19" s="149"/>
      <c r="L19" s="10"/>
      <c r="M19" s="10"/>
      <c r="N19" s="10"/>
      <c r="O19" s="10"/>
      <c r="P19" s="10"/>
      <c r="Q19" s="11"/>
      <c r="R19" s="11"/>
      <c r="S19" s="11"/>
    </row>
    <row r="20" spans="1:19" x14ac:dyDescent="0.3">
      <c r="A20" s="44" t="s">
        <v>57</v>
      </c>
      <c r="B20" s="38"/>
      <c r="C20" s="38"/>
      <c r="D20" s="38"/>
      <c r="E20" s="38"/>
      <c r="F20" s="38"/>
      <c r="G20" s="38"/>
      <c r="H20" s="38"/>
      <c r="I20" s="38"/>
      <c r="J20" s="38"/>
      <c r="K20" s="39"/>
      <c r="L20" s="11"/>
      <c r="M20" s="11"/>
      <c r="N20" s="11"/>
      <c r="O20" s="11"/>
      <c r="P20" s="11"/>
      <c r="Q20" s="11"/>
      <c r="R20" s="11"/>
      <c r="S20" s="11"/>
    </row>
    <row r="21" spans="1:19" x14ac:dyDescent="0.3">
      <c r="A21" s="45" t="s">
        <v>58</v>
      </c>
      <c r="B21" s="175"/>
      <c r="C21" s="175"/>
      <c r="D21" s="175"/>
      <c r="E21" s="175"/>
      <c r="F21" s="175"/>
      <c r="G21" s="175"/>
      <c r="H21" s="175"/>
      <c r="I21" s="175"/>
      <c r="J21" s="175"/>
      <c r="K21" s="12"/>
    </row>
    <row r="22" spans="1:19" x14ac:dyDescent="0.3">
      <c r="A22" s="45" t="s">
        <v>60</v>
      </c>
      <c r="B22" s="175"/>
      <c r="C22" s="175"/>
      <c r="D22" s="175"/>
      <c r="E22" s="175"/>
      <c r="F22" s="175"/>
      <c r="G22" s="175"/>
      <c r="H22" s="175"/>
      <c r="I22" s="175"/>
      <c r="J22" s="175"/>
      <c r="K22" s="12"/>
    </row>
    <row r="23" spans="1:19" x14ac:dyDescent="0.3">
      <c r="A23" s="45" t="s">
        <v>62</v>
      </c>
      <c r="B23" s="175"/>
      <c r="C23" s="175"/>
      <c r="D23" s="175"/>
      <c r="E23" s="175"/>
      <c r="F23" s="175"/>
      <c r="G23" s="175"/>
      <c r="H23" s="175"/>
      <c r="I23" s="175"/>
      <c r="J23" s="175"/>
      <c r="K23" s="12"/>
    </row>
    <row r="24" spans="1:19" x14ac:dyDescent="0.3">
      <c r="A24" s="45" t="s">
        <v>63</v>
      </c>
      <c r="B24" s="175"/>
      <c r="C24" s="175"/>
      <c r="D24" s="175"/>
      <c r="E24" s="175"/>
      <c r="F24" s="175"/>
      <c r="G24" s="175"/>
      <c r="H24" s="175"/>
      <c r="I24" s="175"/>
      <c r="J24" s="175"/>
      <c r="K24" s="12"/>
    </row>
    <row r="25" spans="1:19" x14ac:dyDescent="0.3">
      <c r="A25" s="45" t="s">
        <v>65</v>
      </c>
      <c r="B25" s="175"/>
      <c r="C25" s="175"/>
      <c r="D25" s="175"/>
      <c r="E25" s="175"/>
      <c r="F25" s="175"/>
      <c r="G25" s="175"/>
      <c r="H25" s="175"/>
      <c r="I25" s="175"/>
      <c r="J25" s="175"/>
      <c r="K25" s="12"/>
    </row>
    <row r="26" spans="1:19" ht="15.75" thickBot="1" x14ac:dyDescent="0.35">
      <c r="A26" s="46" t="s">
        <v>66</v>
      </c>
      <c r="B26" s="13"/>
      <c r="C26" s="13"/>
      <c r="D26" s="13"/>
      <c r="E26" s="13"/>
      <c r="F26" s="13"/>
      <c r="G26" s="13"/>
      <c r="H26" s="13"/>
      <c r="I26" s="13"/>
      <c r="J26" s="13"/>
      <c r="K26" s="14"/>
    </row>
    <row r="27" spans="1:19" ht="15.75" thickBot="1" x14ac:dyDescent="0.35">
      <c r="A27" s="23" t="s">
        <v>67</v>
      </c>
      <c r="B27" s="37">
        <f>SUM(B20:B26)</f>
        <v>0</v>
      </c>
      <c r="C27" s="37">
        <f t="shared" ref="C27:K27" si="4">SUM(C20:C26)</f>
        <v>0</v>
      </c>
      <c r="D27" s="37">
        <f t="shared" si="4"/>
        <v>0</v>
      </c>
      <c r="E27" s="37">
        <f t="shared" si="4"/>
        <v>0</v>
      </c>
      <c r="F27" s="37">
        <f t="shared" si="4"/>
        <v>0</v>
      </c>
      <c r="G27" s="37">
        <f t="shared" si="4"/>
        <v>0</v>
      </c>
      <c r="H27" s="37">
        <f t="shared" si="4"/>
        <v>0</v>
      </c>
      <c r="I27" s="37">
        <f t="shared" si="4"/>
        <v>0</v>
      </c>
      <c r="J27" s="37">
        <f t="shared" si="4"/>
        <v>0</v>
      </c>
      <c r="K27" s="105">
        <f t="shared" si="4"/>
        <v>0</v>
      </c>
    </row>
    <row r="29" spans="1:19" ht="15.75" thickBot="1" x14ac:dyDescent="0.35">
      <c r="A29" s="215" t="s">
        <v>116</v>
      </c>
      <c r="B29" s="216"/>
      <c r="C29" s="216"/>
      <c r="D29" s="216"/>
      <c r="E29" s="216"/>
      <c r="F29" s="216"/>
      <c r="G29" s="217"/>
      <c r="H29" s="216"/>
      <c r="I29" s="216"/>
      <c r="J29" s="216"/>
      <c r="K29" s="217"/>
    </row>
    <row r="30" spans="1:19" ht="29.3" customHeight="1" x14ac:dyDescent="0.3">
      <c r="A30" s="176" t="s">
        <v>84</v>
      </c>
      <c r="B30" s="177"/>
      <c r="C30" s="177"/>
      <c r="D30" s="178"/>
      <c r="E30" s="177"/>
      <c r="F30" s="150"/>
      <c r="G30" s="113">
        <f t="shared" ref="G30:G35" si="5">B30+C30-D30</f>
        <v>0</v>
      </c>
      <c r="H30" s="151"/>
      <c r="I30" s="177"/>
      <c r="J30" s="150"/>
      <c r="K30" s="113">
        <f t="shared" ref="K30:K35" si="6">SUM(H30:J30)</f>
        <v>0</v>
      </c>
      <c r="L30" s="218" t="s">
        <v>117</v>
      </c>
    </row>
    <row r="31" spans="1:19" ht="29.3" customHeight="1" x14ac:dyDescent="0.3">
      <c r="A31" s="176" t="s">
        <v>85</v>
      </c>
      <c r="B31" s="177"/>
      <c r="C31" s="177"/>
      <c r="D31" s="178"/>
      <c r="E31" s="177"/>
      <c r="F31" s="150"/>
      <c r="G31" s="114">
        <f t="shared" si="5"/>
        <v>0</v>
      </c>
      <c r="H31" s="151"/>
      <c r="I31" s="177"/>
      <c r="J31" s="150"/>
      <c r="K31" s="114">
        <f t="shared" si="6"/>
        <v>0</v>
      </c>
      <c r="L31" s="218"/>
    </row>
    <row r="32" spans="1:19" ht="44.2" customHeight="1" x14ac:dyDescent="0.3">
      <c r="A32" s="176" t="s">
        <v>118</v>
      </c>
      <c r="B32" s="177"/>
      <c r="C32" s="177"/>
      <c r="D32" s="178"/>
      <c r="E32" s="177"/>
      <c r="F32" s="150"/>
      <c r="G32" s="114">
        <f t="shared" si="5"/>
        <v>0</v>
      </c>
      <c r="H32" s="151"/>
      <c r="I32" s="177"/>
      <c r="J32" s="150"/>
      <c r="K32" s="114">
        <f t="shared" si="6"/>
        <v>0</v>
      </c>
      <c r="L32" s="218"/>
    </row>
    <row r="33" spans="1:12" ht="42.75" customHeight="1" x14ac:dyDescent="0.3">
      <c r="A33" s="176" t="s">
        <v>119</v>
      </c>
      <c r="B33" s="177"/>
      <c r="C33" s="177"/>
      <c r="D33" s="178"/>
      <c r="E33" s="177"/>
      <c r="F33" s="150"/>
      <c r="G33" s="114">
        <f t="shared" si="5"/>
        <v>0</v>
      </c>
      <c r="H33" s="151"/>
      <c r="I33" s="177"/>
      <c r="J33" s="150"/>
      <c r="K33" s="114">
        <f t="shared" si="6"/>
        <v>0</v>
      </c>
      <c r="L33" s="218"/>
    </row>
    <row r="34" spans="1:12" x14ac:dyDescent="0.3">
      <c r="A34" s="176" t="s">
        <v>88</v>
      </c>
      <c r="B34" s="177"/>
      <c r="C34" s="177"/>
      <c r="D34" s="178"/>
      <c r="E34" s="177"/>
      <c r="F34" s="150"/>
      <c r="G34" s="114">
        <f t="shared" si="5"/>
        <v>0</v>
      </c>
      <c r="H34" s="151"/>
      <c r="I34" s="177"/>
      <c r="J34" s="150"/>
      <c r="K34" s="114">
        <f t="shared" si="6"/>
        <v>0</v>
      </c>
      <c r="L34" s="218"/>
    </row>
    <row r="35" spans="1:12" ht="15.75" thickBot="1" x14ac:dyDescent="0.35">
      <c r="A35" s="176" t="s">
        <v>89</v>
      </c>
      <c r="B35" s="152"/>
      <c r="C35" s="152"/>
      <c r="D35" s="153"/>
      <c r="E35" s="152"/>
      <c r="F35" s="154"/>
      <c r="G35" s="115">
        <f t="shared" si="5"/>
        <v>0</v>
      </c>
      <c r="H35" s="155"/>
      <c r="I35" s="152"/>
      <c r="J35" s="154"/>
      <c r="K35" s="115">
        <f t="shared" si="6"/>
        <v>0</v>
      </c>
      <c r="L35" s="218"/>
    </row>
    <row r="36" spans="1:12" ht="15.75" thickBot="1" x14ac:dyDescent="0.35">
      <c r="A36" s="156" t="s">
        <v>90</v>
      </c>
      <c r="B36" s="116">
        <f>SUM(B30:B35)</f>
        <v>0</v>
      </c>
      <c r="C36" s="117">
        <f>SUM(C30:C35)</f>
        <v>0</v>
      </c>
      <c r="D36" s="117">
        <f t="shared" ref="D36:K36" si="7">SUM(D30:D35)</f>
        <v>0</v>
      </c>
      <c r="E36" s="117">
        <f t="shared" si="7"/>
        <v>0</v>
      </c>
      <c r="F36" s="117">
        <f t="shared" si="7"/>
        <v>0</v>
      </c>
      <c r="G36" s="117">
        <f t="shared" si="7"/>
        <v>0</v>
      </c>
      <c r="H36" s="117">
        <f t="shared" si="7"/>
        <v>0</v>
      </c>
      <c r="I36" s="117">
        <f t="shared" si="7"/>
        <v>0</v>
      </c>
      <c r="J36" s="117">
        <f t="shared" si="7"/>
        <v>0</v>
      </c>
      <c r="K36" s="118">
        <f t="shared" si="7"/>
        <v>0</v>
      </c>
      <c r="L36" s="218"/>
    </row>
    <row r="37" spans="1:12" ht="30.15" x14ac:dyDescent="0.3">
      <c r="A37" s="119" t="s">
        <v>120</v>
      </c>
      <c r="B37" s="120">
        <f t="shared" ref="B37:G37" si="8">+B36-B27</f>
        <v>0</v>
      </c>
      <c r="C37" s="120">
        <f t="shared" si="8"/>
        <v>0</v>
      </c>
      <c r="D37" s="120">
        <f t="shared" si="8"/>
        <v>0</v>
      </c>
      <c r="E37" s="120">
        <f t="shared" si="8"/>
        <v>0</v>
      </c>
      <c r="F37" s="120">
        <f t="shared" si="8"/>
        <v>0</v>
      </c>
      <c r="G37" s="120">
        <f t="shared" si="8"/>
        <v>0</v>
      </c>
      <c r="H37" s="120">
        <f>+H36-H27</f>
        <v>0</v>
      </c>
      <c r="I37" s="120">
        <f t="shared" ref="I37:K37" si="9">+I36-I27</f>
        <v>0</v>
      </c>
      <c r="J37" s="120">
        <f t="shared" si="9"/>
        <v>0</v>
      </c>
      <c r="K37" s="121">
        <f t="shared" si="9"/>
        <v>0</v>
      </c>
      <c r="L37" s="218"/>
    </row>
    <row r="38" spans="1:12" ht="30.8" thickBot="1" x14ac:dyDescent="0.35">
      <c r="A38" s="122" t="s">
        <v>121</v>
      </c>
      <c r="B38" s="123" t="e">
        <f t="shared" ref="B38:J38" si="10">+B37/B27</f>
        <v>#DIV/0!</v>
      </c>
      <c r="C38" s="123" t="e">
        <f t="shared" si="10"/>
        <v>#DIV/0!</v>
      </c>
      <c r="D38" s="123" t="e">
        <f t="shared" si="10"/>
        <v>#DIV/0!</v>
      </c>
      <c r="E38" s="123"/>
      <c r="F38" s="123" t="e">
        <f t="shared" si="10"/>
        <v>#DIV/0!</v>
      </c>
      <c r="G38" s="123" t="e">
        <f t="shared" si="10"/>
        <v>#DIV/0!</v>
      </c>
      <c r="H38" s="123" t="e">
        <f t="shared" si="10"/>
        <v>#DIV/0!</v>
      </c>
      <c r="I38" s="123" t="e">
        <f t="shared" si="10"/>
        <v>#DIV/0!</v>
      </c>
      <c r="J38" s="123" t="e">
        <f t="shared" si="10"/>
        <v>#DIV/0!</v>
      </c>
      <c r="K38" s="124" t="e">
        <f>+K37/K27</f>
        <v>#DIV/0!</v>
      </c>
      <c r="L38" s="218"/>
    </row>
  </sheetData>
  <customSheetViews>
    <customSheetView guid="{716CCAD8-0CAC-42C1-A495-4B426EDBA128}" topLeftCell="A7">
      <selection activeCell="B28" sqref="B28"/>
      <pageMargins left="0" right="0" top="0" bottom="0" header="0" footer="0"/>
      <pageSetup paperSize="5" fitToHeight="0" orientation="landscape" r:id="rId1"/>
    </customSheetView>
  </customSheetViews>
  <mergeCells count="7">
    <mergeCell ref="A29:K29"/>
    <mergeCell ref="L30:L38"/>
    <mergeCell ref="A6:K6"/>
    <mergeCell ref="A1:K1"/>
    <mergeCell ref="A2:K2"/>
    <mergeCell ref="A3:K3"/>
    <mergeCell ref="A4:K4"/>
  </mergeCells>
  <pageMargins left="0.7" right="0.7" top="0.75" bottom="0.75" header="0.3" footer="0.3"/>
  <pageSetup fitToHeight="0" orientation="portrait" r:id="rId2"/>
  <headerFooter>
    <oddHeader>&amp;C&amp;"-,Bold"&amp;12&amp;KFF0000DRAFT</oddHead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3"/>
  <sheetViews>
    <sheetView zoomScaleNormal="100" workbookViewId="0">
      <selection activeCell="G15" sqref="G15"/>
    </sheetView>
  </sheetViews>
  <sheetFormatPr defaultRowHeight="15.05" x14ac:dyDescent="0.3"/>
  <cols>
    <col min="1" max="1" width="15.5546875" customWidth="1"/>
    <col min="2" max="2" width="16" customWidth="1"/>
    <col min="3" max="3" width="18.44140625" customWidth="1"/>
    <col min="4" max="4" width="13.109375" customWidth="1"/>
    <col min="5" max="6" width="10.88671875" customWidth="1"/>
    <col min="7" max="7" width="14" customWidth="1"/>
    <col min="8" max="8" width="14.5546875" customWidth="1"/>
    <col min="9" max="10" width="10.88671875" customWidth="1"/>
    <col min="11" max="12" width="16" customWidth="1"/>
    <col min="13" max="15" width="18" customWidth="1"/>
    <col min="16" max="16" width="16.109375" customWidth="1"/>
    <col min="17" max="17" width="12.88671875" customWidth="1"/>
    <col min="18" max="19" width="17.5546875" customWidth="1"/>
    <col min="20" max="20" width="42.44140625" customWidth="1"/>
  </cols>
  <sheetData>
    <row r="1" spans="1:39" s="8" customFormat="1" ht="19.649999999999999" x14ac:dyDescent="0.3">
      <c r="A1" s="190" t="s">
        <v>0</v>
      </c>
      <c r="B1" s="190"/>
      <c r="C1" s="190"/>
      <c r="D1" s="190"/>
      <c r="E1" s="190"/>
      <c r="F1" s="190"/>
      <c r="G1" s="190"/>
      <c r="H1" s="190"/>
      <c r="I1" s="190"/>
      <c r="J1" s="190"/>
      <c r="K1" s="190"/>
      <c r="L1" s="190"/>
      <c r="M1" s="190"/>
      <c r="N1" s="190"/>
      <c r="O1" s="190"/>
      <c r="P1" s="190"/>
    </row>
    <row r="2" spans="1:39" s="8" customFormat="1" ht="17.05" x14ac:dyDescent="0.35">
      <c r="A2" s="191" t="s">
        <v>1</v>
      </c>
      <c r="B2" s="191"/>
      <c r="C2" s="191"/>
      <c r="D2" s="191"/>
      <c r="E2" s="191"/>
      <c r="F2" s="191"/>
      <c r="G2" s="191"/>
      <c r="H2" s="191"/>
      <c r="I2" s="191"/>
      <c r="J2" s="191"/>
      <c r="K2" s="191"/>
      <c r="L2" s="191"/>
      <c r="M2" s="191"/>
      <c r="N2" s="191"/>
      <c r="O2" s="191"/>
      <c r="P2" s="191"/>
    </row>
    <row r="3" spans="1:39" s="8" customFormat="1" ht="17.05" x14ac:dyDescent="0.3">
      <c r="A3" s="192" t="s">
        <v>2</v>
      </c>
      <c r="B3" s="192"/>
      <c r="C3" s="192"/>
      <c r="D3" s="192"/>
      <c r="E3" s="192"/>
      <c r="F3" s="192"/>
      <c r="G3" s="192"/>
      <c r="H3" s="192"/>
      <c r="I3" s="192"/>
      <c r="J3" s="192"/>
      <c r="K3" s="192"/>
      <c r="L3" s="192"/>
      <c r="M3" s="192"/>
      <c r="N3" s="192"/>
      <c r="O3" s="192"/>
      <c r="P3" s="192"/>
    </row>
    <row r="4" spans="1:39" s="8" customFormat="1" ht="17.05" x14ac:dyDescent="0.3">
      <c r="A4" s="192" t="s">
        <v>3</v>
      </c>
      <c r="B4" s="192"/>
      <c r="C4" s="192"/>
      <c r="D4" s="192"/>
      <c r="E4" s="192"/>
      <c r="F4" s="192"/>
      <c r="G4" s="192"/>
      <c r="H4" s="192"/>
      <c r="I4" s="192"/>
      <c r="J4" s="192"/>
      <c r="K4" s="192"/>
      <c r="L4" s="192"/>
      <c r="M4" s="192"/>
      <c r="N4" s="192"/>
      <c r="O4" s="192"/>
      <c r="P4" s="192"/>
    </row>
    <row r="5" spans="1:39" s="40" customFormat="1" ht="17.2" customHeight="1" x14ac:dyDescent="0.3">
      <c r="A5" s="193" t="s">
        <v>4</v>
      </c>
      <c r="B5" s="193"/>
      <c r="C5" s="193"/>
      <c r="D5" s="193"/>
      <c r="E5" s="193"/>
      <c r="F5" s="193"/>
      <c r="G5" s="193"/>
      <c r="H5" s="193"/>
      <c r="I5" s="193"/>
      <c r="J5" s="193"/>
      <c r="K5" s="193"/>
      <c r="L5" s="193"/>
      <c r="M5" s="193"/>
      <c r="N5" s="193"/>
      <c r="O5" s="193"/>
      <c r="P5" s="193"/>
      <c r="Q5"/>
      <c r="R5"/>
      <c r="S5"/>
      <c r="T5"/>
      <c r="U5"/>
      <c r="V5" s="8"/>
      <c r="W5" s="8"/>
      <c r="X5" s="8"/>
      <c r="Y5" s="8"/>
      <c r="Z5" s="8"/>
      <c r="AA5" s="8"/>
      <c r="AB5" s="8"/>
      <c r="AC5" s="8"/>
      <c r="AD5" s="8"/>
      <c r="AE5" s="8"/>
      <c r="AF5" s="8"/>
      <c r="AG5" s="8"/>
      <c r="AH5" s="8"/>
      <c r="AI5" s="8"/>
      <c r="AJ5" s="8"/>
      <c r="AK5" s="8"/>
      <c r="AL5" s="8"/>
      <c r="AM5" s="8"/>
    </row>
    <row r="6" spans="1:39" s="40" customFormat="1" x14ac:dyDescent="0.3">
      <c r="A6" s="193" t="s">
        <v>5</v>
      </c>
      <c r="B6" s="193"/>
      <c r="C6" s="193"/>
      <c r="D6" s="193"/>
      <c r="E6" s="193"/>
      <c r="F6" s="193"/>
      <c r="G6" s="193"/>
      <c r="H6" s="193"/>
      <c r="I6" s="193"/>
      <c r="J6" s="193"/>
      <c r="K6" s="193"/>
      <c r="L6" s="193"/>
      <c r="M6" s="193"/>
      <c r="N6" s="193"/>
      <c r="O6" s="193"/>
      <c r="P6" s="193"/>
      <c r="Q6"/>
      <c r="R6"/>
      <c r="S6"/>
      <c r="T6"/>
      <c r="U6"/>
      <c r="V6" s="8"/>
      <c r="W6" s="8"/>
      <c r="X6" s="8"/>
      <c r="Y6" s="8"/>
      <c r="Z6" s="8"/>
      <c r="AA6" s="8"/>
      <c r="AB6" s="8"/>
      <c r="AC6" s="8"/>
      <c r="AD6" s="8"/>
      <c r="AE6" s="8"/>
      <c r="AF6" s="8"/>
      <c r="AG6" s="8"/>
      <c r="AH6" s="8"/>
      <c r="AI6" s="8"/>
      <c r="AJ6" s="8"/>
      <c r="AK6" s="8"/>
      <c r="AL6" s="8"/>
      <c r="AM6" s="8"/>
    </row>
    <row r="7" spans="1:39" s="40" customFormat="1" x14ac:dyDescent="0.3">
      <c r="A7" s="193" t="s">
        <v>6</v>
      </c>
      <c r="B7" s="193"/>
      <c r="C7" s="193"/>
      <c r="D7" s="193"/>
      <c r="E7" s="193"/>
      <c r="F7" s="193"/>
      <c r="G7" s="193"/>
      <c r="H7" s="193"/>
      <c r="I7" s="193"/>
      <c r="J7" s="193"/>
      <c r="K7" s="193"/>
      <c r="L7" s="193"/>
      <c r="M7" s="193"/>
      <c r="N7" s="193"/>
      <c r="O7" s="193"/>
      <c r="P7" s="193"/>
      <c r="Q7"/>
      <c r="R7"/>
      <c r="S7"/>
      <c r="T7"/>
      <c r="U7"/>
      <c r="V7" s="8"/>
      <c r="W7" s="8"/>
      <c r="X7" s="8"/>
      <c r="Y7" s="8"/>
      <c r="Z7" s="8"/>
      <c r="AA7" s="8"/>
      <c r="AB7" s="8"/>
      <c r="AC7" s="8"/>
      <c r="AD7" s="8"/>
      <c r="AE7" s="8"/>
      <c r="AF7" s="8"/>
      <c r="AG7" s="8"/>
      <c r="AH7" s="8"/>
      <c r="AI7" s="8"/>
      <c r="AJ7" s="8"/>
      <c r="AK7" s="8"/>
      <c r="AL7" s="8"/>
      <c r="AM7" s="8"/>
    </row>
    <row r="8" spans="1:39" s="8" customFormat="1" x14ac:dyDescent="0.3">
      <c r="Q8"/>
      <c r="R8"/>
      <c r="S8"/>
      <c r="T8"/>
      <c r="U8"/>
    </row>
    <row r="9" spans="1:39" s="8" customFormat="1" ht="19" thickBot="1" x14ac:dyDescent="0.35">
      <c r="A9" s="49" t="s">
        <v>122</v>
      </c>
      <c r="B9" s="50"/>
      <c r="C9" s="50"/>
      <c r="D9" s="50"/>
      <c r="E9" s="50"/>
      <c r="F9" s="50"/>
      <c r="G9" s="50"/>
      <c r="H9" s="50"/>
      <c r="I9" s="50"/>
      <c r="J9" s="50"/>
      <c r="K9" s="50"/>
      <c r="L9" s="50"/>
      <c r="M9" s="50"/>
      <c r="N9" s="50"/>
      <c r="O9" s="50"/>
      <c r="P9" s="50"/>
      <c r="Q9"/>
      <c r="R9"/>
      <c r="S9"/>
      <c r="T9"/>
      <c r="U9"/>
    </row>
    <row r="10" spans="1:39" s="8" customFormat="1" ht="39.950000000000003" thickBot="1" x14ac:dyDescent="0.35">
      <c r="A10" s="51" t="s">
        <v>12</v>
      </c>
      <c r="B10" s="51" t="s">
        <v>13</v>
      </c>
      <c r="C10" s="51" t="s">
        <v>123</v>
      </c>
      <c r="D10" s="51" t="s">
        <v>14</v>
      </c>
      <c r="E10" s="51" t="s">
        <v>15</v>
      </c>
      <c r="F10" s="51" t="s">
        <v>16</v>
      </c>
      <c r="G10" s="51" t="s">
        <v>17</v>
      </c>
      <c r="H10" s="51" t="s">
        <v>18</v>
      </c>
      <c r="I10" s="51" t="s">
        <v>19</v>
      </c>
      <c r="J10" s="51" t="s">
        <v>21</v>
      </c>
      <c r="K10" s="51" t="s">
        <v>23</v>
      </c>
      <c r="L10" s="51" t="s">
        <v>25</v>
      </c>
      <c r="M10" s="51" t="s">
        <v>28</v>
      </c>
      <c r="N10" s="51" t="s">
        <v>124</v>
      </c>
      <c r="O10" s="51" t="s">
        <v>31</v>
      </c>
      <c r="P10" s="51" t="s">
        <v>32</v>
      </c>
      <c r="Q10"/>
      <c r="R10"/>
      <c r="S10"/>
      <c r="T10"/>
      <c r="U10"/>
      <c r="V10" s="40"/>
      <c r="W10" s="40"/>
      <c r="X10" s="40"/>
      <c r="Y10" s="40"/>
      <c r="Z10" s="40"/>
      <c r="AA10" s="40"/>
      <c r="AB10" s="40"/>
      <c r="AC10" s="40"/>
      <c r="AD10" s="40"/>
      <c r="AE10" s="40"/>
      <c r="AF10" s="40"/>
      <c r="AG10" s="40"/>
      <c r="AH10" s="40"/>
    </row>
    <row r="13" spans="1:39" x14ac:dyDescent="0.3">
      <c r="F13" s="1"/>
    </row>
    <row r="23" spans="14:16" x14ac:dyDescent="0.3">
      <c r="N23" s="43" t="s">
        <v>125</v>
      </c>
      <c r="O23" s="42">
        <f>SUM(S11:S22)</f>
        <v>0</v>
      </c>
      <c r="P23" t="s">
        <v>34</v>
      </c>
    </row>
  </sheetData>
  <customSheetViews>
    <customSheetView guid="{716CCAD8-0CAC-42C1-A495-4B426EDBA128}">
      <selection activeCell="J19" sqref="J19"/>
      <pageMargins left="0" right="0" top="0" bottom="0" header="0" footer="0"/>
    </customSheetView>
  </customSheetViews>
  <mergeCells count="7">
    <mergeCell ref="A6:P6"/>
    <mergeCell ref="A7:P7"/>
    <mergeCell ref="A1:P1"/>
    <mergeCell ref="A2:P2"/>
    <mergeCell ref="A3:P3"/>
    <mergeCell ref="A4:P4"/>
    <mergeCell ref="A5:P5"/>
  </mergeCells>
  <pageMargins left="0.7" right="0.7" top="0.75" bottom="0.75" header="0.3" footer="0.3"/>
  <pageSetup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24"/>
  <sheetViews>
    <sheetView workbookViewId="0">
      <selection activeCell="A6" sqref="A6:H6"/>
    </sheetView>
  </sheetViews>
  <sheetFormatPr defaultColWidth="8.88671875" defaultRowHeight="15.05" x14ac:dyDescent="0.3"/>
  <cols>
    <col min="1" max="1" width="20.88671875" customWidth="1"/>
    <col min="2" max="2" width="23.44140625" customWidth="1"/>
    <col min="3" max="3" width="24" customWidth="1"/>
    <col min="4" max="4" width="22" customWidth="1"/>
    <col min="5" max="5" width="12.109375" customWidth="1"/>
    <col min="6" max="6" width="13.5546875" customWidth="1"/>
    <col min="7" max="7" width="14.5546875" customWidth="1"/>
    <col min="8" max="8" width="28.88671875" customWidth="1"/>
  </cols>
  <sheetData>
    <row r="1" spans="1:39" s="8" customFormat="1" ht="19.649999999999999" x14ac:dyDescent="0.3">
      <c r="A1" s="190" t="s">
        <v>0</v>
      </c>
      <c r="B1" s="190"/>
      <c r="C1" s="190"/>
      <c r="D1" s="190"/>
      <c r="E1" s="190"/>
      <c r="F1" s="190"/>
      <c r="G1" s="190"/>
      <c r="H1" s="190"/>
      <c r="I1" s="87"/>
      <c r="J1" s="87"/>
      <c r="K1" s="87"/>
      <c r="L1" s="87"/>
      <c r="M1" s="87"/>
      <c r="N1" s="87"/>
      <c r="O1" s="87"/>
      <c r="P1" s="87"/>
      <c r="Q1" s="87"/>
    </row>
    <row r="2" spans="1:39" s="8" customFormat="1" ht="34.549999999999997" customHeight="1" x14ac:dyDescent="0.35">
      <c r="A2" s="191" t="s">
        <v>1</v>
      </c>
      <c r="B2" s="191"/>
      <c r="C2" s="191"/>
      <c r="D2" s="191"/>
      <c r="E2" s="191"/>
      <c r="F2" s="191"/>
      <c r="G2" s="191"/>
      <c r="H2" s="191"/>
      <c r="I2" s="88"/>
      <c r="J2" s="88"/>
      <c r="K2" s="88"/>
      <c r="L2" s="88"/>
      <c r="M2" s="88"/>
      <c r="N2" s="88"/>
      <c r="O2" s="88"/>
      <c r="P2" s="88"/>
      <c r="Q2" s="88"/>
    </row>
    <row r="3" spans="1:39" s="8" customFormat="1" ht="22.75" customHeight="1" x14ac:dyDescent="0.35">
      <c r="A3" s="192" t="s">
        <v>126</v>
      </c>
      <c r="B3" s="192"/>
      <c r="C3" s="192"/>
      <c r="D3" s="192"/>
      <c r="E3" s="192"/>
      <c r="F3" s="192"/>
      <c r="G3" s="192"/>
      <c r="H3" s="192"/>
      <c r="I3" s="88"/>
      <c r="J3" s="88"/>
      <c r="K3" s="88"/>
      <c r="L3" s="88"/>
      <c r="M3" s="88"/>
      <c r="N3" s="88"/>
      <c r="O3" s="88"/>
      <c r="P3" s="88"/>
      <c r="Q3" s="88"/>
    </row>
    <row r="4" spans="1:39" s="8" customFormat="1" ht="17.2" customHeight="1" x14ac:dyDescent="0.35">
      <c r="A4" s="192" t="s">
        <v>3</v>
      </c>
      <c r="B4" s="192"/>
      <c r="C4" s="192"/>
      <c r="D4" s="192"/>
      <c r="E4" s="192"/>
      <c r="F4" s="192"/>
      <c r="G4" s="192"/>
      <c r="H4" s="192"/>
      <c r="I4" s="88"/>
      <c r="J4" s="88"/>
      <c r="K4" s="88"/>
      <c r="L4" s="88"/>
      <c r="M4" s="88"/>
      <c r="N4" s="88"/>
      <c r="O4" s="88"/>
      <c r="P4" s="88"/>
      <c r="Q4" s="88"/>
    </row>
    <row r="5" spans="1:39" s="40" customFormat="1" ht="17.2" customHeight="1" x14ac:dyDescent="0.3">
      <c r="A5" s="193" t="s">
        <v>4</v>
      </c>
      <c r="B5" s="193"/>
      <c r="C5" s="193"/>
      <c r="D5" s="193"/>
      <c r="E5" s="193"/>
      <c r="F5" s="193"/>
      <c r="G5" s="193"/>
      <c r="H5" s="193"/>
      <c r="I5" s="8"/>
      <c r="J5" s="8"/>
      <c r="K5" s="8"/>
      <c r="L5" s="8"/>
      <c r="M5" s="8"/>
      <c r="N5" s="8"/>
      <c r="O5" s="41"/>
      <c r="P5" s="8"/>
      <c r="Q5" s="41"/>
      <c r="R5" s="8"/>
      <c r="S5" s="8"/>
      <c r="T5" s="8"/>
      <c r="U5" s="8"/>
      <c r="V5" s="8"/>
      <c r="W5" s="8"/>
      <c r="X5" s="8"/>
      <c r="Y5" s="8"/>
      <c r="Z5" s="8"/>
      <c r="AA5" s="8"/>
      <c r="AB5" s="8"/>
      <c r="AC5" s="8"/>
      <c r="AD5" s="8"/>
      <c r="AE5" s="8"/>
      <c r="AF5" s="8"/>
      <c r="AG5" s="8"/>
      <c r="AH5" s="8"/>
      <c r="AI5" s="8"/>
      <c r="AJ5" s="8"/>
      <c r="AK5" s="8"/>
      <c r="AL5" s="8"/>
      <c r="AM5" s="8"/>
    </row>
    <row r="6" spans="1:39" s="40" customFormat="1" ht="17.2" customHeight="1" x14ac:dyDescent="0.3">
      <c r="A6" s="193" t="s">
        <v>5</v>
      </c>
      <c r="B6" s="193"/>
      <c r="C6" s="193"/>
      <c r="D6" s="193"/>
      <c r="E6" s="193"/>
      <c r="F6" s="193"/>
      <c r="G6" s="193"/>
      <c r="H6" s="193"/>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s="40" customFormat="1" ht="17.2" customHeight="1" x14ac:dyDescent="0.3">
      <c r="A7" s="193" t="s">
        <v>6</v>
      </c>
      <c r="B7" s="193"/>
      <c r="C7" s="193"/>
      <c r="D7" s="193"/>
      <c r="E7" s="193"/>
      <c r="F7" s="193"/>
      <c r="G7" s="193"/>
      <c r="H7" s="193"/>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s="8" customFormat="1" x14ac:dyDescent="0.3"/>
    <row r="9" spans="1:39" s="8" customFormat="1" ht="19" thickBot="1" x14ac:dyDescent="0.35">
      <c r="A9" s="49" t="s">
        <v>127</v>
      </c>
      <c r="B9" s="50"/>
      <c r="C9" s="50"/>
    </row>
    <row r="10" spans="1:39" s="8" customFormat="1" ht="39.950000000000003" thickBot="1" x14ac:dyDescent="0.35">
      <c r="A10" s="51" t="s">
        <v>12</v>
      </c>
      <c r="B10" s="51" t="s">
        <v>13</v>
      </c>
      <c r="C10" s="51" t="s">
        <v>128</v>
      </c>
      <c r="D10" s="51" t="s">
        <v>16</v>
      </c>
      <c r="E10" s="51" t="s">
        <v>129</v>
      </c>
      <c r="F10" s="51" t="s">
        <v>18</v>
      </c>
      <c r="G10" s="51" t="s">
        <v>31</v>
      </c>
      <c r="H10" s="51" t="s">
        <v>32</v>
      </c>
      <c r="I10" s="53"/>
      <c r="J10" s="53"/>
      <c r="K10" s="53"/>
      <c r="L10" s="53"/>
      <c r="M10" s="53"/>
      <c r="N10" s="53"/>
      <c r="O10" s="53"/>
      <c r="P10" s="54"/>
      <c r="Q10" s="54"/>
      <c r="R10" s="54"/>
      <c r="S10" s="54"/>
      <c r="T10" s="54"/>
      <c r="U10" s="54"/>
      <c r="V10" s="54"/>
    </row>
    <row r="11" spans="1:39" s="8" customFormat="1" x14ac:dyDescent="0.3"/>
    <row r="12" spans="1:39" s="8" customFormat="1" x14ac:dyDescent="0.3"/>
    <row r="13" spans="1:39" s="8" customFormat="1" x14ac:dyDescent="0.3"/>
    <row r="14" spans="1:39" s="8" customFormat="1" x14ac:dyDescent="0.3"/>
    <row r="24" spans="4:8" x14ac:dyDescent="0.3">
      <c r="D24" s="43"/>
      <c r="E24" s="43"/>
      <c r="F24" s="43" t="s">
        <v>125</v>
      </c>
      <c r="G24" s="42">
        <f>SUM(G12:G23)</f>
        <v>0</v>
      </c>
      <c r="H24" t="s">
        <v>34</v>
      </c>
    </row>
  </sheetData>
  <customSheetViews>
    <customSheetView guid="{716CCAD8-0CAC-42C1-A495-4B426EDBA128}">
      <selection activeCell="C13" sqref="C13"/>
      <pageMargins left="0" right="0" top="0" bottom="0" header="0" footer="0"/>
    </customSheetView>
  </customSheetViews>
  <mergeCells count="7">
    <mergeCell ref="A5:H5"/>
    <mergeCell ref="A6:H6"/>
    <mergeCell ref="A7:H7"/>
    <mergeCell ref="A1:H1"/>
    <mergeCell ref="A2:H2"/>
    <mergeCell ref="A3:H3"/>
    <mergeCell ref="A4:H4"/>
  </mergeCells>
  <pageMargins left="0.7" right="0.7" top="0.75" bottom="0.75" header="0.3" footer="0.3"/>
  <pageSetup orientation="portrait" r:id="rId1"/>
  <headerFooter>
    <oddHeader>&amp;C&amp;"-,Bold"&amp;12&amp;KFF0000DRAFT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24"/>
  <sheetViews>
    <sheetView topLeftCell="A2" workbookViewId="0">
      <selection activeCell="E19" sqref="E19"/>
    </sheetView>
  </sheetViews>
  <sheetFormatPr defaultRowHeight="15.05" x14ac:dyDescent="0.3"/>
  <cols>
    <col min="1" max="1" width="13.44140625" customWidth="1"/>
    <col min="2" max="3" width="14.44140625" customWidth="1"/>
    <col min="4" max="6" width="18.88671875" customWidth="1"/>
    <col min="7" max="7" width="41" customWidth="1"/>
    <col min="8" max="8" width="15.109375" customWidth="1"/>
  </cols>
  <sheetData>
    <row r="1" spans="1:39" s="8" customFormat="1" ht="20.3" customHeight="1" x14ac:dyDescent="0.3">
      <c r="A1" s="190" t="s">
        <v>0</v>
      </c>
      <c r="B1" s="190"/>
      <c r="C1" s="190"/>
      <c r="D1" s="190"/>
      <c r="E1" s="190"/>
      <c r="F1" s="190"/>
      <c r="G1" s="190"/>
      <c r="H1" s="87"/>
      <c r="I1" s="90"/>
      <c r="J1" s="90"/>
      <c r="K1" s="90"/>
      <c r="L1" s="90"/>
    </row>
    <row r="2" spans="1:39" s="8" customFormat="1" ht="34.549999999999997" customHeight="1" x14ac:dyDescent="0.35">
      <c r="A2" s="191" t="s">
        <v>1</v>
      </c>
      <c r="B2" s="191"/>
      <c r="C2" s="191"/>
      <c r="D2" s="191"/>
      <c r="E2" s="191"/>
      <c r="F2" s="191"/>
      <c r="G2" s="191"/>
      <c r="H2" s="88"/>
      <c r="I2" s="90"/>
      <c r="J2" s="90"/>
      <c r="K2" s="90"/>
      <c r="L2" s="90"/>
    </row>
    <row r="3" spans="1:39" s="8" customFormat="1" ht="19.649999999999999" x14ac:dyDescent="0.35">
      <c r="A3" s="192" t="s">
        <v>126</v>
      </c>
      <c r="B3" s="192"/>
      <c r="C3" s="192"/>
      <c r="D3" s="192"/>
      <c r="E3" s="192"/>
      <c r="F3" s="192"/>
      <c r="G3" s="192"/>
      <c r="H3" s="88"/>
      <c r="I3" s="90"/>
      <c r="J3" s="90"/>
      <c r="K3" s="90"/>
      <c r="L3" s="90"/>
    </row>
    <row r="4" spans="1:39" s="8" customFormat="1" ht="14.9" customHeight="1" x14ac:dyDescent="0.35">
      <c r="A4" s="192" t="s">
        <v>3</v>
      </c>
      <c r="B4" s="192"/>
      <c r="C4" s="192"/>
      <c r="D4" s="192"/>
      <c r="E4" s="192"/>
      <c r="F4" s="192"/>
      <c r="G4" s="192"/>
      <c r="H4" s="88"/>
      <c r="I4" s="88"/>
      <c r="J4" s="88"/>
      <c r="K4" s="90"/>
      <c r="L4" s="90"/>
    </row>
    <row r="5" spans="1:39" s="40" customFormat="1" ht="17.2" customHeight="1" x14ac:dyDescent="0.3">
      <c r="A5" s="193" t="s">
        <v>4</v>
      </c>
      <c r="B5" s="193"/>
      <c r="C5" s="193"/>
      <c r="D5" s="193"/>
      <c r="E5" s="193"/>
      <c r="F5" s="193"/>
      <c r="G5" s="193"/>
      <c r="H5" s="8"/>
      <c r="I5" s="8"/>
      <c r="J5" s="8"/>
      <c r="K5" s="8"/>
      <c r="L5" s="8"/>
      <c r="M5" s="8"/>
      <c r="N5" s="8"/>
      <c r="O5" s="41"/>
      <c r="P5" s="8"/>
      <c r="Q5" s="41"/>
      <c r="R5" s="8"/>
      <c r="S5" s="8"/>
      <c r="T5" s="8"/>
      <c r="U5" s="8"/>
      <c r="V5" s="8"/>
      <c r="W5" s="8"/>
      <c r="X5" s="8"/>
      <c r="Y5" s="8"/>
      <c r="Z5" s="8"/>
      <c r="AA5" s="8"/>
      <c r="AB5" s="8"/>
      <c r="AC5" s="8"/>
      <c r="AD5" s="8"/>
      <c r="AE5" s="8"/>
      <c r="AF5" s="8"/>
      <c r="AG5" s="8"/>
      <c r="AH5" s="8"/>
      <c r="AI5" s="8"/>
      <c r="AJ5" s="8"/>
      <c r="AK5" s="8"/>
      <c r="AL5" s="8"/>
      <c r="AM5" s="8"/>
    </row>
    <row r="6" spans="1:39" s="40" customFormat="1" ht="17.2" customHeight="1" x14ac:dyDescent="0.3">
      <c r="A6" s="193" t="s">
        <v>5</v>
      </c>
      <c r="B6" s="193"/>
      <c r="C6" s="193"/>
      <c r="D6" s="193"/>
      <c r="E6" s="193"/>
      <c r="F6" s="193"/>
      <c r="G6" s="193"/>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s="40" customFormat="1" ht="17.2" customHeight="1" x14ac:dyDescent="0.3">
      <c r="A7" s="193" t="s">
        <v>6</v>
      </c>
      <c r="B7" s="193"/>
      <c r="C7" s="193"/>
      <c r="D7" s="193"/>
      <c r="E7" s="193"/>
      <c r="F7" s="193"/>
      <c r="G7" s="193"/>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s="40" customFormat="1" ht="29.95" customHeight="1" x14ac:dyDescent="0.3">
      <c r="A8" s="193" t="s">
        <v>130</v>
      </c>
      <c r="B8" s="193"/>
      <c r="C8" s="193"/>
      <c r="D8" s="193"/>
      <c r="E8" s="193"/>
      <c r="F8" s="193"/>
      <c r="G8" s="193"/>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39" s="40" customFormat="1" ht="17.2" customHeight="1" x14ac:dyDescent="0.3">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1:39" s="8" customFormat="1" ht="19" thickBot="1" x14ac:dyDescent="0.35">
      <c r="A10" s="49" t="s">
        <v>131</v>
      </c>
      <c r="B10" s="50"/>
      <c r="C10" s="50"/>
      <c r="D10" s="50"/>
      <c r="E10" s="50"/>
      <c r="F10" s="50"/>
      <c r="G10" s="50"/>
    </row>
    <row r="11" spans="1:39" s="8" customFormat="1" ht="38.950000000000003" customHeight="1" thickBot="1" x14ac:dyDescent="0.35">
      <c r="A11" s="51" t="s">
        <v>132</v>
      </c>
      <c r="B11" s="51" t="s">
        <v>133</v>
      </c>
      <c r="C11" s="51" t="s">
        <v>134</v>
      </c>
      <c r="D11" s="51" t="s">
        <v>135</v>
      </c>
      <c r="E11" s="51" t="s">
        <v>136</v>
      </c>
      <c r="F11" s="51" t="s">
        <v>31</v>
      </c>
      <c r="G11" s="51" t="s">
        <v>32</v>
      </c>
      <c r="H11" s="53"/>
      <c r="I11" s="53"/>
      <c r="J11" s="53"/>
      <c r="K11" s="53"/>
      <c r="L11" s="53"/>
      <c r="M11" s="53"/>
      <c r="N11" s="54"/>
      <c r="O11" s="54"/>
      <c r="P11" s="54"/>
      <c r="Q11" s="54"/>
      <c r="R11" s="54"/>
      <c r="S11" s="54"/>
    </row>
    <row r="12" spans="1:39" s="8" customFormat="1" x14ac:dyDescent="0.3"/>
    <row r="13" spans="1:39" s="8" customFormat="1" x14ac:dyDescent="0.3">
      <c r="G13" s="8">
        <v>0</v>
      </c>
    </row>
    <row r="14" spans="1:39" s="8" customFormat="1" x14ac:dyDescent="0.3"/>
    <row r="15" spans="1:39" s="8" customFormat="1" x14ac:dyDescent="0.3"/>
    <row r="16" spans="1:39" s="8" customFormat="1" x14ac:dyDescent="0.3"/>
    <row r="24" spans="5:7" x14ac:dyDescent="0.3">
      <c r="E24" s="43" t="s">
        <v>125</v>
      </c>
      <c r="F24" s="42">
        <f>SUM(F12:F23)</f>
        <v>0</v>
      </c>
      <c r="G24" t="s">
        <v>34</v>
      </c>
    </row>
  </sheetData>
  <customSheetViews>
    <customSheetView guid="{716CCAD8-0CAC-42C1-A495-4B426EDBA128}">
      <selection activeCell="A15" sqref="A15"/>
      <pageMargins left="0" right="0" top="0" bottom="0" header="0" footer="0"/>
      <pageSetup orientation="landscape" r:id="rId1"/>
    </customSheetView>
  </customSheetViews>
  <mergeCells count="8">
    <mergeCell ref="A8:G8"/>
    <mergeCell ref="A1:G1"/>
    <mergeCell ref="A2:G2"/>
    <mergeCell ref="A3:G3"/>
    <mergeCell ref="A5:G5"/>
    <mergeCell ref="A6:G6"/>
    <mergeCell ref="A7:G7"/>
    <mergeCell ref="A4:G4"/>
  </mergeCells>
  <pageMargins left="0.7" right="0.7" top="0.75" bottom="0.75" header="0.3" footer="0.3"/>
  <pageSetup orientation="portrait" r:id="rId2"/>
  <headerFooter>
    <oddHeader>&amp;C&amp;"-,Bold"&amp;12&amp;KFF0000DRAFT</oddHead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24"/>
  <sheetViews>
    <sheetView zoomScale="82" zoomScaleNormal="82" workbookViewId="0">
      <selection activeCell="F16" sqref="F16"/>
    </sheetView>
  </sheetViews>
  <sheetFormatPr defaultColWidth="9.109375" defaultRowHeight="15.05" x14ac:dyDescent="0.3"/>
  <cols>
    <col min="1" max="1" width="13.44140625" customWidth="1"/>
    <col min="2" max="3" width="14.44140625" customWidth="1"/>
    <col min="4" max="6" width="18.88671875" customWidth="1"/>
    <col min="7" max="8" width="15.109375" customWidth="1"/>
    <col min="9" max="9" width="13.44140625" customWidth="1"/>
    <col min="10" max="10" width="41" customWidth="1"/>
  </cols>
  <sheetData>
    <row r="1" spans="1:39" s="8" customFormat="1" ht="20.3" customHeight="1" x14ac:dyDescent="0.3">
      <c r="A1" s="190" t="s">
        <v>0</v>
      </c>
      <c r="B1" s="190"/>
      <c r="C1" s="190"/>
      <c r="D1" s="190"/>
      <c r="E1" s="190"/>
      <c r="F1" s="190"/>
      <c r="G1" s="190"/>
      <c r="H1" s="190"/>
      <c r="I1" s="190"/>
      <c r="J1" s="190"/>
      <c r="L1" s="48"/>
    </row>
    <row r="2" spans="1:39" s="8" customFormat="1" ht="34.549999999999997" customHeight="1" x14ac:dyDescent="0.35">
      <c r="A2" s="191" t="s">
        <v>1</v>
      </c>
      <c r="B2" s="191"/>
      <c r="C2" s="191"/>
      <c r="D2" s="191"/>
      <c r="E2" s="191"/>
      <c r="F2" s="191"/>
      <c r="G2" s="191"/>
      <c r="H2" s="191"/>
      <c r="I2" s="191"/>
      <c r="J2" s="191"/>
    </row>
    <row r="3" spans="1:39" s="8" customFormat="1" ht="17.05" x14ac:dyDescent="0.3">
      <c r="A3" s="192" t="s">
        <v>126</v>
      </c>
      <c r="B3" s="192"/>
      <c r="C3" s="192"/>
      <c r="D3" s="192"/>
      <c r="E3" s="192"/>
      <c r="F3" s="192"/>
      <c r="G3" s="192"/>
      <c r="H3" s="192"/>
      <c r="I3" s="192"/>
      <c r="J3" s="192"/>
    </row>
    <row r="4" spans="1:39" s="8" customFormat="1" ht="14.9" customHeight="1" x14ac:dyDescent="0.3">
      <c r="A4" s="192" t="s">
        <v>3</v>
      </c>
      <c r="B4" s="192"/>
      <c r="C4" s="192"/>
      <c r="D4" s="192"/>
      <c r="E4" s="192"/>
      <c r="F4" s="192"/>
      <c r="G4" s="192"/>
      <c r="H4" s="192"/>
      <c r="I4" s="192"/>
      <c r="J4" s="192"/>
    </row>
    <row r="5" spans="1:39" s="40" customFormat="1" ht="17.2" customHeight="1" x14ac:dyDescent="0.3">
      <c r="A5" s="193" t="s">
        <v>4</v>
      </c>
      <c r="B5" s="193"/>
      <c r="C5" s="193"/>
      <c r="D5" s="193"/>
      <c r="E5" s="193"/>
      <c r="F5" s="193"/>
      <c r="G5" s="193"/>
      <c r="H5" s="193"/>
      <c r="I5" s="193"/>
      <c r="J5" s="193"/>
      <c r="K5" s="8"/>
      <c r="L5" s="8"/>
      <c r="M5" s="8"/>
      <c r="N5" s="8"/>
      <c r="O5" s="41"/>
      <c r="P5" s="8"/>
      <c r="Q5" s="41"/>
      <c r="R5" s="8"/>
      <c r="S5" s="8"/>
      <c r="T5" s="8"/>
      <c r="U5" s="8"/>
      <c r="V5" s="8"/>
      <c r="W5" s="8"/>
      <c r="X5" s="8"/>
      <c r="Y5" s="8"/>
      <c r="Z5" s="8"/>
      <c r="AA5" s="8"/>
      <c r="AB5" s="8"/>
      <c r="AC5" s="8"/>
      <c r="AD5" s="8"/>
      <c r="AE5" s="8"/>
      <c r="AF5" s="8"/>
      <c r="AG5" s="8"/>
      <c r="AH5" s="8"/>
      <c r="AI5" s="8"/>
      <c r="AJ5" s="8"/>
      <c r="AK5" s="8"/>
      <c r="AL5" s="8"/>
      <c r="AM5" s="8"/>
    </row>
    <row r="6" spans="1:39" s="40" customFormat="1" ht="17.2" customHeight="1" x14ac:dyDescent="0.3">
      <c r="A6" s="193" t="s">
        <v>5</v>
      </c>
      <c r="B6" s="193"/>
      <c r="C6" s="193"/>
      <c r="D6" s="193"/>
      <c r="E6" s="193"/>
      <c r="F6" s="193"/>
      <c r="G6" s="193"/>
      <c r="H6" s="193"/>
      <c r="I6" s="193"/>
      <c r="J6" s="193"/>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s="40" customFormat="1" ht="17.2" customHeight="1" x14ac:dyDescent="0.3">
      <c r="A7" s="193" t="s">
        <v>6</v>
      </c>
      <c r="B7" s="193"/>
      <c r="C7" s="193"/>
      <c r="D7" s="193"/>
      <c r="E7" s="193"/>
      <c r="F7" s="193"/>
      <c r="G7" s="193"/>
      <c r="H7" s="193"/>
      <c r="I7" s="193"/>
      <c r="J7" s="193"/>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s="40" customFormat="1" x14ac:dyDescent="0.3">
      <c r="A8" s="193" t="s">
        <v>137</v>
      </c>
      <c r="B8" s="193"/>
      <c r="C8" s="193"/>
      <c r="D8" s="193"/>
      <c r="E8" s="193"/>
      <c r="F8" s="193"/>
      <c r="G8" s="193"/>
      <c r="H8" s="193"/>
      <c r="I8" s="193"/>
      <c r="J8" s="193"/>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39" s="40" customFormat="1" ht="17.2" customHeight="1" x14ac:dyDescent="0.3">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1:39" s="8" customFormat="1" ht="19" thickBot="1" x14ac:dyDescent="0.35">
      <c r="A10" s="49" t="s">
        <v>138</v>
      </c>
      <c r="B10" s="50"/>
      <c r="C10" s="50"/>
      <c r="D10" s="50"/>
      <c r="E10" s="50"/>
      <c r="F10" s="50"/>
      <c r="G10" s="50"/>
    </row>
    <row r="11" spans="1:39" s="8" customFormat="1" ht="39.950000000000003" thickBot="1" x14ac:dyDescent="0.35">
      <c r="A11" s="51" t="s">
        <v>132</v>
      </c>
      <c r="B11" s="51" t="s">
        <v>133</v>
      </c>
      <c r="C11" s="51" t="s">
        <v>134</v>
      </c>
      <c r="D11" s="51" t="s">
        <v>135</v>
      </c>
      <c r="E11" s="51" t="s">
        <v>23</v>
      </c>
      <c r="F11" s="51" t="s">
        <v>25</v>
      </c>
      <c r="G11" s="51" t="s">
        <v>28</v>
      </c>
      <c r="H11" s="51" t="s">
        <v>139</v>
      </c>
      <c r="I11" s="51" t="s">
        <v>140</v>
      </c>
      <c r="J11" s="51" t="s">
        <v>32</v>
      </c>
    </row>
    <row r="12" spans="1:39" s="8" customFormat="1" x14ac:dyDescent="0.3">
      <c r="I12" s="52"/>
      <c r="J12" s="52"/>
    </row>
    <row r="13" spans="1:39" s="8" customFormat="1" x14ac:dyDescent="0.3"/>
    <row r="14" spans="1:39" s="8" customFormat="1" x14ac:dyDescent="0.3"/>
    <row r="15" spans="1:39" s="8" customFormat="1" x14ac:dyDescent="0.3"/>
    <row r="16" spans="1:39" s="8" customFormat="1" x14ac:dyDescent="0.3"/>
    <row r="24" spans="8:10" x14ac:dyDescent="0.3">
      <c r="H24" t="s">
        <v>141</v>
      </c>
      <c r="I24" s="179">
        <f>SUM(I12:I23)</f>
        <v>0</v>
      </c>
      <c r="J24" t="s">
        <v>34</v>
      </c>
    </row>
  </sheetData>
  <mergeCells count="8">
    <mergeCell ref="A8:J8"/>
    <mergeCell ref="A1:J1"/>
    <mergeCell ref="A2:J2"/>
    <mergeCell ref="A3:J3"/>
    <mergeCell ref="A4:J4"/>
    <mergeCell ref="A5:J5"/>
    <mergeCell ref="A6:J6"/>
    <mergeCell ref="A7:J7"/>
  </mergeCells>
  <pageMargins left="0.7" right="0.7" top="0.75" bottom="0.75" header="0.3" footer="0.3"/>
  <pageSetup orientation="portrait" r:id="rId1"/>
  <headerFooter>
    <oddHeader>&amp;C&amp;"-,Bold"&amp;12&amp;KFF0000DRAFT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C115"/>
  <sheetViews>
    <sheetView zoomScale="91" zoomScaleNormal="91" workbookViewId="0">
      <pane ySplit="3" topLeftCell="A4" activePane="bottomLeft" state="frozen"/>
      <selection activeCell="A3" sqref="A3:M3"/>
      <selection pane="bottomLeft" activeCell="C6" sqref="C6"/>
    </sheetView>
  </sheetViews>
  <sheetFormatPr defaultColWidth="8.88671875" defaultRowHeight="15.05" x14ac:dyDescent="0.3"/>
  <cols>
    <col min="1" max="1" width="24.109375" style="91" customWidth="1"/>
    <col min="2" max="2" width="71.88671875" style="11" bestFit="1" customWidth="1"/>
    <col min="3" max="3" width="9.44140625" style="93" customWidth="1"/>
  </cols>
  <sheetData>
    <row r="1" spans="1:3" ht="29.95" customHeight="1" thickBot="1" x14ac:dyDescent="0.35">
      <c r="A1" s="221" t="s">
        <v>3</v>
      </c>
      <c r="B1" s="221"/>
      <c r="C1"/>
    </row>
    <row r="2" spans="1:3" ht="15.05" customHeight="1" x14ac:dyDescent="0.3">
      <c r="A2" s="222" t="s">
        <v>142</v>
      </c>
      <c r="B2" s="223"/>
      <c r="C2"/>
    </row>
    <row r="3" spans="1:3" x14ac:dyDescent="0.3">
      <c r="A3" s="134" t="s">
        <v>143</v>
      </c>
      <c r="B3" s="135" t="s">
        <v>144</v>
      </c>
    </row>
    <row r="4" spans="1:3" x14ac:dyDescent="0.3">
      <c r="A4" s="220" t="s">
        <v>145</v>
      </c>
      <c r="B4" s="220"/>
    </row>
    <row r="5" spans="1:3" x14ac:dyDescent="0.3">
      <c r="A5" s="180" t="s">
        <v>12</v>
      </c>
      <c r="B5" s="181" t="s">
        <v>146</v>
      </c>
    </row>
    <row r="6" spans="1:3" x14ac:dyDescent="0.3">
      <c r="A6" s="180" t="s">
        <v>147</v>
      </c>
      <c r="B6" s="181" t="s">
        <v>148</v>
      </c>
    </row>
    <row r="7" spans="1:3" ht="60.25" x14ac:dyDescent="0.3">
      <c r="A7" s="180" t="s">
        <v>149</v>
      </c>
      <c r="B7" s="181" t="s">
        <v>150</v>
      </c>
    </row>
    <row r="8" spans="1:3" ht="120.45" x14ac:dyDescent="0.3">
      <c r="A8" s="180" t="s">
        <v>15</v>
      </c>
      <c r="B8" s="181" t="s">
        <v>151</v>
      </c>
    </row>
    <row r="9" spans="1:3" ht="30.15" x14ac:dyDescent="0.3">
      <c r="A9" s="180" t="s">
        <v>16</v>
      </c>
      <c r="B9" s="181" t="s">
        <v>146</v>
      </c>
    </row>
    <row r="10" spans="1:3" ht="30.15" x14ac:dyDescent="0.3">
      <c r="A10" s="180" t="s">
        <v>17</v>
      </c>
      <c r="B10" s="181" t="s">
        <v>146</v>
      </c>
    </row>
    <row r="11" spans="1:3" ht="30.15" x14ac:dyDescent="0.3">
      <c r="A11" s="180" t="s">
        <v>18</v>
      </c>
      <c r="B11" s="181" t="s">
        <v>152</v>
      </c>
    </row>
    <row r="12" spans="1:3" ht="165.6" x14ac:dyDescent="0.3">
      <c r="A12" s="182" t="s">
        <v>19</v>
      </c>
      <c r="B12" s="183" t="s">
        <v>153</v>
      </c>
    </row>
    <row r="13" spans="1:3" ht="75.3" x14ac:dyDescent="0.3">
      <c r="A13" s="182" t="s">
        <v>20</v>
      </c>
      <c r="B13" s="183" t="s">
        <v>154</v>
      </c>
    </row>
    <row r="14" spans="1:3" ht="30.15" x14ac:dyDescent="0.3">
      <c r="A14" s="182" t="s">
        <v>21</v>
      </c>
      <c r="B14" s="183" t="s">
        <v>155</v>
      </c>
    </row>
    <row r="15" spans="1:3" ht="90.35" x14ac:dyDescent="0.3">
      <c r="A15" s="182" t="s">
        <v>22</v>
      </c>
      <c r="B15" s="183" t="s">
        <v>156</v>
      </c>
    </row>
    <row r="16" spans="1:3" ht="30.15" x14ac:dyDescent="0.3">
      <c r="A16" s="182" t="s">
        <v>23</v>
      </c>
      <c r="B16" s="183" t="s">
        <v>146</v>
      </c>
    </row>
    <row r="17" spans="1:2" ht="30.15" x14ac:dyDescent="0.3">
      <c r="A17" s="184" t="s">
        <v>24</v>
      </c>
      <c r="B17" s="183" t="s">
        <v>146</v>
      </c>
    </row>
    <row r="18" spans="1:2" ht="30.15" x14ac:dyDescent="0.3">
      <c r="A18" s="182" t="s">
        <v>25</v>
      </c>
      <c r="B18" s="183" t="s">
        <v>157</v>
      </c>
    </row>
    <row r="19" spans="1:2" ht="90.35" x14ac:dyDescent="0.3">
      <c r="A19" s="180" t="s">
        <v>26</v>
      </c>
      <c r="B19" s="185" t="s">
        <v>158</v>
      </c>
    </row>
    <row r="20" spans="1:2" ht="45.2" x14ac:dyDescent="0.3">
      <c r="A20" s="180" t="s">
        <v>27</v>
      </c>
      <c r="B20" s="181" t="s">
        <v>159</v>
      </c>
    </row>
    <row r="21" spans="1:2" ht="135.5" x14ac:dyDescent="0.3">
      <c r="A21" s="180" t="s">
        <v>28</v>
      </c>
      <c r="B21" s="183" t="s">
        <v>160</v>
      </c>
    </row>
    <row r="22" spans="1:2" ht="45.2" x14ac:dyDescent="0.3">
      <c r="A22" s="186" t="s">
        <v>29</v>
      </c>
      <c r="B22" s="187" t="s">
        <v>161</v>
      </c>
    </row>
    <row r="23" spans="1:2" ht="30.15" x14ac:dyDescent="0.3">
      <c r="A23" s="180" t="s">
        <v>30</v>
      </c>
      <c r="B23" s="181" t="s">
        <v>146</v>
      </c>
    </row>
    <row r="24" spans="1:2" ht="30.15" x14ac:dyDescent="0.3">
      <c r="A24" s="180" t="s">
        <v>31</v>
      </c>
      <c r="B24" s="181" t="s">
        <v>146</v>
      </c>
    </row>
    <row r="25" spans="1:2" ht="30.15" x14ac:dyDescent="0.3">
      <c r="A25" s="180" t="s">
        <v>32</v>
      </c>
      <c r="B25" s="181" t="s">
        <v>146</v>
      </c>
    </row>
    <row r="26" spans="1:2" ht="15.75" thickBot="1" x14ac:dyDescent="0.35">
      <c r="A26" s="220" t="s">
        <v>162</v>
      </c>
      <c r="B26" s="220"/>
    </row>
    <row r="27" spans="1:2" ht="15.75" thickBot="1" x14ac:dyDescent="0.35">
      <c r="A27" s="64" t="s">
        <v>43</v>
      </c>
      <c r="B27" s="181"/>
    </row>
    <row r="28" spans="1:2" ht="30.8" thickBot="1" x14ac:dyDescent="0.35">
      <c r="A28" s="65" t="s">
        <v>44</v>
      </c>
      <c r="B28" s="181"/>
    </row>
    <row r="29" spans="1:2" ht="32.1" thickBot="1" x14ac:dyDescent="0.35">
      <c r="A29" s="66" t="s">
        <v>45</v>
      </c>
      <c r="B29" s="181"/>
    </row>
    <row r="30" spans="1:2" ht="47.8" thickBot="1" x14ac:dyDescent="0.35">
      <c r="A30" s="66" t="s">
        <v>46</v>
      </c>
      <c r="B30" s="181"/>
    </row>
    <row r="31" spans="1:2" ht="45.85" thickBot="1" x14ac:dyDescent="0.35">
      <c r="A31" s="66" t="s">
        <v>47</v>
      </c>
      <c r="B31" s="181"/>
    </row>
    <row r="32" spans="1:2" ht="62.2" thickBot="1" x14ac:dyDescent="0.35">
      <c r="A32" s="66" t="s">
        <v>48</v>
      </c>
      <c r="B32" s="181"/>
    </row>
    <row r="33" spans="1:2" ht="47.15" thickBot="1" x14ac:dyDescent="0.35">
      <c r="A33" s="66" t="s">
        <v>49</v>
      </c>
      <c r="B33" s="181"/>
    </row>
    <row r="34" spans="1:2" ht="92.95" thickTop="1" thickBot="1" x14ac:dyDescent="0.35">
      <c r="A34" s="132" t="s">
        <v>163</v>
      </c>
      <c r="B34" s="181"/>
    </row>
    <row r="35" spans="1:2" ht="92.95" thickTop="1" thickBot="1" x14ac:dyDescent="0.35">
      <c r="A35" s="131" t="s">
        <v>164</v>
      </c>
      <c r="B35" s="181"/>
    </row>
    <row r="36" spans="1:2" ht="47.8" thickTop="1" thickBot="1" x14ac:dyDescent="0.35">
      <c r="A36" s="103" t="s">
        <v>165</v>
      </c>
      <c r="B36" s="181"/>
    </row>
    <row r="37" spans="1:2" ht="61.55" thickTop="1" thickBot="1" x14ac:dyDescent="0.35">
      <c r="A37" s="130" t="s">
        <v>53</v>
      </c>
      <c r="B37" s="181"/>
    </row>
    <row r="38" spans="1:2" ht="46.5" customHeight="1" thickBot="1" x14ac:dyDescent="0.35">
      <c r="A38" s="133" t="s">
        <v>54</v>
      </c>
      <c r="B38" s="181"/>
    </row>
    <row r="39" spans="1:2" ht="47.15" thickBot="1" x14ac:dyDescent="0.35">
      <c r="A39" s="65" t="s">
        <v>55</v>
      </c>
      <c r="B39" s="181"/>
    </row>
    <row r="40" spans="1:2" x14ac:dyDescent="0.3">
      <c r="A40" s="220" t="s">
        <v>166</v>
      </c>
      <c r="B40" s="220"/>
    </row>
    <row r="41" spans="1:2" ht="30.15" x14ac:dyDescent="0.3">
      <c r="A41" s="180" t="s">
        <v>95</v>
      </c>
      <c r="B41" s="188" t="s">
        <v>167</v>
      </c>
    </row>
    <row r="42" spans="1:2" ht="45.2" x14ac:dyDescent="0.3">
      <c r="A42" s="180" t="s">
        <v>96</v>
      </c>
      <c r="B42" s="188" t="s">
        <v>168</v>
      </c>
    </row>
    <row r="43" spans="1:2" ht="30.15" x14ac:dyDescent="0.3">
      <c r="A43" s="180" t="s">
        <v>97</v>
      </c>
      <c r="B43" s="188" t="s">
        <v>146</v>
      </c>
    </row>
    <row r="44" spans="1:2" ht="60.25" x14ac:dyDescent="0.3">
      <c r="A44" s="180" t="s">
        <v>98</v>
      </c>
      <c r="B44" s="188" t="s">
        <v>169</v>
      </c>
    </row>
    <row r="45" spans="1:2" ht="90.35" x14ac:dyDescent="0.3">
      <c r="A45" s="180" t="s">
        <v>99</v>
      </c>
      <c r="B45" s="188" t="s">
        <v>170</v>
      </c>
    </row>
    <row r="46" spans="1:2" ht="60.25" x14ac:dyDescent="0.3">
      <c r="A46" s="180" t="s">
        <v>171</v>
      </c>
      <c r="B46" s="188" t="s">
        <v>172</v>
      </c>
    </row>
    <row r="47" spans="1:2" ht="45.2" x14ac:dyDescent="0.3">
      <c r="A47" s="180" t="s">
        <v>101</v>
      </c>
      <c r="B47" s="188" t="s">
        <v>173</v>
      </c>
    </row>
    <row r="48" spans="1:2" ht="45.2" x14ac:dyDescent="0.3">
      <c r="A48" s="180" t="s">
        <v>102</v>
      </c>
      <c r="B48" s="188" t="s">
        <v>174</v>
      </c>
    </row>
    <row r="49" spans="1:2" ht="120.45" x14ac:dyDescent="0.3">
      <c r="A49" s="180" t="s">
        <v>103</v>
      </c>
      <c r="B49" s="188" t="s">
        <v>175</v>
      </c>
    </row>
    <row r="50" spans="1:2" ht="45.2" x14ac:dyDescent="0.3">
      <c r="A50" s="180" t="s">
        <v>104</v>
      </c>
      <c r="B50" s="188" t="s">
        <v>146</v>
      </c>
    </row>
    <row r="51" spans="1:2" x14ac:dyDescent="0.3">
      <c r="A51" s="224" t="s">
        <v>176</v>
      </c>
      <c r="B51" s="224"/>
    </row>
    <row r="52" spans="1:2" x14ac:dyDescent="0.3">
      <c r="A52" s="189" t="s">
        <v>12</v>
      </c>
      <c r="B52" s="188" t="s">
        <v>146</v>
      </c>
    </row>
    <row r="53" spans="1:2" ht="30.15" x14ac:dyDescent="0.3">
      <c r="A53" s="189" t="s">
        <v>13</v>
      </c>
      <c r="B53" s="181" t="s">
        <v>148</v>
      </c>
    </row>
    <row r="54" spans="1:2" ht="45.2" x14ac:dyDescent="0.3">
      <c r="A54" s="189" t="s">
        <v>123</v>
      </c>
      <c r="B54" s="188" t="s">
        <v>177</v>
      </c>
    </row>
    <row r="55" spans="1:2" ht="60.25" x14ac:dyDescent="0.3">
      <c r="A55" s="189" t="s">
        <v>14</v>
      </c>
      <c r="B55" s="188" t="s">
        <v>178</v>
      </c>
    </row>
    <row r="56" spans="1:2" ht="105.4" x14ac:dyDescent="0.3">
      <c r="A56" s="189" t="s">
        <v>15</v>
      </c>
      <c r="B56" s="188" t="s">
        <v>179</v>
      </c>
    </row>
    <row r="57" spans="1:2" ht="30.15" x14ac:dyDescent="0.3">
      <c r="A57" s="189" t="s">
        <v>16</v>
      </c>
      <c r="B57" s="188" t="s">
        <v>146</v>
      </c>
    </row>
    <row r="58" spans="1:2" ht="30.15" x14ac:dyDescent="0.3">
      <c r="A58" s="189" t="s">
        <v>17</v>
      </c>
      <c r="B58" s="188" t="s">
        <v>146</v>
      </c>
    </row>
    <row r="59" spans="1:2" ht="30.15" x14ac:dyDescent="0.3">
      <c r="A59" s="189" t="s">
        <v>18</v>
      </c>
      <c r="B59" s="181" t="s">
        <v>152</v>
      </c>
    </row>
    <row r="60" spans="1:2" ht="75.3" x14ac:dyDescent="0.3">
      <c r="A60" s="189" t="s">
        <v>19</v>
      </c>
      <c r="B60" s="188" t="s">
        <v>180</v>
      </c>
    </row>
    <row r="61" spans="1:2" ht="45.2" x14ac:dyDescent="0.3">
      <c r="A61" s="189" t="s">
        <v>21</v>
      </c>
      <c r="B61" s="188" t="s">
        <v>181</v>
      </c>
    </row>
    <row r="62" spans="1:2" ht="30.15" x14ac:dyDescent="0.3">
      <c r="A62" s="189" t="s">
        <v>23</v>
      </c>
      <c r="B62" s="188" t="s">
        <v>146</v>
      </c>
    </row>
    <row r="63" spans="1:2" ht="30.15" x14ac:dyDescent="0.3">
      <c r="A63" s="189" t="s">
        <v>25</v>
      </c>
      <c r="B63" s="188" t="s">
        <v>146</v>
      </c>
    </row>
    <row r="64" spans="1:2" ht="180.65" x14ac:dyDescent="0.3">
      <c r="A64" s="189" t="s">
        <v>182</v>
      </c>
      <c r="B64" s="183" t="s">
        <v>183</v>
      </c>
    </row>
    <row r="65" spans="1:2" ht="45.2" x14ac:dyDescent="0.3">
      <c r="A65" s="189" t="s">
        <v>124</v>
      </c>
      <c r="B65" s="188" t="s">
        <v>146</v>
      </c>
    </row>
    <row r="66" spans="1:2" ht="30.15" x14ac:dyDescent="0.3">
      <c r="A66" s="189" t="s">
        <v>31</v>
      </c>
      <c r="B66" s="188" t="s">
        <v>146</v>
      </c>
    </row>
    <row r="67" spans="1:2" ht="30.15" x14ac:dyDescent="0.3">
      <c r="A67" s="189" t="s">
        <v>32</v>
      </c>
      <c r="B67" s="188" t="s">
        <v>146</v>
      </c>
    </row>
    <row r="68" spans="1:2" x14ac:dyDescent="0.3">
      <c r="A68" s="220" t="s">
        <v>184</v>
      </c>
      <c r="B68" s="220"/>
    </row>
    <row r="69" spans="1:2" x14ac:dyDescent="0.3">
      <c r="A69" s="189" t="s">
        <v>12</v>
      </c>
      <c r="B69" s="188" t="s">
        <v>146</v>
      </c>
    </row>
    <row r="70" spans="1:2" ht="30.15" x14ac:dyDescent="0.3">
      <c r="A70" s="189" t="s">
        <v>13</v>
      </c>
      <c r="B70" s="188" t="s">
        <v>148</v>
      </c>
    </row>
    <row r="71" spans="1:2" ht="60.25" x14ac:dyDescent="0.3">
      <c r="A71" s="189" t="s">
        <v>128</v>
      </c>
      <c r="B71" s="188" t="s">
        <v>185</v>
      </c>
    </row>
    <row r="72" spans="1:2" ht="30.15" x14ac:dyDescent="0.3">
      <c r="A72" s="189" t="s">
        <v>16</v>
      </c>
      <c r="B72" s="188" t="s">
        <v>146</v>
      </c>
    </row>
    <row r="73" spans="1:2" x14ac:dyDescent="0.3">
      <c r="A73" s="189" t="s">
        <v>129</v>
      </c>
      <c r="B73" s="188" t="s">
        <v>146</v>
      </c>
    </row>
    <row r="74" spans="1:2" ht="30.15" x14ac:dyDescent="0.3">
      <c r="A74" s="189" t="s">
        <v>18</v>
      </c>
      <c r="B74" s="188" t="s">
        <v>152</v>
      </c>
    </row>
    <row r="75" spans="1:2" ht="30.15" x14ac:dyDescent="0.3">
      <c r="A75" s="189" t="s">
        <v>31</v>
      </c>
      <c r="B75" s="188" t="s">
        <v>146</v>
      </c>
    </row>
    <row r="76" spans="1:2" ht="30.15" x14ac:dyDescent="0.3">
      <c r="A76" s="189" t="s">
        <v>32</v>
      </c>
      <c r="B76" s="188" t="s">
        <v>146</v>
      </c>
    </row>
    <row r="77" spans="1:2" x14ac:dyDescent="0.3">
      <c r="A77" s="220" t="s">
        <v>186</v>
      </c>
      <c r="B77" s="220"/>
    </row>
    <row r="78" spans="1:2" x14ac:dyDescent="0.3">
      <c r="A78" s="189" t="s">
        <v>132</v>
      </c>
      <c r="B78" s="188" t="s">
        <v>146</v>
      </c>
    </row>
    <row r="79" spans="1:2" ht="75.3" x14ac:dyDescent="0.3">
      <c r="A79" s="189" t="s">
        <v>133</v>
      </c>
      <c r="B79" s="188" t="s">
        <v>187</v>
      </c>
    </row>
    <row r="80" spans="1:2" ht="60.25" x14ac:dyDescent="0.3">
      <c r="A80" s="189" t="s">
        <v>134</v>
      </c>
      <c r="B80" s="188" t="s">
        <v>188</v>
      </c>
    </row>
    <row r="81" spans="1:2" x14ac:dyDescent="0.3">
      <c r="A81" s="189" t="s">
        <v>135</v>
      </c>
      <c r="B81" s="188" t="s">
        <v>146</v>
      </c>
    </row>
    <row r="82" spans="1:2" ht="45.2" x14ac:dyDescent="0.3">
      <c r="A82" s="189" t="s">
        <v>136</v>
      </c>
      <c r="B82" s="188" t="s">
        <v>146</v>
      </c>
    </row>
    <row r="83" spans="1:2" ht="30.15" x14ac:dyDescent="0.3">
      <c r="A83" s="189" t="s">
        <v>31</v>
      </c>
      <c r="B83" s="188" t="s">
        <v>146</v>
      </c>
    </row>
    <row r="84" spans="1:2" ht="30.15" x14ac:dyDescent="0.3">
      <c r="A84" s="189" t="s">
        <v>32</v>
      </c>
      <c r="B84" s="188" t="s">
        <v>146</v>
      </c>
    </row>
    <row r="85" spans="1:2" x14ac:dyDescent="0.3">
      <c r="A85" s="220" t="s">
        <v>189</v>
      </c>
      <c r="B85" s="220"/>
    </row>
    <row r="86" spans="1:2" x14ac:dyDescent="0.3">
      <c r="A86" s="189" t="s">
        <v>132</v>
      </c>
      <c r="B86" s="188" t="s">
        <v>146</v>
      </c>
    </row>
    <row r="87" spans="1:2" ht="75.3" x14ac:dyDescent="0.3">
      <c r="A87" s="189" t="s">
        <v>133</v>
      </c>
      <c r="B87" s="188" t="s">
        <v>187</v>
      </c>
    </row>
    <row r="88" spans="1:2" ht="60.25" x14ac:dyDescent="0.3">
      <c r="A88" s="189" t="s">
        <v>134</v>
      </c>
      <c r="B88" s="188" t="s">
        <v>188</v>
      </c>
    </row>
    <row r="89" spans="1:2" x14ac:dyDescent="0.3">
      <c r="A89" s="189" t="s">
        <v>135</v>
      </c>
      <c r="B89" s="188" t="s">
        <v>146</v>
      </c>
    </row>
    <row r="90" spans="1:2" ht="60.25" x14ac:dyDescent="0.3">
      <c r="A90" s="189" t="s">
        <v>23</v>
      </c>
      <c r="B90" s="188" t="s">
        <v>190</v>
      </c>
    </row>
    <row r="91" spans="1:2" ht="30.15" x14ac:dyDescent="0.3">
      <c r="A91" s="189" t="s">
        <v>25</v>
      </c>
      <c r="B91" s="188" t="s">
        <v>191</v>
      </c>
    </row>
    <row r="92" spans="1:2" ht="90.35" x14ac:dyDescent="0.3">
      <c r="A92" s="189" t="s">
        <v>28</v>
      </c>
      <c r="B92" s="187" t="s">
        <v>192</v>
      </c>
    </row>
    <row r="93" spans="1:2" ht="30.15" x14ac:dyDescent="0.3">
      <c r="A93" s="189" t="s">
        <v>139</v>
      </c>
      <c r="B93" s="188" t="s">
        <v>146</v>
      </c>
    </row>
    <row r="94" spans="1:2" ht="30.15" x14ac:dyDescent="0.3">
      <c r="A94" s="189" t="s">
        <v>140</v>
      </c>
      <c r="B94" s="188" t="s">
        <v>146</v>
      </c>
    </row>
    <row r="95" spans="1:2" ht="30.15" x14ac:dyDescent="0.3">
      <c r="A95" s="189" t="s">
        <v>32</v>
      </c>
      <c r="B95" s="188" t="s">
        <v>146</v>
      </c>
    </row>
    <row r="96" spans="1:2" x14ac:dyDescent="0.3">
      <c r="B96" s="92"/>
    </row>
    <row r="97" spans="2:2" x14ac:dyDescent="0.3">
      <c r="B97" s="92"/>
    </row>
    <row r="98" spans="2:2" x14ac:dyDescent="0.3">
      <c r="B98" s="92"/>
    </row>
    <row r="99" spans="2:2" x14ac:dyDescent="0.3">
      <c r="B99" s="92"/>
    </row>
    <row r="100" spans="2:2" x14ac:dyDescent="0.3">
      <c r="B100" s="92"/>
    </row>
    <row r="101" spans="2:2" x14ac:dyDescent="0.3">
      <c r="B101" s="92"/>
    </row>
    <row r="102" spans="2:2" x14ac:dyDescent="0.3">
      <c r="B102" s="92"/>
    </row>
    <row r="103" spans="2:2" x14ac:dyDescent="0.3">
      <c r="B103" s="92"/>
    </row>
    <row r="104" spans="2:2" x14ac:dyDescent="0.3">
      <c r="B104" s="92"/>
    </row>
    <row r="105" spans="2:2" x14ac:dyDescent="0.3">
      <c r="B105" s="92"/>
    </row>
    <row r="106" spans="2:2" x14ac:dyDescent="0.3">
      <c r="B106" s="92"/>
    </row>
    <row r="107" spans="2:2" x14ac:dyDescent="0.3">
      <c r="B107" s="92"/>
    </row>
    <row r="108" spans="2:2" x14ac:dyDescent="0.3">
      <c r="B108" s="92"/>
    </row>
    <row r="109" spans="2:2" x14ac:dyDescent="0.3">
      <c r="B109" s="92"/>
    </row>
    <row r="110" spans="2:2" x14ac:dyDescent="0.3">
      <c r="B110" s="92"/>
    </row>
    <row r="111" spans="2:2" x14ac:dyDescent="0.3">
      <c r="B111" s="92"/>
    </row>
    <row r="112" spans="2:2" x14ac:dyDescent="0.3">
      <c r="B112" s="92"/>
    </row>
    <row r="113" spans="2:2" x14ac:dyDescent="0.3">
      <c r="B113" s="92"/>
    </row>
    <row r="114" spans="2:2" x14ac:dyDescent="0.3">
      <c r="B114" s="92"/>
    </row>
    <row r="115" spans="2:2" x14ac:dyDescent="0.3">
      <c r="B115" s="92"/>
    </row>
  </sheetData>
  <mergeCells count="9">
    <mergeCell ref="A85:B85"/>
    <mergeCell ref="A4:B4"/>
    <mergeCell ref="A40:B40"/>
    <mergeCell ref="A1:B1"/>
    <mergeCell ref="A2:B2"/>
    <mergeCell ref="A51:B51"/>
    <mergeCell ref="A68:B68"/>
    <mergeCell ref="A77:B77"/>
    <mergeCell ref="A26:B26"/>
  </mergeCells>
  <pageMargins left="0.7" right="0.7" top="0.75" bottom="0.75" header="0.3" footer="0.3"/>
  <pageSetup orientation="portrait" r:id="rId1"/>
  <headerFooter>
    <oddHeader>&amp;C&amp;"-,Bold"&amp;12&amp;KFF0000DRAFT</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6" ma:contentTypeDescription="Create a new document." ma:contentTypeScope="" ma:versionID="13a435ccbdf42839418be44f06342dc2">
  <xsd:schema xmlns:xsd="http://www.w3.org/2001/XMLSchema" xmlns:xs="http://www.w3.org/2001/XMLSchema" xmlns:p="http://schemas.microsoft.com/office/2006/metadata/properties" xmlns:ns2="b0397eb3-2805-4ab6-84ab-5696adb66c1c" xmlns:ns3="fe26e977-cd01-44e0-a4dc-81e1d86da95e" targetNamespace="http://schemas.microsoft.com/office/2006/metadata/properties" ma:root="true" ma:fieldsID="5228ebdb09245b7c0996efa2c2d1c443" ns2:_="" ns3:_="">
    <xsd:import namespace="b0397eb3-2805-4ab6-84ab-5696adb66c1c"/>
    <xsd:import namespace="fe26e977-cd01-44e0-a4dc-81e1d86da9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26e977-cd01-44e0-a4dc-81e1d86da9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C34E2E-6BA8-4A06-8D7A-FA3B64BF9148}">
  <ds:schemaRefs>
    <ds:schemaRef ds:uri="http://schemas.microsoft.com/sharepoint/v3/contenttype/forms"/>
  </ds:schemaRefs>
</ds:datastoreItem>
</file>

<file path=customXml/itemProps2.xml><?xml version="1.0" encoding="utf-8"?>
<ds:datastoreItem xmlns:ds="http://schemas.openxmlformats.org/officeDocument/2006/customXml" ds:itemID="{7B3777B9-E2B1-46B5-87A6-DDDC43896F9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484DB09-6722-4CC5-9F3C-E2D2A6763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fe26e977-cd01-44e0-a4dc-81e1d86da9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Pipeline Leaks</vt:lpstr>
      <vt:lpstr>Unknown Leaks</vt:lpstr>
      <vt:lpstr>Pipeline Leaks Summary</vt:lpstr>
      <vt:lpstr>All Damages</vt:lpstr>
      <vt:lpstr>Blowdowns</vt:lpstr>
      <vt:lpstr>Component Vented Emissions</vt:lpstr>
      <vt:lpstr>Component Fugitive Leaks</vt:lpstr>
      <vt:lpstr>Column Header &amp; Description</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Setiawan;ed.charkowicz@cpuc.ca.gov</dc:creator>
  <cp:keywords/>
  <dc:description/>
  <cp:lastModifiedBy>Andrew M</cp:lastModifiedBy>
  <cp:revision/>
  <dcterms:created xsi:type="dcterms:W3CDTF">2015-12-17T16:02:25Z</dcterms:created>
  <dcterms:modified xsi:type="dcterms:W3CDTF">2024-03-25T16:33:21Z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