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25" windowWidth="19230" windowHeight="11385"/>
  </bookViews>
  <sheets>
    <sheet name="GO 133-D Report" sheetId="1" r:id="rId1"/>
  </sheets>
  <calcPr calcId="152511"/>
</workbook>
</file>

<file path=xl/calcChain.xml><?xml version="1.0" encoding="utf-8"?>
<calcChain xmlns="http://schemas.openxmlformats.org/spreadsheetml/2006/main">
  <c r="M38" i="1" l="1"/>
  <c r="L38" i="1"/>
  <c r="K38" i="1"/>
  <c r="M36" i="1"/>
  <c r="L36" i="1"/>
  <c r="K36" i="1"/>
  <c r="M18" i="1"/>
  <c r="L18" i="1"/>
  <c r="K18" i="1"/>
  <c r="J18" i="1"/>
  <c r="I18" i="1"/>
  <c r="H18" i="1"/>
  <c r="G18" i="1"/>
  <c r="F18" i="1"/>
  <c r="E18" i="1"/>
  <c r="K28" i="1"/>
  <c r="M28" i="1"/>
  <c r="L28" i="1"/>
  <c r="M25" i="1"/>
  <c r="L25" i="1"/>
  <c r="K25" i="1"/>
  <c r="M22" i="1"/>
  <c r="L22" i="1"/>
  <c r="K22" i="1"/>
  <c r="M33" i="1"/>
  <c r="L33" i="1"/>
  <c r="K33" i="1"/>
  <c r="M31" i="1"/>
  <c r="L31" i="1"/>
  <c r="K31" i="1"/>
  <c r="J33" i="1"/>
  <c r="I33" i="1"/>
  <c r="H33" i="1"/>
  <c r="J31" i="1"/>
  <c r="I31" i="1"/>
  <c r="H31" i="1"/>
  <c r="J28" i="1"/>
  <c r="I28" i="1"/>
  <c r="H28" i="1"/>
  <c r="J25" i="1"/>
  <c r="I25" i="1"/>
  <c r="H25" i="1"/>
  <c r="J22" i="1"/>
  <c r="I22" i="1"/>
  <c r="H22" i="1"/>
  <c r="G33" i="1"/>
  <c r="F33" i="1"/>
  <c r="E33" i="1"/>
  <c r="G31" i="1"/>
  <c r="F31" i="1"/>
  <c r="E31" i="1"/>
  <c r="G28" i="1"/>
  <c r="F28" i="1"/>
  <c r="E28" i="1"/>
  <c r="G25" i="1"/>
  <c r="F25" i="1"/>
  <c r="E25" i="1"/>
  <c r="G22" i="1"/>
  <c r="F22" i="1"/>
  <c r="E22" i="1"/>
</calcChain>
</file>

<file path=xl/sharedStrings.xml><?xml version="1.0" encoding="utf-8"?>
<sst xmlns="http://schemas.openxmlformats.org/spreadsheetml/2006/main" count="228" uniqueCount="73">
  <si>
    <t>Measurement (Compile monthly, file quarterly)</t>
  </si>
  <si>
    <t>1st Quarter</t>
  </si>
  <si>
    <t>2nd Quarter</t>
  </si>
  <si>
    <t>3rd Quarter</t>
  </si>
  <si>
    <t>4th Quarter</t>
  </si>
  <si>
    <t>Jan</t>
  </si>
  <si>
    <t>Feb</t>
  </si>
  <si>
    <t>Mar</t>
  </si>
  <si>
    <t>% of commitment met</t>
  </si>
  <si>
    <t>Customer Trouble Report</t>
  </si>
  <si>
    <t>Min. Standard</t>
  </si>
  <si>
    <t>Total # of call seconds to reach live agent</t>
  </si>
  <si>
    <t>Primary Utility Contact Information</t>
  </si>
  <si>
    <t>Date Adopted: 7/28/09</t>
  </si>
  <si>
    <t>Date Revised: 12/08/09 (Corrects typographical errors)</t>
  </si>
  <si>
    <t>Total # of business days</t>
  </si>
  <si>
    <t>Total # of service orders</t>
  </si>
  <si>
    <t>Avg. # of business days</t>
  </si>
  <si>
    <t>Total # of installation commitment met</t>
  </si>
  <si>
    <t>Total # of installation commitment missed</t>
  </si>
  <si>
    <t xml:space="preserve"> 8% (8 per 100 working lines for units w/ 1,001 - 2,999 lines)</t>
  </si>
  <si>
    <t>U#:</t>
  </si>
  <si>
    <t>Name:</t>
  </si>
  <si>
    <t>Phone:</t>
  </si>
  <si>
    <t>Email:</t>
  </si>
  <si>
    <t xml:space="preserve">   Company Name: </t>
  </si>
  <si>
    <t xml:space="preserve">Report Year: </t>
  </si>
  <si>
    <t xml:space="preserve">   Reporting Unit Type: </t>
  </si>
  <si>
    <t>Reporting Unit Name:</t>
  </si>
  <si>
    <t>% of trouble reports</t>
  </si>
  <si>
    <t>Sum of the duration of all outages (hh:mm)</t>
  </si>
  <si>
    <t>Avg. outage duration  (hh:mm)</t>
  </si>
  <si>
    <r>
      <t>Installation Interval</t>
    </r>
    <r>
      <rPr>
        <sz val="10"/>
        <rFont val="Arial"/>
      </rPr>
      <t xml:space="preserve">
Min. standard = 5 bus. days</t>
    </r>
  </si>
  <si>
    <r>
      <t>Installation Commitment</t>
    </r>
    <r>
      <rPr>
        <sz val="10"/>
        <rFont val="Arial"/>
      </rPr>
      <t xml:space="preserve">
Min. standard = 95% commitment met</t>
    </r>
  </si>
  <si>
    <r>
      <t>Total</t>
    </r>
    <r>
      <rPr>
        <sz val="10"/>
        <rFont val="Arial"/>
      </rPr>
      <t xml:space="preserve"> # of installation commitments</t>
    </r>
  </si>
  <si>
    <r>
      <t xml:space="preserve"> 6% (6 per 100 working lines for units w/ </t>
    </r>
    <r>
      <rPr>
        <b/>
        <sz val="10"/>
        <rFont val="Arial"/>
        <family val="2"/>
      </rPr>
      <t xml:space="preserve">≥ </t>
    </r>
    <r>
      <rPr>
        <sz val="10"/>
        <rFont val="Arial"/>
      </rPr>
      <t>3,000 lines)</t>
    </r>
  </si>
  <si>
    <r>
      <t xml:space="preserve">Total </t>
    </r>
    <r>
      <rPr>
        <sz val="10"/>
        <rFont val="Arial"/>
      </rPr>
      <t># of working lines</t>
    </r>
  </si>
  <si>
    <r>
      <t>Total</t>
    </r>
    <r>
      <rPr>
        <sz val="10"/>
        <rFont val="Arial"/>
      </rPr>
      <t xml:space="preserve"> # of trouble reports</t>
    </r>
  </si>
  <si>
    <r>
      <t xml:space="preserve"> 10% (10 per 100 working lines for units w/ </t>
    </r>
    <r>
      <rPr>
        <b/>
        <sz val="10"/>
        <rFont val="Arial"/>
        <family val="2"/>
      </rPr>
      <t xml:space="preserve">≤ </t>
    </r>
    <r>
      <rPr>
        <sz val="10"/>
        <rFont val="Arial"/>
      </rPr>
      <t>1,000 lines)</t>
    </r>
  </si>
  <si>
    <r>
      <t xml:space="preserve">Total # </t>
    </r>
    <r>
      <rPr>
        <sz val="10"/>
        <rFont val="Arial"/>
      </rPr>
      <t>of outage report tickets</t>
    </r>
  </si>
  <si>
    <r>
      <t xml:space="preserve">Total # </t>
    </r>
    <r>
      <rPr>
        <sz val="10"/>
        <rFont val="Arial"/>
      </rPr>
      <t xml:space="preserve">of repair tickets restored in </t>
    </r>
    <r>
      <rPr>
        <u/>
        <sz val="10"/>
        <rFont val="Arial"/>
        <family val="2"/>
      </rPr>
      <t>&lt;</t>
    </r>
    <r>
      <rPr>
        <sz val="10"/>
        <rFont val="Arial"/>
      </rPr>
      <t xml:space="preserve"> 24hrs</t>
    </r>
  </si>
  <si>
    <r>
      <t xml:space="preserve">% </t>
    </r>
    <r>
      <rPr>
        <sz val="10"/>
        <rFont val="Arial"/>
      </rPr>
      <t xml:space="preserve">of repair tickets restored </t>
    </r>
    <r>
      <rPr>
        <b/>
        <sz val="10"/>
        <rFont val="Arial"/>
        <family val="2"/>
      </rPr>
      <t>≤</t>
    </r>
    <r>
      <rPr>
        <sz val="10"/>
        <rFont val="Arial"/>
      </rPr>
      <t xml:space="preserve"> 24 Hours</t>
    </r>
  </si>
  <si>
    <t>Date Revised: 05/04/10 (Added new lines and changed terms to reflect requirements of G.O.133-C)</t>
  </si>
  <si>
    <t>AT&amp;T California</t>
  </si>
  <si>
    <t>U-1001-C</t>
  </si>
  <si>
    <t>N/A</t>
  </si>
  <si>
    <t>Total Company - Statewide</t>
  </si>
  <si>
    <t>Adela Chan</t>
  </si>
  <si>
    <t>ac2517@att.com</t>
  </si>
  <si>
    <t>Date filed
(05/16/2016)</t>
  </si>
  <si>
    <t>Date filed
(xx/xx/xxxx)</t>
  </si>
  <si>
    <t>415-417-5027</t>
  </si>
  <si>
    <t>Apr</t>
  </si>
  <si>
    <t>May</t>
  </si>
  <si>
    <t>Jun</t>
  </si>
  <si>
    <t>Date filed
(08/15/2016)</t>
  </si>
  <si>
    <t>Refunds</t>
  </si>
  <si>
    <t xml:space="preserve">Answer Time (Trouble Reports, Billing &amp; Non-Billing) </t>
  </si>
  <si>
    <r>
      <t xml:space="preserve">Min. standard = 80% of calls </t>
    </r>
    <r>
      <rPr>
        <u/>
        <sz val="10"/>
        <rFont val="Arial"/>
        <family val="2"/>
      </rPr>
      <t xml:space="preserve">&lt; </t>
    </r>
    <r>
      <rPr>
        <sz val="10"/>
        <rFont val="Arial"/>
        <family val="2"/>
      </rPr>
      <t xml:space="preserve">60 seconds to reach  </t>
    </r>
  </si>
  <si>
    <t>live agent (w/a menu option to reach live agent).</t>
  </si>
  <si>
    <t>Number of customers who received refunds</t>
  </si>
  <si>
    <t>Monthly amount of refunds</t>
  </si>
  <si>
    <t>Total # of calls for TR, Billing &amp; Non-Billing</t>
  </si>
  <si>
    <r>
      <t>%</t>
    </r>
    <r>
      <rPr>
        <u/>
        <sz val="10"/>
        <rFont val="Arial"/>
        <family val="2"/>
      </rPr>
      <t xml:space="preserve">&lt; </t>
    </r>
    <r>
      <rPr>
        <sz val="10"/>
        <rFont val="Arial"/>
        <family val="2"/>
      </rPr>
      <t>60 seconds</t>
    </r>
  </si>
  <si>
    <t>Date Revised: 09/15/15 (Added new rows to reflect requirements of G.O. 133-D)</t>
  </si>
  <si>
    <t>Date filed
(11/15/2016)</t>
  </si>
  <si>
    <t>Customers</t>
  </si>
  <si>
    <t>Acct # for voice or bundle, res+bus</t>
  </si>
  <si>
    <t>Not Due this Quarter</t>
  </si>
  <si>
    <t>Implementation Phase</t>
  </si>
  <si>
    <r>
      <t>Unadjusted                                                                                                                                                                                                                                                                                                                           Out of Service Report</t>
    </r>
    <r>
      <rPr>
        <sz val="10"/>
        <rFont val="Arial"/>
      </rPr>
      <t xml:space="preserve">
 </t>
    </r>
  </si>
  <si>
    <r>
      <t>Adjusted                                                                                                                                                                                                                                                                                                                Out of Service Report</t>
    </r>
    <r>
      <rPr>
        <sz val="10"/>
        <rFont val="Arial"/>
      </rPr>
      <t xml:space="preserve">
Min. standard = 90% within 24 hrs</t>
    </r>
  </si>
  <si>
    <t>California Public Utilities Commission       
Service Quality Standards Reporting
General Order No. 133-D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</si>
</sst>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9" formatCode="0.0%"/>
    <numFmt numFmtId="170" formatCode="_(* #,##0.0_);_(* \(#,##0.0\);_(* &quot;-&quot;??_);_(@_)"/>
    <numFmt numFmtId="171" formatCode="0.0"/>
    <numFmt numFmtId="172" formatCode="#,##0.0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43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/>
    <xf numFmtId="0" fontId="6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Border="1"/>
    <xf numFmtId="0" fontId="6" fillId="0" borderId="1" xfId="0" applyFont="1" applyBorder="1"/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5" xfId="0" applyFont="1" applyBorder="1"/>
    <xf numFmtId="0" fontId="8" fillId="0" borderId="0" xfId="0" applyFont="1" applyBorder="1" applyAlignment="1"/>
    <xf numFmtId="0" fontId="8" fillId="0" borderId="0" xfId="0" applyFont="1" applyFill="1" applyBorder="1" applyAlignme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2" borderId="7" xfId="0" applyFont="1" applyFill="1" applyBorder="1"/>
    <xf numFmtId="0" fontId="11" fillId="2" borderId="4" xfId="0" applyFont="1" applyFill="1" applyBorder="1"/>
    <xf numFmtId="0" fontId="11" fillId="0" borderId="4" xfId="0" applyFont="1" applyBorder="1"/>
    <xf numFmtId="0" fontId="11" fillId="0" borderId="7" xfId="0" applyFont="1" applyBorder="1"/>
    <xf numFmtId="3" fontId="11" fillId="3" borderId="3" xfId="1" applyNumberFormat="1" applyFont="1" applyFill="1" applyBorder="1" applyAlignment="1" applyProtection="1"/>
    <xf numFmtId="3" fontId="11" fillId="2" borderId="7" xfId="0" applyNumberFormat="1" applyFont="1" applyFill="1" applyBorder="1" applyAlignment="1"/>
    <xf numFmtId="3" fontId="11" fillId="2" borderId="4" xfId="0" applyNumberFormat="1" applyFont="1" applyFill="1" applyBorder="1" applyAlignment="1"/>
    <xf numFmtId="3" fontId="11" fillId="2" borderId="7" xfId="0" applyNumberFormat="1" applyFont="1" applyFill="1" applyBorder="1"/>
    <xf numFmtId="3" fontId="11" fillId="2" borderId="4" xfId="0" applyNumberFormat="1" applyFont="1" applyFill="1" applyBorder="1"/>
    <xf numFmtId="170" fontId="11" fillId="3" borderId="4" xfId="1" applyNumberFormat="1" applyFont="1" applyFill="1" applyBorder="1" applyAlignment="1" applyProtection="1"/>
    <xf numFmtId="0" fontId="5" fillId="0" borderId="3" xfId="0" applyFont="1" applyBorder="1"/>
    <xf numFmtId="2" fontId="11" fillId="2" borderId="4" xfId="0" applyNumberFormat="1" applyFont="1" applyFill="1" applyBorder="1"/>
    <xf numFmtId="169" fontId="11" fillId="2" borderId="4" xfId="0" applyNumberFormat="1" applyFont="1" applyFill="1" applyBorder="1"/>
    <xf numFmtId="170" fontId="11" fillId="0" borderId="4" xfId="1" applyNumberFormat="1" applyFont="1" applyFill="1" applyBorder="1" applyAlignment="1" applyProtection="1"/>
    <xf numFmtId="3" fontId="11" fillId="2" borderId="6" xfId="0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3" fontId="11" fillId="0" borderId="4" xfId="0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169" fontId="11" fillId="0" borderId="4" xfId="0" applyNumberFormat="1" applyFont="1" applyFill="1" applyBorder="1" applyAlignment="1">
      <alignment horizontal="right"/>
    </xf>
    <xf numFmtId="3" fontId="11" fillId="0" borderId="6" xfId="0" applyNumberFormat="1" applyFont="1" applyFill="1" applyBorder="1" applyAlignment="1">
      <alignment horizontal="right"/>
    </xf>
    <xf numFmtId="2" fontId="11" fillId="0" borderId="4" xfId="0" applyNumberFormat="1" applyFont="1" applyFill="1" applyBorder="1"/>
    <xf numFmtId="2" fontId="11" fillId="0" borderId="4" xfId="0" applyNumberFormat="1" applyFont="1" applyFill="1" applyBorder="1" applyAlignment="1">
      <alignment horizontal="right"/>
    </xf>
    <xf numFmtId="171" fontId="11" fillId="0" borderId="4" xfId="0" applyNumberFormat="1" applyFont="1" applyFill="1" applyBorder="1" applyAlignment="1">
      <alignment horizontal="right"/>
    </xf>
    <xf numFmtId="172" fontId="11" fillId="0" borderId="4" xfId="0" applyNumberFormat="1" applyFont="1" applyFill="1" applyBorder="1" applyAlignment="1">
      <alignment horizontal="right"/>
    </xf>
    <xf numFmtId="0" fontId="8" fillId="0" borderId="4" xfId="0" applyFont="1" applyFill="1" applyBorder="1" applyAlignment="1"/>
    <xf numFmtId="0" fontId="8" fillId="0" borderId="8" xfId="0" applyFont="1" applyBorder="1" applyAlignment="1"/>
    <xf numFmtId="0" fontId="8" fillId="0" borderId="9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5" fillId="0" borderId="9" xfId="0" applyFont="1" applyBorder="1" applyAlignment="1"/>
    <xf numFmtId="0" fontId="8" fillId="0" borderId="4" xfId="0" applyFont="1" applyBorder="1" applyAlignment="1"/>
    <xf numFmtId="3" fontId="11" fillId="0" borderId="17" xfId="0" applyNumberFormat="1" applyFont="1" applyBorder="1" applyAlignment="1">
      <alignment horizontal="right" vertical="top" wrapText="1"/>
    </xf>
    <xf numFmtId="2" fontId="11" fillId="0" borderId="18" xfId="0" applyNumberFormat="1" applyFont="1" applyBorder="1" applyAlignment="1">
      <alignment horizontal="right" vertical="top" wrapText="1"/>
    </xf>
    <xf numFmtId="169" fontId="11" fillId="0" borderId="4" xfId="0" applyNumberFormat="1" applyFont="1" applyFill="1" applyBorder="1"/>
    <xf numFmtId="0" fontId="6" fillId="0" borderId="13" xfId="0" applyFont="1" applyBorder="1" applyAlignment="1"/>
    <xf numFmtId="0" fontId="5" fillId="0" borderId="13" xfId="0" applyFont="1" applyBorder="1" applyAlignment="1"/>
    <xf numFmtId="0" fontId="8" fillId="0" borderId="3" xfId="0" applyFont="1" applyBorder="1" applyAlignment="1"/>
    <xf numFmtId="3" fontId="11" fillId="3" borderId="3" xfId="1" applyNumberFormat="1" applyFont="1" applyFill="1" applyBorder="1" applyAlignment="1" applyProtection="1">
      <alignment horizontal="center"/>
    </xf>
    <xf numFmtId="3" fontId="11" fillId="0" borderId="3" xfId="1" applyNumberFormat="1" applyFont="1" applyFill="1" applyBorder="1" applyAlignment="1" applyProtection="1">
      <alignment horizontal="center"/>
    </xf>
    <xf numFmtId="0" fontId="5" fillId="0" borderId="4" xfId="0" applyFont="1" applyBorder="1" applyAlignment="1"/>
    <xf numFmtId="0" fontId="5" fillId="0" borderId="5" xfId="0" applyFont="1" applyBorder="1" applyAlignment="1"/>
    <xf numFmtId="2" fontId="11" fillId="3" borderId="18" xfId="0" applyNumberFormat="1" applyFont="1" applyFill="1" applyBorder="1" applyAlignment="1">
      <alignment horizontal="right" vertical="top" wrapText="1"/>
    </xf>
    <xf numFmtId="0" fontId="11" fillId="0" borderId="7" xfId="0" applyFont="1" applyFill="1" applyBorder="1" applyAlignment="1">
      <alignment horizontal="center"/>
    </xf>
    <xf numFmtId="0" fontId="6" fillId="0" borderId="6" xfId="0" applyFont="1" applyBorder="1"/>
    <xf numFmtId="0" fontId="5" fillId="0" borderId="4" xfId="0" applyFont="1" applyFill="1" applyBorder="1" applyAlignment="1"/>
    <xf numFmtId="169" fontId="13" fillId="2" borderId="4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0" fontId="8" fillId="0" borderId="0" xfId="0" applyFont="1" applyBorder="1"/>
    <xf numFmtId="0" fontId="8" fillId="0" borderId="2" xfId="0" applyFont="1" applyFill="1" applyBorder="1" applyAlignment="1">
      <alignment wrapText="1"/>
    </xf>
    <xf numFmtId="0" fontId="8" fillId="0" borderId="4" xfId="0" applyFont="1" applyFill="1" applyBorder="1"/>
    <xf numFmtId="0" fontId="8" fillId="0" borderId="5" xfId="0" applyFont="1" applyFill="1" applyBorder="1"/>
    <xf numFmtId="0" fontId="8" fillId="0" borderId="3" xfId="0" applyFont="1" applyFill="1" applyBorder="1"/>
    <xf numFmtId="3" fontId="11" fillId="0" borderId="6" xfId="0" applyNumberFormat="1" applyFont="1" applyFill="1" applyBorder="1" applyAlignment="1">
      <alignment horizontal="center"/>
    </xf>
    <xf numFmtId="169" fontId="11" fillId="3" borderId="18" xfId="0" applyNumberFormat="1" applyFont="1" applyFill="1" applyBorder="1" applyAlignment="1">
      <alignment horizontal="right" vertical="top" wrapText="1"/>
    </xf>
    <xf numFmtId="172" fontId="11" fillId="2" borderId="6" xfId="0" applyNumberFormat="1" applyFont="1" applyFill="1" applyBorder="1" applyAlignment="1">
      <alignment horizontal="right"/>
    </xf>
    <xf numFmtId="172" fontId="11" fillId="2" borderId="4" xfId="0" applyNumberFormat="1" applyFont="1" applyFill="1" applyBorder="1" applyAlignment="1">
      <alignment horizontal="right"/>
    </xf>
    <xf numFmtId="172" fontId="11" fillId="2" borderId="7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4" fillId="0" borderId="1" xfId="4" applyBorder="1" applyAlignment="1" applyProtection="1">
      <alignment horizontal="lef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8" fillId="0" borderId="8" xfId="0" applyFont="1" applyFill="1" applyBorder="1" applyAlignment="1"/>
    <xf numFmtId="0" fontId="8" fillId="0" borderId="9" xfId="0" applyFont="1" applyFill="1" applyBorder="1" applyAlignment="1"/>
    <xf numFmtId="0" fontId="8" fillId="0" borderId="10" xfId="0" applyFont="1" applyFill="1" applyBorder="1" applyAlignment="1"/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0" borderId="6" xfId="0" applyFont="1" applyBorder="1" applyAlignment="1"/>
    <xf numFmtId="0" fontId="8" fillId="0" borderId="16" xfId="0" applyFont="1" applyBorder="1" applyAlignment="1"/>
    <xf numFmtId="0" fontId="6" fillId="0" borderId="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13" xfId="0" applyFont="1" applyBorder="1" applyAlignment="1">
      <alignment vertical="center" wrapText="1"/>
    </xf>
    <xf numFmtId="0" fontId="8" fillId="0" borderId="8" xfId="0" applyFont="1" applyBorder="1" applyAlignment="1"/>
    <xf numFmtId="0" fontId="8" fillId="0" borderId="9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6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0" xfId="0" applyFont="1" applyBorder="1" applyAlignment="1"/>
    <xf numFmtId="0" fontId="5" fillId="0" borderId="10" xfId="0" applyFont="1" applyBorder="1" applyAlignment="1"/>
    <xf numFmtId="0" fontId="8" fillId="0" borderId="15" xfId="0" applyFont="1" applyBorder="1" applyAlignment="1"/>
  </cellXfs>
  <cellStyles count="6">
    <cellStyle name="Comma" xfId="1" builtinId="3"/>
    <cellStyle name="Comma 2" xfId="2"/>
    <cellStyle name="Comma 3" xfId="3"/>
    <cellStyle name="Hyperlink" xfId="4" builtinId="8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1076325</xdr:colOff>
          <xdr:row>2</xdr:row>
          <xdr:rowOff>133350</xdr:rowOff>
        </xdr:from>
        <xdr:to>
          <xdr:col>3</xdr:col>
          <xdr:colOff>1857375</xdr:colOff>
          <xdr:row>4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Exchange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1952625</xdr:colOff>
          <xdr:row>2</xdr:row>
          <xdr:rowOff>133350</xdr:rowOff>
        </xdr:from>
        <xdr:to>
          <xdr:col>4</xdr:col>
          <xdr:colOff>323850</xdr:colOff>
          <xdr:row>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Wire Center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123825</xdr:rowOff>
        </xdr:from>
        <xdr:to>
          <xdr:col>3</xdr:col>
          <xdr:colOff>962025</xdr:colOff>
          <xdr:row>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Total Company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2517@att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56"/>
  <sheetViews>
    <sheetView tabSelected="1" zoomScaleNormal="100" workbookViewId="0">
      <selection activeCell="O42" sqref="O42"/>
    </sheetView>
  </sheetViews>
  <sheetFormatPr defaultRowHeight="12.75" x14ac:dyDescent="0.2"/>
  <cols>
    <col min="1" max="1" width="2.7109375" style="7" customWidth="1"/>
    <col min="2" max="2" width="17.7109375" style="7" customWidth="1"/>
    <col min="3" max="3" width="27.28515625" style="7" customWidth="1"/>
    <col min="4" max="4" width="36.140625" style="7" customWidth="1"/>
    <col min="5" max="5" width="15.85546875" style="7" customWidth="1"/>
    <col min="6" max="8" width="15.85546875" style="7" bestFit="1" customWidth="1"/>
    <col min="9" max="9" width="16" style="7" customWidth="1"/>
    <col min="10" max="10" width="15.85546875" style="7" bestFit="1" customWidth="1"/>
    <col min="11" max="11" width="12.140625" style="7" customWidth="1"/>
    <col min="12" max="12" width="11.7109375" style="7" customWidth="1"/>
    <col min="13" max="13" width="12" style="7" customWidth="1"/>
    <col min="14" max="16" width="9.7109375" style="7" customWidth="1"/>
    <col min="17" max="16384" width="9.140625" style="7"/>
  </cols>
  <sheetData>
    <row r="1" spans="2:16" s="2" customFormat="1" ht="79.5" customHeight="1" x14ac:dyDescent="0.2">
      <c r="B1" s="1"/>
      <c r="C1" s="92" t="s">
        <v>72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2:16" s="3" customFormat="1" ht="13.5" thickBot="1" x14ac:dyDescent="0.25">
      <c r="B2" s="3" t="s">
        <v>25</v>
      </c>
      <c r="D2" s="111" t="s">
        <v>43</v>
      </c>
      <c r="E2" s="112"/>
      <c r="I2" s="4" t="s">
        <v>21</v>
      </c>
      <c r="J2" s="26" t="s">
        <v>44</v>
      </c>
      <c r="M2" s="3" t="s">
        <v>26</v>
      </c>
      <c r="N2" s="6"/>
      <c r="O2" s="26">
        <v>2016</v>
      </c>
    </row>
    <row r="3" spans="2:16" x14ac:dyDescent="0.2">
      <c r="B3" s="3"/>
      <c r="I3" s="3"/>
      <c r="J3" s="3"/>
      <c r="K3" s="3"/>
      <c r="L3" s="3"/>
      <c r="M3" s="3"/>
      <c r="N3" s="3"/>
    </row>
    <row r="4" spans="2:16" s="3" customFormat="1" ht="13.5" thickBot="1" x14ac:dyDescent="0.25">
      <c r="B4" s="3" t="s">
        <v>27</v>
      </c>
      <c r="D4" s="8"/>
      <c r="E4" s="8"/>
      <c r="I4" s="4" t="s">
        <v>28</v>
      </c>
      <c r="J4" s="6"/>
      <c r="L4" s="26" t="s">
        <v>46</v>
      </c>
      <c r="M4" s="9"/>
      <c r="N4" s="9"/>
      <c r="O4" s="5"/>
    </row>
    <row r="5" spans="2:16" x14ac:dyDescent="0.2">
      <c r="B5" s="3"/>
      <c r="C5" s="3"/>
      <c r="D5" s="3"/>
      <c r="E5" s="3"/>
    </row>
    <row r="7" spans="2:16" s="2" customFormat="1" ht="12.75" customHeight="1" x14ac:dyDescent="0.2">
      <c r="B7" s="136" t="s">
        <v>0</v>
      </c>
      <c r="C7" s="137"/>
      <c r="D7" s="138"/>
      <c r="E7" s="106" t="s">
        <v>49</v>
      </c>
      <c r="F7" s="104"/>
      <c r="G7" s="104"/>
      <c r="H7" s="94" t="s">
        <v>55</v>
      </c>
      <c r="I7" s="95"/>
      <c r="J7" s="96"/>
      <c r="K7" s="103" t="s">
        <v>65</v>
      </c>
      <c r="L7" s="104"/>
      <c r="M7" s="104"/>
      <c r="N7" s="94" t="s">
        <v>50</v>
      </c>
      <c r="O7" s="95"/>
      <c r="P7" s="96"/>
    </row>
    <row r="8" spans="2:16" s="2" customFormat="1" ht="12.75" customHeight="1" x14ac:dyDescent="0.2">
      <c r="B8" s="139"/>
      <c r="C8" s="140"/>
      <c r="D8" s="141"/>
      <c r="E8" s="107"/>
      <c r="F8" s="105"/>
      <c r="G8" s="105"/>
      <c r="H8" s="97"/>
      <c r="I8" s="98"/>
      <c r="J8" s="99"/>
      <c r="K8" s="105"/>
      <c r="L8" s="105"/>
      <c r="M8" s="105"/>
      <c r="N8" s="97"/>
      <c r="O8" s="98"/>
      <c r="P8" s="99"/>
    </row>
    <row r="9" spans="2:16" ht="12.75" customHeight="1" x14ac:dyDescent="0.2">
      <c r="B9" s="139"/>
      <c r="C9" s="140"/>
      <c r="D9" s="141"/>
      <c r="E9" s="121" t="s">
        <v>1</v>
      </c>
      <c r="F9" s="122"/>
      <c r="G9" s="123"/>
      <c r="H9" s="108" t="s">
        <v>2</v>
      </c>
      <c r="I9" s="109"/>
      <c r="J9" s="110"/>
      <c r="K9" s="121" t="s">
        <v>3</v>
      </c>
      <c r="L9" s="122"/>
      <c r="M9" s="123"/>
      <c r="N9" s="108" t="s">
        <v>4</v>
      </c>
      <c r="O9" s="109"/>
      <c r="P9" s="110"/>
    </row>
    <row r="10" spans="2:16" s="14" customFormat="1" ht="12.75" customHeight="1" x14ac:dyDescent="0.2">
      <c r="B10" s="133"/>
      <c r="C10" s="142"/>
      <c r="D10" s="134"/>
      <c r="E10" s="10" t="s">
        <v>5</v>
      </c>
      <c r="F10" s="10" t="s">
        <v>6</v>
      </c>
      <c r="G10" s="11" t="s">
        <v>7</v>
      </c>
      <c r="H10" s="12" t="s">
        <v>52</v>
      </c>
      <c r="I10" s="13" t="s">
        <v>53</v>
      </c>
      <c r="J10" s="12" t="s">
        <v>54</v>
      </c>
      <c r="K10" s="11"/>
      <c r="L10" s="10"/>
      <c r="M10" s="11"/>
      <c r="N10" s="12"/>
      <c r="O10" s="13"/>
      <c r="P10" s="12"/>
    </row>
    <row r="11" spans="2:16" ht="12.75" customHeight="1" x14ac:dyDescent="0.25">
      <c r="B11" s="135" t="s">
        <v>32</v>
      </c>
      <c r="C11" s="130"/>
      <c r="D11" s="15" t="s">
        <v>15</v>
      </c>
      <c r="E11" s="28" t="s">
        <v>45</v>
      </c>
      <c r="F11" s="29" t="s">
        <v>45</v>
      </c>
      <c r="G11" s="30" t="s">
        <v>45</v>
      </c>
      <c r="H11" s="31" t="s">
        <v>45</v>
      </c>
      <c r="I11" s="31" t="s">
        <v>45</v>
      </c>
      <c r="J11" s="31" t="s">
        <v>45</v>
      </c>
      <c r="K11" s="28" t="s">
        <v>45</v>
      </c>
      <c r="L11" s="29" t="s">
        <v>45</v>
      </c>
      <c r="M11" s="30" t="s">
        <v>45</v>
      </c>
      <c r="N11" s="31"/>
      <c r="O11" s="32"/>
      <c r="P11" s="32"/>
    </row>
    <row r="12" spans="2:16" ht="15" x14ac:dyDescent="0.25">
      <c r="B12" s="131"/>
      <c r="C12" s="132"/>
      <c r="D12" s="16" t="s">
        <v>16</v>
      </c>
      <c r="E12" s="28" t="s">
        <v>45</v>
      </c>
      <c r="F12" s="29" t="s">
        <v>45</v>
      </c>
      <c r="G12" s="30" t="s">
        <v>45</v>
      </c>
      <c r="H12" s="31" t="s">
        <v>45</v>
      </c>
      <c r="I12" s="31" t="s">
        <v>45</v>
      </c>
      <c r="J12" s="31" t="s">
        <v>45</v>
      </c>
      <c r="K12" s="28" t="s">
        <v>45</v>
      </c>
      <c r="L12" s="29" t="s">
        <v>45</v>
      </c>
      <c r="M12" s="30" t="s">
        <v>45</v>
      </c>
      <c r="N12" s="31"/>
      <c r="O12" s="32"/>
      <c r="P12" s="32"/>
    </row>
    <row r="13" spans="2:16" ht="15" x14ac:dyDescent="0.25">
      <c r="B13" s="133"/>
      <c r="C13" s="134"/>
      <c r="D13" s="15" t="s">
        <v>17</v>
      </c>
      <c r="E13" s="28" t="s">
        <v>45</v>
      </c>
      <c r="F13" s="29" t="s">
        <v>45</v>
      </c>
      <c r="G13" s="30" t="s">
        <v>45</v>
      </c>
      <c r="H13" s="31" t="s">
        <v>45</v>
      </c>
      <c r="I13" s="31" t="s">
        <v>45</v>
      </c>
      <c r="J13" s="31" t="s">
        <v>45</v>
      </c>
      <c r="K13" s="28" t="s">
        <v>45</v>
      </c>
      <c r="L13" s="29" t="s">
        <v>45</v>
      </c>
      <c r="M13" s="30" t="s">
        <v>45</v>
      </c>
      <c r="N13" s="31"/>
      <c r="O13" s="32"/>
      <c r="P13" s="32"/>
    </row>
    <row r="14" spans="2:16" ht="12.75" customHeight="1" x14ac:dyDescent="0.25">
      <c r="B14" s="135" t="s">
        <v>33</v>
      </c>
      <c r="C14" s="130"/>
      <c r="D14" s="17" t="s">
        <v>34</v>
      </c>
      <c r="E14" s="28" t="s">
        <v>45</v>
      </c>
      <c r="F14" s="29" t="s">
        <v>45</v>
      </c>
      <c r="G14" s="30" t="s">
        <v>45</v>
      </c>
      <c r="H14" s="31" t="s">
        <v>45</v>
      </c>
      <c r="I14" s="31" t="s">
        <v>45</v>
      </c>
      <c r="J14" s="31" t="s">
        <v>45</v>
      </c>
      <c r="K14" s="28" t="s">
        <v>45</v>
      </c>
      <c r="L14" s="29" t="s">
        <v>45</v>
      </c>
      <c r="M14" s="30" t="s">
        <v>45</v>
      </c>
      <c r="N14" s="31"/>
      <c r="O14" s="32"/>
      <c r="P14" s="32"/>
    </row>
    <row r="15" spans="2:16" ht="15" customHeight="1" x14ac:dyDescent="0.25">
      <c r="B15" s="131"/>
      <c r="C15" s="132"/>
      <c r="D15" s="18" t="s">
        <v>18</v>
      </c>
      <c r="E15" s="28" t="s">
        <v>45</v>
      </c>
      <c r="F15" s="29" t="s">
        <v>45</v>
      </c>
      <c r="G15" s="30" t="s">
        <v>45</v>
      </c>
      <c r="H15" s="31" t="s">
        <v>45</v>
      </c>
      <c r="I15" s="31" t="s">
        <v>45</v>
      </c>
      <c r="J15" s="31" t="s">
        <v>45</v>
      </c>
      <c r="K15" s="28" t="s">
        <v>45</v>
      </c>
      <c r="L15" s="29" t="s">
        <v>45</v>
      </c>
      <c r="M15" s="30" t="s">
        <v>45</v>
      </c>
      <c r="N15" s="31"/>
      <c r="O15" s="32"/>
      <c r="P15" s="32"/>
    </row>
    <row r="16" spans="2:16" ht="13.5" customHeight="1" x14ac:dyDescent="0.25">
      <c r="B16" s="131"/>
      <c r="C16" s="132"/>
      <c r="D16" s="18" t="s">
        <v>19</v>
      </c>
      <c r="E16" s="28" t="s">
        <v>45</v>
      </c>
      <c r="F16" s="29" t="s">
        <v>45</v>
      </c>
      <c r="G16" s="30" t="s">
        <v>45</v>
      </c>
      <c r="H16" s="31" t="s">
        <v>45</v>
      </c>
      <c r="I16" s="31" t="s">
        <v>45</v>
      </c>
      <c r="J16" s="31" t="s">
        <v>45</v>
      </c>
      <c r="K16" s="28" t="s">
        <v>45</v>
      </c>
      <c r="L16" s="29" t="s">
        <v>45</v>
      </c>
      <c r="M16" s="30" t="s">
        <v>45</v>
      </c>
      <c r="N16" s="31"/>
      <c r="O16" s="32"/>
      <c r="P16" s="32"/>
    </row>
    <row r="17" spans="2:16" ht="15" x14ac:dyDescent="0.25">
      <c r="B17" s="133"/>
      <c r="C17" s="134"/>
      <c r="D17" s="15" t="s">
        <v>8</v>
      </c>
      <c r="E17" s="28" t="s">
        <v>45</v>
      </c>
      <c r="F17" s="29" t="s">
        <v>45</v>
      </c>
      <c r="G17" s="30" t="s">
        <v>45</v>
      </c>
      <c r="H17" s="31" t="s">
        <v>45</v>
      </c>
      <c r="I17" s="31" t="s">
        <v>45</v>
      </c>
      <c r="J17" s="31" t="s">
        <v>45</v>
      </c>
      <c r="K17" s="28" t="s">
        <v>45</v>
      </c>
      <c r="L17" s="29" t="s">
        <v>45</v>
      </c>
      <c r="M17" s="30" t="s">
        <v>45</v>
      </c>
      <c r="N17" s="31"/>
      <c r="O17" s="32"/>
      <c r="P17" s="32"/>
    </row>
    <row r="18" spans="2:16" ht="15" x14ac:dyDescent="0.25">
      <c r="B18" s="78" t="s">
        <v>66</v>
      </c>
      <c r="C18" s="82"/>
      <c r="D18" s="16" t="s">
        <v>67</v>
      </c>
      <c r="E18" s="41">
        <f>SUM(E20,E23,E26)</f>
        <v>3105209</v>
      </c>
      <c r="F18" s="41">
        <f>SUM(F20,F23,F26)</f>
        <v>3065776</v>
      </c>
      <c r="G18" s="41">
        <f t="shared" ref="G18:M18" si="0">SUM(G20,G23,G26)</f>
        <v>3023939</v>
      </c>
      <c r="H18" s="87">
        <f t="shared" si="0"/>
        <v>2983755</v>
      </c>
      <c r="I18" s="87">
        <f t="shared" si="0"/>
        <v>2931774</v>
      </c>
      <c r="J18" s="87">
        <f t="shared" si="0"/>
        <v>2890792</v>
      </c>
      <c r="K18" s="41">
        <f t="shared" si="0"/>
        <v>2843849</v>
      </c>
      <c r="L18" s="41">
        <f t="shared" si="0"/>
        <v>2803691</v>
      </c>
      <c r="M18" s="41">
        <f t="shared" si="0"/>
        <v>2765832</v>
      </c>
      <c r="N18" s="32"/>
      <c r="O18" s="77"/>
      <c r="P18" s="32"/>
    </row>
    <row r="19" spans="2:16" ht="15" x14ac:dyDescent="0.25">
      <c r="B19" s="124" t="s">
        <v>9</v>
      </c>
      <c r="C19" s="125"/>
      <c r="D19" s="16"/>
      <c r="E19" s="33"/>
      <c r="F19" s="34"/>
      <c r="G19" s="33"/>
      <c r="H19" s="35"/>
      <c r="I19" s="36"/>
      <c r="J19" s="35"/>
      <c r="K19" s="33"/>
      <c r="L19" s="34"/>
      <c r="M19" s="33"/>
      <c r="N19" s="35"/>
      <c r="O19" s="36"/>
      <c r="P19" s="35"/>
    </row>
    <row r="20" spans="2:16" ht="15.75" thickBot="1" x14ac:dyDescent="0.3">
      <c r="B20" s="126" t="s">
        <v>10</v>
      </c>
      <c r="C20" s="100" t="s">
        <v>35</v>
      </c>
      <c r="D20" s="17" t="s">
        <v>36</v>
      </c>
      <c r="E20" s="41">
        <v>2822824</v>
      </c>
      <c r="F20" s="41">
        <v>2780691</v>
      </c>
      <c r="G20" s="41">
        <v>2744771</v>
      </c>
      <c r="H20" s="66">
        <v>2706549</v>
      </c>
      <c r="I20" s="66">
        <v>2658680</v>
      </c>
      <c r="J20" s="66">
        <v>2602460</v>
      </c>
      <c r="K20" s="47">
        <v>2547303</v>
      </c>
      <c r="L20" s="48">
        <v>2504987</v>
      </c>
      <c r="M20" s="49">
        <v>2470835</v>
      </c>
      <c r="N20" s="53"/>
      <c r="O20" s="50"/>
      <c r="P20" s="50"/>
    </row>
    <row r="21" spans="2:16" ht="15.75" thickBot="1" x14ac:dyDescent="0.3">
      <c r="B21" s="127"/>
      <c r="C21" s="101"/>
      <c r="D21" s="16" t="s">
        <v>37</v>
      </c>
      <c r="E21" s="41">
        <v>59778</v>
      </c>
      <c r="F21" s="41">
        <v>38522</v>
      </c>
      <c r="G21" s="41">
        <v>44630</v>
      </c>
      <c r="H21" s="66">
        <v>31249</v>
      </c>
      <c r="I21" s="66">
        <v>26745</v>
      </c>
      <c r="J21" s="66">
        <v>26812</v>
      </c>
      <c r="K21" s="47">
        <v>25024</v>
      </c>
      <c r="L21" s="48">
        <v>27351</v>
      </c>
      <c r="M21" s="49">
        <v>24552</v>
      </c>
      <c r="N21" s="53"/>
      <c r="O21" s="50"/>
      <c r="P21" s="50"/>
    </row>
    <row r="22" spans="2:16" ht="17.25" customHeight="1" thickBot="1" x14ac:dyDescent="0.3">
      <c r="B22" s="127"/>
      <c r="C22" s="102"/>
      <c r="D22" s="15" t="s">
        <v>29</v>
      </c>
      <c r="E22" s="44">
        <f t="shared" ref="E22:J22" si="1">IF(ISERROR((E21*100)/E20),"",(E21*100)/E20)</f>
        <v>2.1176665636964969</v>
      </c>
      <c r="F22" s="44">
        <f t="shared" si="1"/>
        <v>1.3853391117531577</v>
      </c>
      <c r="G22" s="44">
        <f t="shared" si="1"/>
        <v>1.6260008576307459</v>
      </c>
      <c r="H22" s="67">
        <f t="shared" si="1"/>
        <v>1.1545698969425642</v>
      </c>
      <c r="I22" s="67">
        <f t="shared" si="1"/>
        <v>1.00595032121203</v>
      </c>
      <c r="J22" s="67">
        <f t="shared" si="1"/>
        <v>1.0302559885646658</v>
      </c>
      <c r="K22" s="76">
        <f>IF(ISERROR((K21*100)/K20),"",(K21*100)/K20)</f>
        <v>0.98237233654575051</v>
      </c>
      <c r="L22" s="76">
        <f>IF(ISERROR((L21*100)/L20),"",(L21*100)/L20)</f>
        <v>1.0918619537746104</v>
      </c>
      <c r="M22" s="76">
        <f>IF(ISERROR((M21*100)/M20),"",(M21*100)/M20)</f>
        <v>0.99367217964777088</v>
      </c>
      <c r="N22" s="54"/>
      <c r="O22" s="54"/>
      <c r="P22" s="54"/>
    </row>
    <row r="23" spans="2:16" ht="17.25" customHeight="1" thickBot="1" x14ac:dyDescent="0.3">
      <c r="B23" s="127"/>
      <c r="C23" s="100" t="s">
        <v>20</v>
      </c>
      <c r="D23" s="17" t="s">
        <v>36</v>
      </c>
      <c r="E23" s="41">
        <v>226250</v>
      </c>
      <c r="F23" s="41">
        <v>229587</v>
      </c>
      <c r="G23" s="41">
        <v>223274</v>
      </c>
      <c r="H23" s="66">
        <v>219893</v>
      </c>
      <c r="I23" s="66">
        <v>212448</v>
      </c>
      <c r="J23" s="66">
        <v>226437</v>
      </c>
      <c r="K23" s="47">
        <v>231273</v>
      </c>
      <c r="L23" s="48">
        <v>233149</v>
      </c>
      <c r="M23" s="49">
        <v>228179</v>
      </c>
      <c r="N23" s="53"/>
      <c r="O23" s="50"/>
      <c r="P23" s="50"/>
    </row>
    <row r="24" spans="2:16" ht="15.75" thickBot="1" x14ac:dyDescent="0.3">
      <c r="B24" s="127"/>
      <c r="C24" s="101"/>
      <c r="D24" s="16" t="s">
        <v>37</v>
      </c>
      <c r="E24" s="41">
        <v>10557</v>
      </c>
      <c r="F24" s="41">
        <v>7309</v>
      </c>
      <c r="G24" s="41">
        <v>7361</v>
      </c>
      <c r="H24" s="66">
        <v>5437</v>
      </c>
      <c r="I24" s="66">
        <v>5111</v>
      </c>
      <c r="J24" s="66">
        <v>5305</v>
      </c>
      <c r="K24" s="47">
        <v>4931</v>
      </c>
      <c r="L24" s="48">
        <v>5282</v>
      </c>
      <c r="M24" s="49">
        <v>4642</v>
      </c>
      <c r="N24" s="53"/>
      <c r="O24" s="50"/>
      <c r="P24" s="50"/>
    </row>
    <row r="25" spans="2:16" ht="15.75" thickBot="1" x14ac:dyDescent="0.3">
      <c r="B25" s="127"/>
      <c r="C25" s="102"/>
      <c r="D25" s="43" t="s">
        <v>29</v>
      </c>
      <c r="E25" s="44">
        <f t="shared" ref="E25:J25" si="2">IF(ISERROR((E24*100)/E23),"",(E24*100)/E23)</f>
        <v>4.666077348066298</v>
      </c>
      <c r="F25" s="44">
        <f t="shared" si="2"/>
        <v>3.1835426221867964</v>
      </c>
      <c r="G25" s="44">
        <f t="shared" si="2"/>
        <v>3.2968460277506559</v>
      </c>
      <c r="H25" s="67">
        <f t="shared" si="2"/>
        <v>2.4725662026531086</v>
      </c>
      <c r="I25" s="67">
        <f t="shared" si="2"/>
        <v>2.4057651754782348</v>
      </c>
      <c r="J25" s="67">
        <f t="shared" si="2"/>
        <v>2.342814999315483</v>
      </c>
      <c r="K25" s="76">
        <f>IF(ISERROR((K24*100)/K23),"",(K24*100)/K23)</f>
        <v>2.132112265590882</v>
      </c>
      <c r="L25" s="76">
        <f>IF(ISERROR((L24*100)/L23),"",(L24*100)/L23)</f>
        <v>2.2655040339010677</v>
      </c>
      <c r="M25" s="76">
        <f>IF(ISERROR((M24*100)/M23),"",(M24*100)/M23)</f>
        <v>2.0343677551396051</v>
      </c>
      <c r="N25" s="54"/>
      <c r="O25" s="54"/>
      <c r="P25" s="54"/>
    </row>
    <row r="26" spans="2:16" ht="17.25" customHeight="1" thickBot="1" x14ac:dyDescent="0.3">
      <c r="B26" s="127"/>
      <c r="C26" s="100" t="s">
        <v>38</v>
      </c>
      <c r="D26" s="17" t="s">
        <v>36</v>
      </c>
      <c r="E26" s="41">
        <v>56135</v>
      </c>
      <c r="F26" s="41">
        <v>55498</v>
      </c>
      <c r="G26" s="41">
        <v>55894</v>
      </c>
      <c r="H26" s="66">
        <v>57313</v>
      </c>
      <c r="I26" s="66">
        <v>60646</v>
      </c>
      <c r="J26" s="66">
        <v>61895</v>
      </c>
      <c r="K26" s="47">
        <v>65273</v>
      </c>
      <c r="L26" s="48">
        <v>65555</v>
      </c>
      <c r="M26" s="49">
        <v>66818</v>
      </c>
      <c r="N26" s="53"/>
      <c r="O26" s="50"/>
      <c r="P26" s="50"/>
    </row>
    <row r="27" spans="2:16" ht="15.75" thickBot="1" x14ac:dyDescent="0.3">
      <c r="B27" s="127"/>
      <c r="C27" s="101"/>
      <c r="D27" s="16" t="s">
        <v>37</v>
      </c>
      <c r="E27" s="41">
        <v>3189</v>
      </c>
      <c r="F27" s="41">
        <v>1919</v>
      </c>
      <c r="G27" s="41">
        <v>1955</v>
      </c>
      <c r="H27" s="66">
        <v>2354</v>
      </c>
      <c r="I27" s="66">
        <v>2306</v>
      </c>
      <c r="J27" s="66">
        <v>2245</v>
      </c>
      <c r="K27" s="47">
        <v>2165</v>
      </c>
      <c r="L27" s="48">
        <v>2251</v>
      </c>
      <c r="M27" s="49">
        <v>2254</v>
      </c>
      <c r="N27" s="53"/>
      <c r="O27" s="50"/>
      <c r="P27" s="50"/>
    </row>
    <row r="28" spans="2:16" ht="15.75" thickBot="1" x14ac:dyDescent="0.3">
      <c r="B28" s="128"/>
      <c r="C28" s="102"/>
      <c r="D28" s="15" t="s">
        <v>29</v>
      </c>
      <c r="E28" s="44">
        <f t="shared" ref="E28:J28" si="3">IF(ISERROR((E27*100)/E26),"",(E27*100)/E26)</f>
        <v>5.6809477153291175</v>
      </c>
      <c r="F28" s="44">
        <f t="shared" si="3"/>
        <v>3.457782262423871</v>
      </c>
      <c r="G28" s="44">
        <f t="shared" si="3"/>
        <v>3.4976920599706589</v>
      </c>
      <c r="H28" s="67">
        <f t="shared" si="3"/>
        <v>4.1072706017831901</v>
      </c>
      <c r="I28" s="67">
        <f t="shared" si="3"/>
        <v>3.8023942222075653</v>
      </c>
      <c r="J28" s="67">
        <f t="shared" si="3"/>
        <v>3.6271104289522578</v>
      </c>
      <c r="K28" s="76">
        <f>IF(ISERROR((K27*100)/K26),"",(K27*100)/K26)</f>
        <v>3.3168385090312995</v>
      </c>
      <c r="L28" s="76">
        <f>IF(ISERROR((L27*100)/L26),"",(L27*100)/L26)</f>
        <v>3.4337579132026543</v>
      </c>
      <c r="M28" s="76">
        <f>IF(ISERROR((M27*100)/M26),"",(M27*100)/M26)</f>
        <v>3.3733425124966328</v>
      </c>
      <c r="N28" s="55"/>
      <c r="O28" s="55"/>
      <c r="P28" s="55"/>
    </row>
    <row r="29" spans="2:16" ht="15" x14ac:dyDescent="0.25">
      <c r="B29" s="129" t="s">
        <v>71</v>
      </c>
      <c r="C29" s="130"/>
      <c r="D29" s="19" t="s">
        <v>39</v>
      </c>
      <c r="E29" s="37">
        <v>43599</v>
      </c>
      <c r="F29" s="37">
        <v>28780</v>
      </c>
      <c r="G29" s="37">
        <v>33415</v>
      </c>
      <c r="H29" s="50">
        <v>24409</v>
      </c>
      <c r="I29" s="50">
        <v>21411</v>
      </c>
      <c r="J29" s="50">
        <v>21841</v>
      </c>
      <c r="K29" s="47">
        <v>20899</v>
      </c>
      <c r="L29" s="48">
        <v>22139</v>
      </c>
      <c r="M29" s="49">
        <v>20350</v>
      </c>
      <c r="N29" s="53"/>
      <c r="O29" s="50"/>
      <c r="P29" s="50"/>
    </row>
    <row r="30" spans="2:16" ht="15" x14ac:dyDescent="0.25">
      <c r="B30" s="131"/>
      <c r="C30" s="132"/>
      <c r="D30" s="16" t="s">
        <v>40</v>
      </c>
      <c r="E30" s="38">
        <v>18823</v>
      </c>
      <c r="F30" s="39">
        <v>17457</v>
      </c>
      <c r="G30" s="38">
        <v>19510</v>
      </c>
      <c r="H30" s="50">
        <v>17035</v>
      </c>
      <c r="I30" s="50">
        <v>16851</v>
      </c>
      <c r="J30" s="51">
        <v>15860</v>
      </c>
      <c r="K30" s="47">
        <v>15165</v>
      </c>
      <c r="L30" s="48">
        <v>16182</v>
      </c>
      <c r="M30" s="49">
        <v>14956</v>
      </c>
      <c r="N30" s="53"/>
      <c r="O30" s="50"/>
      <c r="P30" s="50"/>
    </row>
    <row r="31" spans="2:16" ht="15" x14ac:dyDescent="0.25">
      <c r="B31" s="131"/>
      <c r="C31" s="132"/>
      <c r="D31" s="20" t="s">
        <v>41</v>
      </c>
      <c r="E31" s="45">
        <f t="shared" ref="E31:J31" si="4">E30/E29</f>
        <v>0.43173008555242093</v>
      </c>
      <c r="F31" s="45">
        <f t="shared" si="4"/>
        <v>0.60656706045865183</v>
      </c>
      <c r="G31" s="45">
        <f t="shared" si="4"/>
        <v>0.5838695196767919</v>
      </c>
      <c r="H31" s="68">
        <f t="shared" si="4"/>
        <v>0.69789831619484621</v>
      </c>
      <c r="I31" s="68">
        <f t="shared" si="4"/>
        <v>0.78702536079585261</v>
      </c>
      <c r="J31" s="68">
        <f t="shared" si="4"/>
        <v>0.72615722723318532</v>
      </c>
      <c r="K31" s="45">
        <f>K30/K29</f>
        <v>0.72563280539738739</v>
      </c>
      <c r="L31" s="45">
        <f>L30/L29</f>
        <v>0.73092732282397577</v>
      </c>
      <c r="M31" s="45">
        <f>M30/M29</f>
        <v>0.73493857493857495</v>
      </c>
      <c r="N31" s="52"/>
      <c r="O31" s="52"/>
      <c r="P31" s="52"/>
    </row>
    <row r="32" spans="2:16" ht="15" x14ac:dyDescent="0.25">
      <c r="B32" s="131"/>
      <c r="C32" s="132"/>
      <c r="D32" s="16" t="s">
        <v>30</v>
      </c>
      <c r="E32" s="40">
        <v>2016296.8333333333</v>
      </c>
      <c r="F32" s="41">
        <v>819190.56666666665</v>
      </c>
      <c r="G32" s="40">
        <v>982078.2</v>
      </c>
      <c r="H32" s="53">
        <v>524035.1</v>
      </c>
      <c r="I32" s="50">
        <v>371531.73333333334</v>
      </c>
      <c r="J32" s="51">
        <v>456931.6</v>
      </c>
      <c r="K32" s="47">
        <v>424453.15</v>
      </c>
      <c r="L32" s="48">
        <v>438307.76666666666</v>
      </c>
      <c r="M32" s="49">
        <v>420182.95</v>
      </c>
      <c r="N32" s="53"/>
      <c r="O32" s="50"/>
      <c r="P32" s="50"/>
    </row>
    <row r="33" spans="2:16" ht="15" x14ac:dyDescent="0.25">
      <c r="B33" s="133"/>
      <c r="C33" s="134"/>
      <c r="D33" s="15" t="s">
        <v>31</v>
      </c>
      <c r="E33" s="42">
        <f t="shared" ref="E33:J33" si="5">E32/E29</f>
        <v>46.246400911335883</v>
      </c>
      <c r="F33" s="42">
        <f t="shared" si="5"/>
        <v>28.463883483900858</v>
      </c>
      <c r="G33" s="42">
        <f t="shared" si="5"/>
        <v>29.390339667813855</v>
      </c>
      <c r="H33" s="46">
        <f t="shared" si="5"/>
        <v>21.468929493219711</v>
      </c>
      <c r="I33" s="46">
        <f t="shared" si="5"/>
        <v>17.352376504289072</v>
      </c>
      <c r="J33" s="46">
        <f t="shared" si="5"/>
        <v>20.920818643834988</v>
      </c>
      <c r="K33" s="42">
        <f>K32/K29</f>
        <v>20.309734915546201</v>
      </c>
      <c r="L33" s="42">
        <f>L32/L29</f>
        <v>19.797992983724047</v>
      </c>
      <c r="M33" s="42">
        <f>M32/M29</f>
        <v>20.64781081081081</v>
      </c>
      <c r="N33" s="56"/>
      <c r="O33" s="56"/>
      <c r="P33" s="57"/>
    </row>
    <row r="34" spans="2:16" ht="35.1" customHeight="1" x14ac:dyDescent="0.25">
      <c r="B34" s="117" t="s">
        <v>70</v>
      </c>
      <c r="C34" s="118"/>
      <c r="D34" s="83" t="s">
        <v>39</v>
      </c>
      <c r="E34" s="72" t="s">
        <v>45</v>
      </c>
      <c r="F34" s="72" t="s">
        <v>45</v>
      </c>
      <c r="G34" s="72" t="s">
        <v>45</v>
      </c>
      <c r="H34" s="73" t="s">
        <v>45</v>
      </c>
      <c r="I34" s="73" t="s">
        <v>45</v>
      </c>
      <c r="J34" s="73" t="s">
        <v>45</v>
      </c>
      <c r="K34" s="47">
        <v>24956</v>
      </c>
      <c r="L34" s="48">
        <v>26783</v>
      </c>
      <c r="M34" s="49">
        <v>24476</v>
      </c>
      <c r="N34" s="53"/>
      <c r="O34" s="50"/>
      <c r="P34" s="50"/>
    </row>
    <row r="35" spans="2:16" s="3" customFormat="1" ht="15" x14ac:dyDescent="0.25">
      <c r="B35" s="119"/>
      <c r="C35" s="120"/>
      <c r="D35" s="84" t="s">
        <v>40</v>
      </c>
      <c r="E35" s="72" t="s">
        <v>45</v>
      </c>
      <c r="F35" s="72" t="s">
        <v>45</v>
      </c>
      <c r="G35" s="72" t="s">
        <v>45</v>
      </c>
      <c r="H35" s="73" t="s">
        <v>45</v>
      </c>
      <c r="I35" s="73" t="s">
        <v>45</v>
      </c>
      <c r="J35" s="73" t="s">
        <v>45</v>
      </c>
      <c r="K35" s="47">
        <v>16281</v>
      </c>
      <c r="L35" s="48">
        <v>17632</v>
      </c>
      <c r="M35" s="49">
        <v>16340</v>
      </c>
      <c r="N35" s="53"/>
      <c r="O35" s="50"/>
      <c r="P35" s="50"/>
    </row>
    <row r="36" spans="2:16" ht="12.75" customHeight="1" thickBot="1" x14ac:dyDescent="0.3">
      <c r="B36" s="119"/>
      <c r="C36" s="120"/>
      <c r="D36" s="85" t="s">
        <v>41</v>
      </c>
      <c r="E36" s="72" t="s">
        <v>45</v>
      </c>
      <c r="F36" s="72" t="s">
        <v>45</v>
      </c>
      <c r="G36" s="72" t="s">
        <v>45</v>
      </c>
      <c r="H36" s="73" t="s">
        <v>45</v>
      </c>
      <c r="I36" s="73" t="s">
        <v>45</v>
      </c>
      <c r="J36" s="73" t="s">
        <v>45</v>
      </c>
      <c r="K36" s="88">
        <f>K35/K34</f>
        <v>0.65238820323769831</v>
      </c>
      <c r="L36" s="88">
        <f>L35/L34</f>
        <v>0.65832804390844935</v>
      </c>
      <c r="M36" s="88">
        <f>M35/M34</f>
        <v>0.66759274391240397</v>
      </c>
      <c r="N36" s="52"/>
      <c r="O36" s="52"/>
      <c r="P36" s="52"/>
    </row>
    <row r="37" spans="2:16" ht="15" x14ac:dyDescent="0.25">
      <c r="B37" s="119"/>
      <c r="C37" s="120"/>
      <c r="D37" s="84" t="s">
        <v>30</v>
      </c>
      <c r="E37" s="72" t="s">
        <v>45</v>
      </c>
      <c r="F37" s="72" t="s">
        <v>45</v>
      </c>
      <c r="G37" s="72" t="s">
        <v>45</v>
      </c>
      <c r="H37" s="73" t="s">
        <v>45</v>
      </c>
      <c r="I37" s="73" t="s">
        <v>45</v>
      </c>
      <c r="J37" s="73" t="s">
        <v>45</v>
      </c>
      <c r="K37" s="47">
        <v>681274.81666666665</v>
      </c>
      <c r="L37" s="48">
        <v>723022.03333333333</v>
      </c>
      <c r="M37" s="49">
        <v>709262.06666666665</v>
      </c>
      <c r="N37" s="53"/>
      <c r="O37" s="50"/>
      <c r="P37" s="50"/>
    </row>
    <row r="38" spans="2:16" ht="15" x14ac:dyDescent="0.25">
      <c r="B38" s="119"/>
      <c r="C38" s="120"/>
      <c r="D38" s="86" t="s">
        <v>31</v>
      </c>
      <c r="E38" s="72" t="s">
        <v>45</v>
      </c>
      <c r="F38" s="72" t="s">
        <v>45</v>
      </c>
      <c r="G38" s="72" t="s">
        <v>45</v>
      </c>
      <c r="H38" s="73" t="s">
        <v>45</v>
      </c>
      <c r="I38" s="73" t="s">
        <v>45</v>
      </c>
      <c r="J38" s="73" t="s">
        <v>45</v>
      </c>
      <c r="K38" s="89">
        <f>K37/K34</f>
        <v>27.29903897526313</v>
      </c>
      <c r="L38" s="90">
        <f>L37/L34</f>
        <v>26.995558127668048</v>
      </c>
      <c r="M38" s="91">
        <f>M37/M34</f>
        <v>28.977858582557062</v>
      </c>
      <c r="N38" s="56"/>
      <c r="O38" s="56"/>
      <c r="P38" s="57"/>
    </row>
    <row r="39" spans="2:16" ht="23.25" x14ac:dyDescent="0.25">
      <c r="B39" s="69" t="s">
        <v>56</v>
      </c>
      <c r="C39" s="59"/>
      <c r="D39" s="74" t="s">
        <v>60</v>
      </c>
      <c r="E39" s="72" t="s">
        <v>45</v>
      </c>
      <c r="F39" s="72" t="s">
        <v>45</v>
      </c>
      <c r="G39" s="72" t="s">
        <v>45</v>
      </c>
      <c r="H39" s="73" t="s">
        <v>45</v>
      </c>
      <c r="I39" s="73" t="s">
        <v>45</v>
      </c>
      <c r="J39" s="73" t="s">
        <v>45</v>
      </c>
      <c r="K39" s="80" t="s">
        <v>69</v>
      </c>
      <c r="L39" s="80" t="s">
        <v>69</v>
      </c>
      <c r="M39" s="80" t="s">
        <v>69</v>
      </c>
      <c r="N39" s="53"/>
      <c r="O39" s="50"/>
      <c r="P39" s="50"/>
    </row>
    <row r="40" spans="2:16" ht="23.25" x14ac:dyDescent="0.25">
      <c r="B40" s="62"/>
      <c r="C40" s="63"/>
      <c r="D40" s="74" t="s">
        <v>61</v>
      </c>
      <c r="E40" s="72" t="s">
        <v>45</v>
      </c>
      <c r="F40" s="72" t="s">
        <v>45</v>
      </c>
      <c r="G40" s="72" t="s">
        <v>45</v>
      </c>
      <c r="H40" s="73" t="s">
        <v>45</v>
      </c>
      <c r="I40" s="73" t="s">
        <v>45</v>
      </c>
      <c r="J40" s="73" t="s">
        <v>45</v>
      </c>
      <c r="K40" s="80" t="s">
        <v>69</v>
      </c>
      <c r="L40" s="80" t="s">
        <v>69</v>
      </c>
      <c r="M40" s="80" t="s">
        <v>69</v>
      </c>
      <c r="N40" s="56"/>
      <c r="O40" s="56"/>
      <c r="P40" s="57"/>
    </row>
    <row r="41" spans="2:16" ht="15" x14ac:dyDescent="0.25">
      <c r="B41" s="70" t="s">
        <v>57</v>
      </c>
      <c r="C41" s="59"/>
      <c r="D41" s="65"/>
      <c r="E41" s="79"/>
      <c r="F41" s="58"/>
      <c r="G41" s="58"/>
      <c r="H41" s="58"/>
      <c r="I41" s="58"/>
      <c r="J41" s="58"/>
      <c r="K41" s="47"/>
      <c r="L41" s="48"/>
      <c r="M41" s="48"/>
      <c r="N41" s="53"/>
      <c r="O41" s="50"/>
      <c r="P41" s="50"/>
    </row>
    <row r="42" spans="2:16" ht="23.25" x14ac:dyDescent="0.25">
      <c r="B42" s="64" t="s">
        <v>58</v>
      </c>
      <c r="C42" s="61"/>
      <c r="D42" s="74" t="s">
        <v>62</v>
      </c>
      <c r="E42" s="81" t="s">
        <v>68</v>
      </c>
      <c r="F42" s="81" t="s">
        <v>68</v>
      </c>
      <c r="G42" s="81" t="s">
        <v>68</v>
      </c>
      <c r="H42" s="81" t="s">
        <v>68</v>
      </c>
      <c r="I42" s="81" t="s">
        <v>68</v>
      </c>
      <c r="J42" s="81" t="s">
        <v>68</v>
      </c>
      <c r="K42" s="80" t="s">
        <v>69</v>
      </c>
      <c r="L42" s="80" t="s">
        <v>69</v>
      </c>
      <c r="M42" s="80" t="s">
        <v>69</v>
      </c>
      <c r="N42" s="53"/>
      <c r="O42" s="50"/>
      <c r="P42" s="50"/>
    </row>
    <row r="43" spans="2:16" ht="23.25" x14ac:dyDescent="0.25">
      <c r="B43" s="64" t="s">
        <v>59</v>
      </c>
      <c r="C43" s="61"/>
      <c r="D43" s="74" t="s">
        <v>11</v>
      </c>
      <c r="E43" s="81" t="s">
        <v>68</v>
      </c>
      <c r="F43" s="81" t="s">
        <v>68</v>
      </c>
      <c r="G43" s="81" t="s">
        <v>68</v>
      </c>
      <c r="H43" s="81" t="s">
        <v>68</v>
      </c>
      <c r="I43" s="81" t="s">
        <v>68</v>
      </c>
      <c r="J43" s="81" t="s">
        <v>68</v>
      </c>
      <c r="K43" s="80" t="s">
        <v>69</v>
      </c>
      <c r="L43" s="80" t="s">
        <v>69</v>
      </c>
      <c r="M43" s="80" t="s">
        <v>69</v>
      </c>
      <c r="N43" s="52"/>
      <c r="O43" s="52"/>
      <c r="P43" s="52"/>
    </row>
    <row r="44" spans="2:16" ht="23.25" x14ac:dyDescent="0.25">
      <c r="B44" s="60"/>
      <c r="C44" s="61"/>
      <c r="D44" s="75" t="s">
        <v>63</v>
      </c>
      <c r="E44" s="81" t="s">
        <v>68</v>
      </c>
      <c r="F44" s="81" t="s">
        <v>68</v>
      </c>
      <c r="G44" s="81" t="s">
        <v>68</v>
      </c>
      <c r="H44" s="81" t="s">
        <v>68</v>
      </c>
      <c r="I44" s="81" t="s">
        <v>68</v>
      </c>
      <c r="J44" s="81" t="s">
        <v>68</v>
      </c>
      <c r="K44" s="80" t="s">
        <v>69</v>
      </c>
      <c r="L44" s="80" t="s">
        <v>69</v>
      </c>
      <c r="M44" s="80" t="s">
        <v>69</v>
      </c>
      <c r="N44" s="53"/>
      <c r="O44" s="50"/>
      <c r="P44" s="50"/>
    </row>
    <row r="45" spans="2:16" ht="23.25" x14ac:dyDescent="0.25">
      <c r="B45" s="62"/>
      <c r="C45" s="63"/>
      <c r="D45" s="71"/>
      <c r="E45" s="81" t="s">
        <v>68</v>
      </c>
      <c r="F45" s="81" t="s">
        <v>68</v>
      </c>
      <c r="G45" s="81" t="s">
        <v>68</v>
      </c>
      <c r="H45" s="81" t="s">
        <v>68</v>
      </c>
      <c r="I45" s="81" t="s">
        <v>68</v>
      </c>
      <c r="J45" s="81" t="s">
        <v>68</v>
      </c>
      <c r="K45" s="80" t="s">
        <v>69</v>
      </c>
      <c r="L45" s="80" t="s">
        <v>69</v>
      </c>
      <c r="M45" s="80" t="s">
        <v>69</v>
      </c>
      <c r="N45" s="56"/>
      <c r="O45" s="56"/>
      <c r="P45" s="57"/>
    </row>
    <row r="46" spans="2:16" x14ac:dyDescent="0.2">
      <c r="B46" s="21"/>
      <c r="C46" s="21"/>
      <c r="D46" s="21"/>
      <c r="E46" s="22"/>
      <c r="F46" s="21"/>
      <c r="G46" s="21"/>
      <c r="H46" s="22"/>
      <c r="I46" s="22"/>
      <c r="J46" s="22"/>
      <c r="K46" s="22"/>
      <c r="L46" s="22"/>
      <c r="M46" s="22"/>
      <c r="N46" s="22"/>
      <c r="O46" s="22"/>
      <c r="P46" s="21"/>
    </row>
    <row r="48" spans="2:16" x14ac:dyDescent="0.2">
      <c r="C48" s="115" t="s">
        <v>12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</row>
    <row r="49" spans="2:16" x14ac:dyDescent="0.2"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2:16" x14ac:dyDescent="0.2">
      <c r="J50" s="3"/>
    </row>
    <row r="51" spans="2:16" s="6" customFormat="1" ht="13.5" thickBot="1" x14ac:dyDescent="0.25">
      <c r="C51" s="6" t="s">
        <v>22</v>
      </c>
      <c r="D51" s="27" t="s">
        <v>47</v>
      </c>
      <c r="G51" s="6" t="s">
        <v>23</v>
      </c>
      <c r="H51" s="113" t="s">
        <v>51</v>
      </c>
      <c r="I51" s="113"/>
      <c r="J51" s="113"/>
      <c r="L51" s="6" t="s">
        <v>24</v>
      </c>
      <c r="M51" s="114" t="s">
        <v>48</v>
      </c>
      <c r="N51" s="113"/>
      <c r="O51" s="113"/>
    </row>
    <row r="52" spans="2:16" x14ac:dyDescent="0.2">
      <c r="E52" s="3"/>
      <c r="H52" s="3"/>
      <c r="K52" s="25"/>
    </row>
    <row r="53" spans="2:16" x14ac:dyDescent="0.2">
      <c r="B53" s="7" t="s">
        <v>13</v>
      </c>
      <c r="D53" s="14"/>
    </row>
    <row r="54" spans="2:16" x14ac:dyDescent="0.2">
      <c r="B54" s="7" t="s">
        <v>14</v>
      </c>
    </row>
    <row r="55" spans="2:16" x14ac:dyDescent="0.2">
      <c r="B55" s="7" t="s">
        <v>42</v>
      </c>
    </row>
    <row r="56" spans="2:16" x14ac:dyDescent="0.2">
      <c r="B56" s="2" t="s">
        <v>64</v>
      </c>
    </row>
  </sheetData>
  <mergeCells count="23">
    <mergeCell ref="B20:B28"/>
    <mergeCell ref="B29:C33"/>
    <mergeCell ref="B11:C13"/>
    <mergeCell ref="H7:J8"/>
    <mergeCell ref="B14:C17"/>
    <mergeCell ref="B7:D10"/>
    <mergeCell ref="H51:J51"/>
    <mergeCell ref="M51:O51"/>
    <mergeCell ref="C48:P48"/>
    <mergeCell ref="B34:C38"/>
    <mergeCell ref="E9:G9"/>
    <mergeCell ref="H9:J9"/>
    <mergeCell ref="K9:M9"/>
    <mergeCell ref="B19:C19"/>
    <mergeCell ref="C26:C28"/>
    <mergeCell ref="C23:C25"/>
    <mergeCell ref="C1:P1"/>
    <mergeCell ref="N7:P8"/>
    <mergeCell ref="C20:C22"/>
    <mergeCell ref="K7:M8"/>
    <mergeCell ref="E7:G8"/>
    <mergeCell ref="N9:P9"/>
    <mergeCell ref="D2:E2"/>
  </mergeCells>
  <phoneticPr fontId="2" type="noConversion"/>
  <hyperlinks>
    <hyperlink ref="M51" r:id="rId1"/>
  </hyperlinks>
  <pageMargins left="0.25" right="0.25" top="0.5" bottom="0.5" header="0.5" footer="0.5"/>
  <pageSetup scale="54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1076325</xdr:colOff>
                    <xdr:row>2</xdr:row>
                    <xdr:rowOff>133350</xdr:rowOff>
                  </from>
                  <to>
                    <xdr:col>3</xdr:col>
                    <xdr:colOff>1857375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1952625</xdr:colOff>
                    <xdr:row>2</xdr:row>
                    <xdr:rowOff>133350</xdr:rowOff>
                  </from>
                  <to>
                    <xdr:col>4</xdr:col>
                    <xdr:colOff>323850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123825</xdr:rowOff>
                  </from>
                  <to>
                    <xdr:col>3</xdr:col>
                    <xdr:colOff>962025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 133-D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ADELA</dc:creator>
  <cp:lastModifiedBy>Rubenstein, Gregory</cp:lastModifiedBy>
  <cp:lastPrinted>2016-11-15T21:23:45Z</cp:lastPrinted>
  <dcterms:created xsi:type="dcterms:W3CDTF">2009-11-05T22:32:05Z</dcterms:created>
  <dcterms:modified xsi:type="dcterms:W3CDTF">2016-11-18T18:04:52Z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</Properties>
</file>