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u17\Desktop\Wireline Claim Form 2020 Effective December 2020(EBB)\"/>
    </mc:Choice>
  </mc:AlternateContent>
  <xr:revisionPtr revIDLastSave="0" documentId="13_ncr:1_{C5D80287-B005-4A7F-917F-B11499084800}" xr6:coauthVersionLast="46" xr6:coauthVersionMax="46" xr10:uidLastSave="{00000000-0000-0000-0000-000000000000}"/>
  <bookViews>
    <workbookView xWindow="28680" yWindow="-120" windowWidth="29040" windowHeight="15840" xr2:uid="{F3F7AD0E-B23A-4EFA-AA2F-99A9C4243B06}"/>
  </bookViews>
  <sheets>
    <sheet name="Claim Form Summary" sheetId="2" r:id="rId1"/>
    <sheet name="Data Fields" sheetId="1" r:id="rId2"/>
    <sheet name="Weighted Avg" sheetId="10" r:id="rId3"/>
    <sheet name="SSA" sheetId="3" r:id="rId4"/>
    <sheet name="Lines 1,2,3,4 " sheetId="5" r:id="rId5"/>
    <sheet name="Lines 5,6,7,8" sheetId="6" r:id="rId6"/>
    <sheet name="Line 9" sheetId="7" r:id="rId7"/>
    <sheet name="Line 10" sheetId="8" r:id="rId8"/>
    <sheet name="Lines 11 &amp; 12" sheetId="9" r:id="rId9"/>
    <sheet name="Lines 13 &amp; 14" sheetId="4" r:id="rId10"/>
  </sheets>
  <definedNames>
    <definedName name="_ftn1" localSheetId="1">'Data Fields'!#REF!</definedName>
    <definedName name="_ftnref1" localSheetId="1">'Lines 11 &amp; 12'!#REF!</definedName>
    <definedName name="_xlnm.Print_Area" localSheetId="0">'Claim Form Summary'!$A$1:$B$91,'Claim Form Summary'!$A$93:$B$116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3" l="1"/>
  <c r="L6" i="3"/>
  <c r="P6" i="3"/>
  <c r="BN2" i="1"/>
  <c r="BL2" i="1"/>
  <c r="BZ2" i="1"/>
  <c r="BY2" i="1"/>
  <c r="BX2" i="1"/>
  <c r="BW2" i="1"/>
  <c r="BV2" i="1"/>
  <c r="BT2" i="1"/>
  <c r="P40" i="3" l="1"/>
  <c r="H93" i="5"/>
  <c r="H92" i="5"/>
  <c r="H94" i="5" s="1"/>
  <c r="B32" i="2" s="1"/>
  <c r="X2" i="1" s="1"/>
  <c r="H85" i="5"/>
  <c r="H84" i="5"/>
  <c r="H77" i="5"/>
  <c r="H76" i="5"/>
  <c r="H69" i="5"/>
  <c r="H68" i="5"/>
  <c r="H61" i="5"/>
  <c r="H60" i="5"/>
  <c r="H62" i="5" s="1"/>
  <c r="B24" i="2" s="1"/>
  <c r="P2" i="1" s="1"/>
  <c r="H53" i="5"/>
  <c r="H52" i="5"/>
  <c r="H45" i="5"/>
  <c r="H44" i="5"/>
  <c r="H46" i="5" s="1"/>
  <c r="B20" i="2" s="1"/>
  <c r="L2" i="1" s="1"/>
  <c r="H37" i="5"/>
  <c r="H36" i="5"/>
  <c r="H29" i="5"/>
  <c r="H30" i="5" s="1"/>
  <c r="B15" i="2" s="1"/>
  <c r="H2" i="1" s="1"/>
  <c r="H23" i="5"/>
  <c r="H24" i="5" s="1"/>
  <c r="B13" i="2" s="1"/>
  <c r="F2" i="1" s="1"/>
  <c r="H17" i="5"/>
  <c r="H16" i="5"/>
  <c r="H9" i="5"/>
  <c r="H8" i="5"/>
  <c r="H10" i="5" s="1"/>
  <c r="B9" i="2" s="1"/>
  <c r="B2" i="1" s="1"/>
  <c r="L101" i="3"/>
  <c r="N101" i="3" s="1"/>
  <c r="P101" i="3" s="1"/>
  <c r="L94" i="3"/>
  <c r="N94" i="3" s="1"/>
  <c r="P94" i="3" s="1"/>
  <c r="L86" i="3"/>
  <c r="N86" i="3" s="1"/>
  <c r="P86" i="3" s="1"/>
  <c r="L84" i="3"/>
  <c r="N84" i="3" s="1"/>
  <c r="P84" i="3" s="1"/>
  <c r="L76" i="3"/>
  <c r="N76" i="3" s="1"/>
  <c r="P76" i="3" s="1"/>
  <c r="L74" i="3"/>
  <c r="N74" i="3" s="1"/>
  <c r="P74" i="3" s="1"/>
  <c r="L65" i="3"/>
  <c r="N65" i="3" s="1"/>
  <c r="P65" i="3" s="1"/>
  <c r="L64" i="3"/>
  <c r="N64" i="3" s="1"/>
  <c r="P64" i="3" s="1"/>
  <c r="L52" i="3"/>
  <c r="N52" i="3" s="1"/>
  <c r="P52" i="3" s="1"/>
  <c r="L51" i="3"/>
  <c r="N51" i="3" s="1"/>
  <c r="P51" i="3" s="1"/>
  <c r="L37" i="3"/>
  <c r="N37" i="3" s="1"/>
  <c r="P37" i="3" s="1"/>
  <c r="L36" i="3"/>
  <c r="N36" i="3" s="1"/>
  <c r="P36" i="3" s="1"/>
  <c r="L31" i="3"/>
  <c r="N31" i="3" s="1"/>
  <c r="P31" i="3" s="1"/>
  <c r="L30" i="3"/>
  <c r="N30" i="3" s="1"/>
  <c r="P30" i="3" s="1"/>
  <c r="L16" i="3"/>
  <c r="N16" i="3" s="1"/>
  <c r="P16" i="3" s="1"/>
  <c r="L15" i="3"/>
  <c r="N15" i="3" s="1"/>
  <c r="P15" i="3" s="1"/>
  <c r="L10" i="3"/>
  <c r="N10" i="3" s="1"/>
  <c r="P10" i="3" s="1"/>
  <c r="L9" i="3"/>
  <c r="N9" i="3" s="1"/>
  <c r="P9" i="3" s="1"/>
  <c r="H78" i="5" l="1"/>
  <c r="B28" i="2" s="1"/>
  <c r="T2" i="1" s="1"/>
  <c r="H38" i="5"/>
  <c r="B18" i="2" s="1"/>
  <c r="J2" i="1" s="1"/>
  <c r="H70" i="5"/>
  <c r="B26" i="2" s="1"/>
  <c r="R2" i="1" s="1"/>
  <c r="H18" i="5"/>
  <c r="B11" i="2" s="1"/>
  <c r="D2" i="1" s="1"/>
  <c r="H54" i="5"/>
  <c r="B22" i="2" s="1"/>
  <c r="N2" i="1" s="1"/>
  <c r="H86" i="5"/>
  <c r="B30" i="2" s="1"/>
  <c r="V2" i="1" s="1"/>
  <c r="BU2" i="1" l="1"/>
  <c r="B67" i="2" l="1"/>
  <c r="AZ2" i="1" s="1"/>
  <c r="B65" i="2"/>
  <c r="AX2" i="1" s="1"/>
  <c r="H97" i="5" l="1"/>
  <c r="H101" i="5"/>
  <c r="H49" i="5"/>
  <c r="H5" i="5"/>
  <c r="H13" i="5"/>
  <c r="H139" i="5"/>
  <c r="H138" i="5"/>
  <c r="H135" i="5"/>
  <c r="H134" i="5"/>
  <c r="H131" i="5"/>
  <c r="H130" i="5"/>
  <c r="H89" i="5"/>
  <c r="H88" i="5"/>
  <c r="H81" i="5"/>
  <c r="H80" i="5"/>
  <c r="H82" i="5" s="1"/>
  <c r="H73" i="5"/>
  <c r="H72" i="5"/>
  <c r="H132" i="5" l="1"/>
  <c r="B44" i="2" s="1"/>
  <c r="AH2" i="1" s="1"/>
  <c r="B29" i="2"/>
  <c r="U2" i="1" s="1"/>
  <c r="H90" i="5"/>
  <c r="H136" i="5"/>
  <c r="B45" i="2" s="1"/>
  <c r="AI2" i="1" s="1"/>
  <c r="H140" i="5"/>
  <c r="B46" i="2" s="1"/>
  <c r="AJ2" i="1" s="1"/>
  <c r="H74" i="5"/>
  <c r="L102" i="3"/>
  <c r="N102" i="3" s="1"/>
  <c r="P102" i="3" s="1"/>
  <c r="L100" i="3"/>
  <c r="N100" i="3" s="1"/>
  <c r="P100" i="3" s="1"/>
  <c r="L95" i="3"/>
  <c r="N95" i="3" s="1"/>
  <c r="P95" i="3" s="1"/>
  <c r="L93" i="3"/>
  <c r="N93" i="3" s="1"/>
  <c r="P93" i="3" s="1"/>
  <c r="H127" i="5"/>
  <c r="H126" i="5"/>
  <c r="H65" i="5"/>
  <c r="H64" i="5"/>
  <c r="L85" i="3"/>
  <c r="N85" i="3" s="1"/>
  <c r="P85" i="3" s="1"/>
  <c r="L87" i="3"/>
  <c r="N87" i="3" s="1"/>
  <c r="P87" i="3" s="1"/>
  <c r="L75" i="3"/>
  <c r="N75" i="3" s="1"/>
  <c r="P75" i="3" s="1"/>
  <c r="L77" i="3"/>
  <c r="N77" i="3" s="1"/>
  <c r="P77" i="3" s="1"/>
  <c r="L78" i="3"/>
  <c r="B27" i="2" l="1"/>
  <c r="S2" i="1" s="1"/>
  <c r="B31" i="2"/>
  <c r="W2" i="1" s="1"/>
  <c r="H66" i="5"/>
  <c r="H128" i="5"/>
  <c r="B43" i="2" s="1"/>
  <c r="AG2" i="1" s="1"/>
  <c r="H107" i="5"/>
  <c r="H108" i="5" s="1"/>
  <c r="B37" i="2" s="1"/>
  <c r="AB2" i="1" s="1"/>
  <c r="H104" i="5"/>
  <c r="H105" i="5" s="1"/>
  <c r="B36" i="2" s="1"/>
  <c r="AA2" i="1" s="1"/>
  <c r="H26" i="5"/>
  <c r="H27" i="5" s="1"/>
  <c r="B14" i="2" s="1"/>
  <c r="G2" i="1" s="1"/>
  <c r="H20" i="5"/>
  <c r="H21" i="5" s="1"/>
  <c r="B12" i="2" s="1"/>
  <c r="E2" i="1" s="1"/>
  <c r="L88" i="3"/>
  <c r="N88" i="3" s="1"/>
  <c r="P88" i="3" s="1"/>
  <c r="L83" i="3"/>
  <c r="N83" i="3" s="1"/>
  <c r="P83" i="3" s="1"/>
  <c r="N78" i="3"/>
  <c r="P78" i="3" s="1"/>
  <c r="L73" i="3"/>
  <c r="N73" i="3" s="1"/>
  <c r="P73" i="3" s="1"/>
  <c r="B25" i="2" l="1"/>
  <c r="Q2" i="1" s="1"/>
  <c r="N40" i="3"/>
  <c r="L19" i="3"/>
  <c r="N19" i="3" s="1"/>
  <c r="P19" i="3" s="1"/>
  <c r="L7" i="3"/>
  <c r="N7" i="3" s="1"/>
  <c r="P7" i="3" s="1"/>
  <c r="L28" i="3"/>
  <c r="N28" i="3" s="1"/>
  <c r="P28" i="3" s="1"/>
  <c r="C20" i="4" l="1"/>
  <c r="C11" i="4"/>
  <c r="B97" i="2" l="1"/>
  <c r="B96" i="2"/>
  <c r="CS2" i="1" l="1"/>
  <c r="CR2" i="1"/>
  <c r="CQ2" i="1"/>
  <c r="CP2" i="1"/>
  <c r="CO2" i="1"/>
  <c r="CN2" i="1"/>
  <c r="CM2" i="1"/>
  <c r="CJ2" i="1"/>
  <c r="CI2" i="1"/>
  <c r="CH2" i="1"/>
  <c r="CG2" i="1"/>
  <c r="CF2" i="1"/>
  <c r="CE2" i="1"/>
  <c r="CD2" i="1"/>
  <c r="CC2" i="1"/>
  <c r="CB2" i="1"/>
  <c r="BS2" i="1"/>
  <c r="BP2" i="1"/>
  <c r="BO2" i="1"/>
  <c r="BM2" i="1"/>
  <c r="BK2" i="1"/>
  <c r="BJ2" i="1"/>
  <c r="BI2" i="1"/>
  <c r="AV2" i="1"/>
  <c r="H51" i="6" l="1"/>
  <c r="J51" i="6" s="1"/>
  <c r="L51" i="6" s="1"/>
  <c r="H47" i="6"/>
  <c r="J47" i="6" s="1"/>
  <c r="L47" i="6" s="1"/>
  <c r="H43" i="6"/>
  <c r="J43" i="6" s="1"/>
  <c r="L43" i="6" s="1"/>
  <c r="H39" i="6"/>
  <c r="J39" i="6" s="1"/>
  <c r="L39" i="6" s="1"/>
  <c r="H35" i="6"/>
  <c r="J35" i="6" s="1"/>
  <c r="L35" i="6" s="1"/>
  <c r="H31" i="6"/>
  <c r="J31" i="6" s="1"/>
  <c r="L31" i="6" s="1"/>
  <c r="H27" i="6"/>
  <c r="J27" i="6" s="1"/>
  <c r="L27" i="6" s="1"/>
  <c r="H23" i="6"/>
  <c r="J23" i="6" s="1"/>
  <c r="L23" i="6" s="1"/>
  <c r="H19" i="6"/>
  <c r="J19" i="6" s="1"/>
  <c r="L19" i="6" s="1"/>
  <c r="H15" i="6"/>
  <c r="J15" i="6" s="1"/>
  <c r="L15" i="6" s="1"/>
  <c r="H11" i="6"/>
  <c r="J11" i="6" s="1"/>
  <c r="L11" i="6" s="1"/>
  <c r="H10" i="6"/>
  <c r="J10" i="6" s="1"/>
  <c r="L10" i="6" s="1"/>
  <c r="H14" i="6"/>
  <c r="J14" i="6" s="1"/>
  <c r="L14" i="6" s="1"/>
  <c r="H18" i="6"/>
  <c r="J18" i="6" s="1"/>
  <c r="L18" i="6" s="1"/>
  <c r="H22" i="6"/>
  <c r="J22" i="6" s="1"/>
  <c r="L22" i="6" s="1"/>
  <c r="H26" i="6"/>
  <c r="J26" i="6" s="1"/>
  <c r="L26" i="6" s="1"/>
  <c r="H30" i="6"/>
  <c r="J30" i="6" s="1"/>
  <c r="L30" i="6" s="1"/>
  <c r="H34" i="6"/>
  <c r="J34" i="6" s="1"/>
  <c r="L34" i="6" s="1"/>
  <c r="H38" i="6"/>
  <c r="J38" i="6" s="1"/>
  <c r="L38" i="6" s="1"/>
  <c r="H42" i="6"/>
  <c r="J42" i="6" s="1"/>
  <c r="L42" i="6" s="1"/>
  <c r="H46" i="6"/>
  <c r="J46" i="6" s="1"/>
  <c r="L46" i="6" s="1"/>
  <c r="H50" i="6"/>
  <c r="J50" i="6" s="1"/>
  <c r="L50" i="6" s="1"/>
  <c r="H6" i="6"/>
  <c r="J6" i="6" s="1"/>
  <c r="L6" i="6" s="1"/>
  <c r="H7" i="6"/>
  <c r="J7" i="6" s="1"/>
  <c r="L7" i="6" s="1"/>
  <c r="L48" i="6" l="1"/>
  <c r="B61" i="2" s="1"/>
  <c r="AU2" i="1" s="1"/>
  <c r="L52" i="6"/>
  <c r="B62" i="2" s="1"/>
  <c r="L24" i="6"/>
  <c r="B53" i="2" s="1"/>
  <c r="AO2" i="1" s="1"/>
  <c r="L44" i="6"/>
  <c r="B60" i="2" s="1"/>
  <c r="AT2" i="1" s="1"/>
  <c r="L40" i="6"/>
  <c r="B59" i="2" s="1"/>
  <c r="AS2" i="1" s="1"/>
  <c r="L32" i="6"/>
  <c r="B56" i="2" s="1"/>
  <c r="AQ2" i="1" s="1"/>
  <c r="L36" i="6"/>
  <c r="B57" i="2" s="1"/>
  <c r="AR2" i="1" s="1"/>
  <c r="L28" i="6"/>
  <c r="B54" i="2" s="1"/>
  <c r="AP2" i="1" s="1"/>
  <c r="L20" i="6"/>
  <c r="B52" i="2" s="1"/>
  <c r="AN2" i="1" s="1"/>
  <c r="L12" i="6"/>
  <c r="B49" i="2" s="1"/>
  <c r="AL2" i="1" s="1"/>
  <c r="L16" i="6"/>
  <c r="B51" i="2" s="1"/>
  <c r="AM2" i="1" s="1"/>
  <c r="L8" i="6"/>
  <c r="B48" i="2" l="1"/>
  <c r="AK2" i="1" s="1"/>
  <c r="B77" i="2" l="1"/>
  <c r="BG2" i="1" s="1"/>
  <c r="B75" i="2"/>
  <c r="BF2" i="1" s="1"/>
  <c r="B74" i="2"/>
  <c r="BE2" i="1" s="1"/>
  <c r="B73" i="2"/>
  <c r="BD2" i="1" s="1"/>
  <c r="B66" i="2"/>
  <c r="AY2" i="1" s="1"/>
  <c r="B64" i="2"/>
  <c r="AW2" i="1" s="1"/>
  <c r="H4" i="5"/>
  <c r="H12" i="5"/>
  <c r="L68" i="3"/>
  <c r="L67" i="3"/>
  <c r="L62" i="3"/>
  <c r="L61" i="3"/>
  <c r="L55" i="3"/>
  <c r="L54" i="3"/>
  <c r="L49" i="3"/>
  <c r="L48" i="3"/>
  <c r="L43" i="3"/>
  <c r="L42" i="3"/>
  <c r="L39" i="3"/>
  <c r="L34" i="3"/>
  <c r="L33" i="3"/>
  <c r="L27" i="3"/>
  <c r="L22" i="3"/>
  <c r="L21" i="3"/>
  <c r="L18" i="3"/>
  <c r="L13" i="3"/>
  <c r="L12" i="3"/>
  <c r="H14" i="5" l="1"/>
  <c r="B10" i="2" s="1"/>
  <c r="C2" i="1" s="1"/>
  <c r="J8" i="10"/>
  <c r="I8" i="10"/>
  <c r="B113" i="2" s="1"/>
  <c r="CA2" i="1" s="1"/>
  <c r="B104" i="2" l="1"/>
  <c r="BR2" i="1" s="1"/>
  <c r="B32" i="9"/>
  <c r="C7" i="8"/>
  <c r="B69" i="2" s="1"/>
  <c r="BC2" i="1" s="1"/>
  <c r="N68" i="3"/>
  <c r="P68" i="3" s="1"/>
  <c r="N67" i="3"/>
  <c r="P67" i="3" s="1"/>
  <c r="N62" i="3"/>
  <c r="P62" i="3" s="1"/>
  <c r="N61" i="3"/>
  <c r="P61" i="3" s="1"/>
  <c r="N55" i="3"/>
  <c r="P55" i="3" s="1"/>
  <c r="N54" i="3"/>
  <c r="P54" i="3" s="1"/>
  <c r="N49" i="3"/>
  <c r="P49" i="3" s="1"/>
  <c r="N48" i="3"/>
  <c r="P48" i="3" s="1"/>
  <c r="N43" i="3"/>
  <c r="P43" i="3" s="1"/>
  <c r="N42" i="3"/>
  <c r="P42" i="3" s="1"/>
  <c r="N39" i="3"/>
  <c r="P39" i="3" s="1"/>
  <c r="N34" i="3"/>
  <c r="P34" i="3" s="1"/>
  <c r="N33" i="3"/>
  <c r="P33" i="3" s="1"/>
  <c r="N27" i="3"/>
  <c r="P27" i="3" s="1"/>
  <c r="N22" i="3"/>
  <c r="P22" i="3" s="1"/>
  <c r="N21" i="3"/>
  <c r="P21" i="3" s="1"/>
  <c r="N18" i="3"/>
  <c r="P18" i="3" s="1"/>
  <c r="N13" i="3"/>
  <c r="P13" i="3" s="1"/>
  <c r="N12" i="3"/>
  <c r="P12" i="3" s="1"/>
  <c r="C22" i="9" l="1"/>
  <c r="B15" i="9"/>
  <c r="B22" i="9" s="1"/>
  <c r="H123" i="5"/>
  <c r="H122" i="5"/>
  <c r="H115" i="5"/>
  <c r="H114" i="5"/>
  <c r="H119" i="5"/>
  <c r="H118" i="5"/>
  <c r="H111" i="5"/>
  <c r="H110" i="5"/>
  <c r="H100" i="5"/>
  <c r="H96" i="5"/>
  <c r="H98" i="5" s="1"/>
  <c r="H57" i="5"/>
  <c r="H56" i="5"/>
  <c r="H41" i="5"/>
  <c r="H40" i="5"/>
  <c r="H48" i="5"/>
  <c r="H33" i="5"/>
  <c r="H32" i="5"/>
  <c r="H34" i="5" s="1"/>
  <c r="B17" i="2" s="1"/>
  <c r="I2" i="1" s="1"/>
  <c r="H50" i="5" l="1"/>
  <c r="B21" i="2" s="1"/>
  <c r="M2" i="1" s="1"/>
  <c r="H120" i="5"/>
  <c r="B41" i="2" s="1"/>
  <c r="AE2" i="1" s="1"/>
  <c r="H58" i="5"/>
  <c r="B23" i="2" s="1"/>
  <c r="H124" i="5"/>
  <c r="B42" i="2" s="1"/>
  <c r="AF2" i="1" s="1"/>
  <c r="H102" i="5"/>
  <c r="B35" i="2" s="1"/>
  <c r="Z2" i="1" s="1"/>
  <c r="H42" i="5"/>
  <c r="B19" i="2" s="1"/>
  <c r="K2" i="1" s="1"/>
  <c r="H112" i="5"/>
  <c r="B39" i="2" s="1"/>
  <c r="AC2" i="1" s="1"/>
  <c r="D22" i="9"/>
  <c r="CK2" i="1" s="1"/>
  <c r="B34" i="2"/>
  <c r="Y2" i="1" s="1"/>
  <c r="H116" i="5"/>
  <c r="B40" i="2" s="1"/>
  <c r="AD2" i="1" s="1"/>
  <c r="H6" i="5"/>
  <c r="B8" i="2" s="1"/>
  <c r="A2" i="1" s="1"/>
  <c r="O2" i="1" l="1"/>
  <c r="F22" i="9"/>
  <c r="CL2" i="1" s="1"/>
  <c r="B78" i="2" l="1"/>
  <c r="BH2" i="1" s="1"/>
</calcChain>
</file>

<file path=xl/sharedStrings.xml><?xml version="1.0" encoding="utf-8"?>
<sst xmlns="http://schemas.openxmlformats.org/spreadsheetml/2006/main" count="928" uniqueCount="370">
  <si>
    <t>California LifeLine Report and Claim Form</t>
  </si>
  <si>
    <t>For Period of ______________</t>
  </si>
  <si>
    <t>California LifeLine Service Provider _______________</t>
  </si>
  <si>
    <t>CPCN _________</t>
  </si>
  <si>
    <t>BASIC SERVICE RECOVERY</t>
  </si>
  <si>
    <t>1.  Allowable SSA for Flat Rate Service, F</t>
  </si>
  <si>
    <t>1.1  Allowable SSA for Flat Rate Service, F (Tribal)</t>
  </si>
  <si>
    <t>1.4 Allowable SSA for Flate Rate Service, F -Do Not Meet Federal Broadband Standards</t>
  </si>
  <si>
    <t>1.5 Allowable SSA for Flat Rate Service, F (Tribal) - Do Not Meet Federal Broadband Standards</t>
  </si>
  <si>
    <t>2.  Allowable SSA for Flat Rate Service, CA-only eligibility</t>
  </si>
  <si>
    <t>2.1  Allowable SSA for Flat Rate Service, C (Tribal)</t>
  </si>
  <si>
    <t>2.2  Allowable SSA for Flat Rate Service, C (TTY)</t>
  </si>
  <si>
    <t>2.3  Allowable SSA for Flat Rate Service, C (TTY and Tribal)</t>
  </si>
  <si>
    <t>2.4 Allowable SSA for Flat Rate Service, CA-only eligibility -Do Not Meet Federal Broadband Standards</t>
  </si>
  <si>
    <t>2.5 Allowable SSA for Flat Rate Service, C (Tribal) - Do Not Meet Federal Broadband Standards</t>
  </si>
  <si>
    <t>2.6 Allowable SSA for Flat Rate Service, C (TTY) - Do Not Meet Federal Broadband Standards</t>
  </si>
  <si>
    <t>2.7 Allowable SSA for Flat Rate Service, C (TTY and Tribal) - Do Not Meet Federal Broadband Standards</t>
  </si>
  <si>
    <t>3.  Allowable SSA for Measured Rate Service, F</t>
  </si>
  <si>
    <t>3.1  Allowable SSA for Measured Rate Service, F (Tribal)</t>
  </si>
  <si>
    <t>3.4 Allowable SSA For Measured Rate Service, F -Do Not Meet Broadband Standards</t>
  </si>
  <si>
    <t>3.5 Allowable SSA For Measured Rate Service, F (Tribal) - Do Not Meet Broadband Standards</t>
  </si>
  <si>
    <t>4.  Allowable SSA for Measured Rate Service, CA-only eligibility</t>
  </si>
  <si>
    <t>4.1  Allowable SSA for Measured Rate Service, C (Tribal)</t>
  </si>
  <si>
    <t>4.2  Allowable SSA for Measured Rate Service, C (TTY)</t>
  </si>
  <si>
    <t>4.3  Allowable SSA for Measured Rate Service, C (TTY and Tribal)</t>
  </si>
  <si>
    <t>4.4  Allowable SSA for Measured Rate Service, CA-only eligibility -Do Not Meet Broadband Standards</t>
  </si>
  <si>
    <t>4.5  Allowable SSA for Measured Rate Service, C (Tribal) -Do Not Meet Broadband Standards</t>
  </si>
  <si>
    <t>4.6  Allowable SSA for Measured Rate Service, C (TTY) -Do Not Meet Broadband Standards</t>
  </si>
  <si>
    <t>4.7  Allowable SSA for Measured Rate Service, C (TTY and Tribal) -Do Not Meet Broadband Standards</t>
  </si>
  <si>
    <t>5.  Connection Charges, F</t>
  </si>
  <si>
    <t>5.1  Connection Charges, F (Tribal)</t>
  </si>
  <si>
    <t>6.  Connection Charges, CA-only eligibility</t>
  </si>
  <si>
    <t>6.1  Connection Charges, C (Tribal)</t>
  </si>
  <si>
    <t>6.2  Connection Charges, C (TTY)</t>
  </si>
  <si>
    <t>6.3  Connection Charge, C (TTY and Tribal)</t>
  </si>
  <si>
    <t>7.  Conversion Charges, F</t>
  </si>
  <si>
    <t>7.1  Conversion Charges, F (Tribal)</t>
  </si>
  <si>
    <t>8.  Conversion Charges, CA-only eligibility</t>
  </si>
  <si>
    <t>8.1  Conversion Charges, C (Tribal)</t>
  </si>
  <si>
    <t>8.2  Conversion Charges, C (TTY)</t>
  </si>
  <si>
    <t>8.3  Conversion Charge, C (TTY and Tribal)</t>
  </si>
  <si>
    <t>9.  Allowable Recovery – Untimed Calls</t>
  </si>
  <si>
    <t xml:space="preserve">9a Allowable Recovery – Untimed Calls Adjustments </t>
  </si>
  <si>
    <t xml:space="preserve">9.1  Allowable Recovery – Untimed Calls (TTY) </t>
  </si>
  <si>
    <t>9.1a Allowable Recovery-Untimed Calls (TTY) Adjustments</t>
  </si>
  <si>
    <t xml:space="preserve">10.  Surcharges and Taxes </t>
  </si>
  <si>
    <t>ADMINISTRATIVE EXPENSE RECOVERY</t>
  </si>
  <si>
    <t xml:space="preserve"> (Choose either Line 11 or Line 12 Methodology)</t>
  </si>
  <si>
    <t>11.  Incremental Administrative Expenses</t>
  </si>
  <si>
    <t xml:space="preserve">12.  Administrative Expense Cost Factor  </t>
  </si>
  <si>
    <t>13.  Implementation Costs -New Reporting Requirements (Non-Recurring):</t>
  </si>
  <si>
    <t xml:space="preserve">       By Commission Order: ____________________________   </t>
  </si>
  <si>
    <t>14.  Other expenses, true-ups and credits</t>
  </si>
  <si>
    <t xml:space="preserve">15.  TOTAL CLAIMS* </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</si>
  <si>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</si>
  <si>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Signature ______________________________________</t>
  </si>
  <si>
    <t>Title __________________________</t>
  </si>
  <si>
    <t xml:space="preserve">Preparer _______________________________________ </t>
  </si>
  <si>
    <t>Date __________________________</t>
  </si>
  <si>
    <t>Address________________________________________</t>
  </si>
  <si>
    <t>Phone_________________________</t>
  </si>
  <si>
    <t xml:space="preserve">____________________________________________________  </t>
  </si>
  <si>
    <t>Email ____________________________</t>
  </si>
  <si>
    <t>*Claimed amounts should be net of the support, if any, which the California LifeLine Service Provider expects to receive from the federal Lifeline Universal Service Fund (USF).</t>
  </si>
  <si>
    <t>Email completed California LifeLine Claim Form and all supporting workpapers to lifelineclaim@cpuc.ca.gov</t>
  </si>
  <si>
    <t>Subscriber Statistics</t>
  </si>
  <si>
    <t>Type of Subscriber Data</t>
  </si>
  <si>
    <t>Count</t>
  </si>
  <si>
    <t>New Connections</t>
  </si>
  <si>
    <t>New Conversion</t>
  </si>
  <si>
    <t>End-of-month Flat Rate subscribers, F</t>
  </si>
  <si>
    <t>End-of-month Flat Rate subscribers, C</t>
  </si>
  <si>
    <t>End-of-month Measured Rate subscribers, F</t>
  </si>
  <si>
    <t>End-of-month Measured Rate subscribers, C</t>
  </si>
  <si>
    <t>End-of-month Total Subscribers</t>
  </si>
  <si>
    <t xml:space="preserve">Weighted Average Subscribers, F </t>
  </si>
  <si>
    <t>Weighted Average Subscribers, F - Do Not Meet Federal Broadband Standards</t>
  </si>
  <si>
    <t>Weighted Average Subscribers, C - Do Not Meet Federal Broadband Standards</t>
  </si>
  <si>
    <t>Total Weighted Average Subscribers</t>
  </si>
  <si>
    <t>C=California Only, F=Federal and California</t>
  </si>
  <si>
    <t>Claim Form Line 1, SSA FR, F</t>
  </si>
  <si>
    <t>Claim Form Line 1.1, SSA FR, F, Tribal</t>
  </si>
  <si>
    <t>Claim Form Line 1.5, SSA FR, F, Tribal - Do Not Meet Broadband Standards</t>
  </si>
  <si>
    <t>Claim Form Line 2, SSA FR, C</t>
  </si>
  <si>
    <t>Claim Form Line 2.1, SSA FR, C, Tribal</t>
  </si>
  <si>
    <t>Claim Form Line 2.3, SSA FR, C, TTY and Tribal</t>
  </si>
  <si>
    <t>Claim Form Line 2.5, SSA FR, C, Tribal - Do Not Meet Broadband Standards</t>
  </si>
  <si>
    <t>Claim Form Line 2.6, SSA FR, C, TTY - Do Not Meet Broadband Standards</t>
  </si>
  <si>
    <t>Claim Form Line 2.7, SSA FR, C, TTY and Tribal - Do Not Meet Broadband Standards</t>
  </si>
  <si>
    <t>Claim Form Line 3, SSA MR, F</t>
  </si>
  <si>
    <t>Claim Form Line 3.1, SSA MR, F, Tribal</t>
  </si>
  <si>
    <t xml:space="preserve">Claim Form Line 3.4, SSA MR, F - Do Not Meet Broadband Standards </t>
  </si>
  <si>
    <t xml:space="preserve">Claim Form Line 3.5, SSA MR, F, Tribal - Do Not Meet Broadband Standards </t>
  </si>
  <si>
    <t>Claim Form Line 4, SSA MR, C</t>
  </si>
  <si>
    <t>Claim Form Line 4.1, SSA MR, C, Tribal</t>
  </si>
  <si>
    <t>Claim Form Line 4.2, SSA MR, C, TTY</t>
  </si>
  <si>
    <t>Claim Form Line 4.3, SSA MR, C, TTY and Tribal</t>
  </si>
  <si>
    <t xml:space="preserve">Claim Form Line 4.4, SSA MR, C - Do Not Meet Broadband Standards </t>
  </si>
  <si>
    <t xml:space="preserve">Claim Form Line 4.5, SSA MR, C, Tribal - Do Not Meet Broadband Standards </t>
  </si>
  <si>
    <t xml:space="preserve">Claim Form Line 4.6, SSA MR, C, TTY - Do Not Meet Broadband Standards </t>
  </si>
  <si>
    <t xml:space="preserve">Claim Form Line 4.7, SSA MR, C, TTY and Tribal - Do Not Meet Broadband Standards </t>
  </si>
  <si>
    <t>Claim Form Line 5, Connection, F</t>
  </si>
  <si>
    <t>Claim Form Line 5.1, Connection, F, Tribal</t>
  </si>
  <si>
    <t>Claim Form Line 6, Connection, C</t>
  </si>
  <si>
    <t>Claim Form Line 6.1, Connection, C, Tribal</t>
  </si>
  <si>
    <t>Claim Form Line 6.2, Connection, C, TTY</t>
  </si>
  <si>
    <t>Claim Form Line 6.3, Connection, C, TTY and Tribal</t>
  </si>
  <si>
    <t>Claim Form Line 7, Conversion, F</t>
  </si>
  <si>
    <t>Claim Form Line 7.1, Conversion, F, Tribal</t>
  </si>
  <si>
    <t>Claim Form Line 8, Conversion, C</t>
  </si>
  <si>
    <t>Claim Form Line 8.1, Conversion, C, Tribal</t>
  </si>
  <si>
    <t>Claim Form Line 8.2, Conversion, C, TTY</t>
  </si>
  <si>
    <t>Claim Form Line 8.3, Conversion, C, TTY and Tribal</t>
  </si>
  <si>
    <t>Claim Form Line 9, Untimed Calls</t>
  </si>
  <si>
    <t>Claim Form Line 9a, Untimed Calls Adjustments</t>
  </si>
  <si>
    <t>Claim Form Line 9.1, Untimed Calls, TTY</t>
  </si>
  <si>
    <t>Claim Form Line 9.1a, Untimed Calls, TTY Adjustments</t>
  </si>
  <si>
    <t>Claim Form Line 10, Surcharges/ Taxes</t>
  </si>
  <si>
    <t>Claim Form Line 11, Incremental Admin Expenses</t>
  </si>
  <si>
    <t>Claim Form Line 12, Admin Expense Cost Factor</t>
  </si>
  <si>
    <t>Claim Form Line 13, Implementation</t>
  </si>
  <si>
    <t>Claim Form Line 14, Other charges, true-ups, credits</t>
  </si>
  <si>
    <t>Claim Form Line 15, Total Claims</t>
  </si>
  <si>
    <t>New Connection</t>
  </si>
  <si>
    <t>EOM FR subscribers, F</t>
  </si>
  <si>
    <t>EOM FR subscribers, C</t>
  </si>
  <si>
    <t>EOM MR subscribers, F</t>
  </si>
  <si>
    <t>EOM MR subscribers, C</t>
  </si>
  <si>
    <t>EOM Total subscribers</t>
  </si>
  <si>
    <t>Weighted Average subscribers, F</t>
  </si>
  <si>
    <t>Weighted Average subscribers, F - Do Not Meet Federal Broadband Standards</t>
  </si>
  <si>
    <t>Weighted Average subscribers, C</t>
  </si>
  <si>
    <t>Weighted Average subscribers, C - Do Not Meet Federal Broadband Standards</t>
  </si>
  <si>
    <t>Total Weighted Average</t>
  </si>
  <si>
    <t>Line 10 - Bill and Keep / Rate Case Surcharge</t>
  </si>
  <si>
    <t>Line 10 - Federal Excise Tax</t>
  </si>
  <si>
    <t>Line 10 - Local Tax</t>
  </si>
  <si>
    <t>Line 11 - Incremental Admin Expense - Data Processing</t>
  </si>
  <si>
    <t>Line 11 - Incremental Admin Expense - Notification</t>
  </si>
  <si>
    <t>line 11 - Incremental Admin Expense - Accounting</t>
  </si>
  <si>
    <t>Line 11 - Incremental Admin Expense - Service Rep Costs</t>
  </si>
  <si>
    <t>Line 11 - Incremental Admin Expense - Legal</t>
  </si>
  <si>
    <t>Line 11 - Incremental Admin Expense - Deferred Payment Costs</t>
  </si>
  <si>
    <t>Line 11 - Actual Incremental Administrative Cost per subscriber</t>
  </si>
  <si>
    <t>Line 11 - Allowable Incremental Administrative Cost per subscriber</t>
  </si>
  <si>
    <t>Line 12 - Allowable Administrative Expense Cost Factor</t>
  </si>
  <si>
    <t>Line 14 - Other Expenses - true-ups and credits</t>
  </si>
  <si>
    <t>California LifeLine Administrator Weighted Average Report</t>
  </si>
  <si>
    <t>Service Type</t>
  </si>
  <si>
    <t>Rate Group</t>
  </si>
  <si>
    <t>LifeLine Funding Type*</t>
  </si>
  <si>
    <t>Tribal Lands</t>
  </si>
  <si>
    <t>TTY Indicator</t>
  </si>
  <si>
    <t>Weighted Average</t>
  </si>
  <si>
    <t>EOM Status Count</t>
  </si>
  <si>
    <t>Total</t>
  </si>
  <si>
    <t>Rate Group with Corresponding Tariffed Rate and Broadband Rates</t>
  </si>
  <si>
    <t>Regular Rate</t>
  </si>
  <si>
    <t>LifeLine Rate</t>
  </si>
  <si>
    <t>* C=California Only, F=Federal and California</t>
  </si>
  <si>
    <t>1.  SSA Calculation</t>
  </si>
  <si>
    <t>Reimbursement for 1st LifeLine line</t>
  </si>
  <si>
    <t>(Col A)</t>
  </si>
  <si>
    <t>(Col B)</t>
  </si>
  <si>
    <t>(Col C)</t>
  </si>
  <si>
    <t>(Col D)</t>
  </si>
  <si>
    <t>(Col E)</t>
  </si>
  <si>
    <t>(Col F)</t>
  </si>
  <si>
    <t>(Col G)</t>
  </si>
  <si>
    <t>(Col H)</t>
  </si>
  <si>
    <t>(Col I)</t>
  </si>
  <si>
    <t>(Col J)</t>
  </si>
  <si>
    <t>(Col K)</t>
  </si>
  <si>
    <t>(Col L)</t>
  </si>
  <si>
    <t>(Col M)</t>
  </si>
  <si>
    <t>(Col N)</t>
  </si>
  <si>
    <t>Claim Form Line #</t>
  </si>
  <si>
    <t>Type of Service</t>
  </si>
  <si>
    <t>Regular Basic Service Rate</t>
  </si>
  <si>
    <t>EUCL Charge</t>
  </si>
  <si>
    <r>
      <t xml:space="preserve">LifeLine Funding Type </t>
    </r>
    <r>
      <rPr>
        <vertAlign val="superscript"/>
        <sz val="10"/>
        <rFont val="Calibri"/>
        <family val="2"/>
        <scheme val="minor"/>
      </rPr>
      <t>1</t>
    </r>
  </si>
  <si>
    <t xml:space="preserve">Federal Support </t>
  </si>
  <si>
    <t>State Makeup for Federal Support 
(if Funding Type is C)</t>
  </si>
  <si>
    <r>
      <t xml:space="preserve">Maximum SSA - 
</t>
    </r>
    <r>
      <rPr>
        <b/>
        <sz val="10"/>
        <rFont val="Calibri"/>
        <family val="2"/>
        <scheme val="minor"/>
      </rPr>
      <t xml:space="preserve">$14.85 </t>
    </r>
    <r>
      <rPr>
        <b/>
        <vertAlign val="superscript"/>
        <sz val="10"/>
        <rFont val="Calibri"/>
        <family val="2"/>
        <scheme val="minor"/>
      </rPr>
      <t>2</t>
    </r>
  </si>
  <si>
    <t xml:space="preserve">EAS Additional Support </t>
  </si>
  <si>
    <t>Flat</t>
  </si>
  <si>
    <t>F</t>
  </si>
  <si>
    <t>C</t>
  </si>
  <si>
    <t>Measured</t>
  </si>
  <si>
    <t>Reimbursement for Tribal Subscribers</t>
  </si>
  <si>
    <t>Reimbursement for 2nd Lifeline Line for TTY</t>
  </si>
  <si>
    <t>Reimbursement for 2nd LifeLine Line for TTY for Tribal Subscribers</t>
  </si>
  <si>
    <t>Reimbursement for 1st LifeLine line that Do not Meet Federal Broadband Standards</t>
  </si>
  <si>
    <t>State Makeup for Federal Support 
(if Funding Type C or F do not meet federal broadband standards)</t>
  </si>
  <si>
    <t>Flat*</t>
  </si>
  <si>
    <t>Measured*</t>
  </si>
  <si>
    <t>Reimbursement for Tribal Subscribers that Do not Meet Federal Broadband Standards</t>
  </si>
  <si>
    <t>State Makeup for Federal Support 
(if Funding Type is F that do not meet federal broadband standards)</t>
  </si>
  <si>
    <t>Reimbursement for 2nd Lifeline Line for TTY that Do not Meet Federal Broadband Standards</t>
  </si>
  <si>
    <t>Reimbursement for 2nd LifeLine Line for TTY for Tribal Subscribers that Do not Meet Federal Broadband Standards</t>
  </si>
  <si>
    <t>* Does not meet Federal Broadband Standards</t>
  </si>
  <si>
    <t>Footnotes</t>
  </si>
  <si>
    <r>
      <rPr>
        <vertAlign val="superscript"/>
        <sz val="10"/>
        <rFont val="Calibri"/>
        <family val="2"/>
        <scheme val="minor"/>
      </rPr>
      <t>1</t>
    </r>
    <r>
      <rPr>
        <sz val="10"/>
        <rFont val="Calibri"/>
        <family val="2"/>
        <scheme val="minor"/>
      </rPr>
      <t xml:space="preserve"> C=California Only, F=Federal and California</t>
    </r>
  </si>
  <si>
    <t>2.   Lines 1, 2, 3, 4 for monthly recurring charges</t>
  </si>
  <si>
    <t>Service Description</t>
  </si>
  <si>
    <t>Reimbursement Amount Per Subscriber</t>
  </si>
  <si>
    <t>Weighted Average Subscriber Count</t>
  </si>
  <si>
    <t>Total  (Reimbursement Amount X Weighted Average)</t>
  </si>
  <si>
    <t xml:space="preserve">Flat Rate </t>
  </si>
  <si>
    <t>Flat Rate (Tribal)</t>
  </si>
  <si>
    <t>Flat Rate**</t>
  </si>
  <si>
    <t>Flat Rate (Tribal)**</t>
  </si>
  <si>
    <t>Flat Rate (TTY)</t>
  </si>
  <si>
    <t>Flat Rate (TTY and Tribal)</t>
  </si>
  <si>
    <t>Flat**</t>
  </si>
  <si>
    <t>Flat Rate (TTY)**</t>
  </si>
  <si>
    <t>Flat Rate (TTY and Tribal)**</t>
  </si>
  <si>
    <t>Measured Rate</t>
  </si>
  <si>
    <t>Measured Rate (Tribal)</t>
  </si>
  <si>
    <t>Measured Rate**</t>
  </si>
  <si>
    <t>Measured Rate (Tribal)**</t>
  </si>
  <si>
    <t>Measured Rate (TTY)</t>
  </si>
  <si>
    <t>Measured Rate (TTY and Tribal)</t>
  </si>
  <si>
    <t>Measured Rate (TTY)**</t>
  </si>
  <si>
    <t>Measured Rate (TTY and Tribal)**</t>
  </si>
  <si>
    <t>** Does Not Meet Federal Broadband Standards</t>
  </si>
  <si>
    <t>3.  Lines 5, 6, 7, and 8 for non-recurring charges.</t>
  </si>
  <si>
    <t>Col (L)</t>
  </si>
  <si>
    <t>Service Description - Detail</t>
  </si>
  <si>
    <t>Regular Charge</t>
  </si>
  <si>
    <t>LifeLine Charge</t>
  </si>
  <si>
    <t>Federal Support</t>
  </si>
  <si>
    <t>Lost Revenue 
(E-F-G)</t>
  </si>
  <si>
    <t>Maximum State Reimbursement Amount - $39</t>
  </si>
  <si>
    <t>Amount of Charge Eligible for Reimbursment (Lesser of Col H or I)</t>
  </si>
  <si>
    <t>Quantity</t>
  </si>
  <si>
    <t>Total State Reimbursement Amount (J x K)</t>
  </si>
  <si>
    <t>Connection Charges</t>
  </si>
  <si>
    <t>Connection Charges (Tribal)</t>
  </si>
  <si>
    <t>Connection Charge</t>
  </si>
  <si>
    <t>Connecton Charge (Tribal)</t>
  </si>
  <si>
    <t>Connection Charges (TTY)</t>
  </si>
  <si>
    <t>Connection Charges (TTY &amp; Tribal)</t>
  </si>
  <si>
    <t>Conversion Charge</t>
  </si>
  <si>
    <t>Conversion Charge (Tribal)</t>
  </si>
  <si>
    <t>Conversion Charges</t>
  </si>
  <si>
    <t>Conversion Charges (Tribal)</t>
  </si>
  <si>
    <t>Conversion Charges (TTY)</t>
  </si>
  <si>
    <t>Conversion Charges (Tribal &amp; TTY)</t>
  </si>
  <si>
    <t xml:space="preserve">4.  Lines 9 and 9.1 for Untimed Calls </t>
  </si>
  <si>
    <t>Allowable Recovery Untimed Calls</t>
  </si>
  <si>
    <t>9</t>
  </si>
  <si>
    <t>Calls</t>
  </si>
  <si>
    <t>Rate</t>
  </si>
  <si>
    <t>Amount</t>
  </si>
  <si>
    <t>1-60</t>
  </si>
  <si>
    <t>Allowable Recovery Untimed Calls Adjustments</t>
  </si>
  <si>
    <t>9a</t>
  </si>
  <si>
    <t>Allowable Recovery Untimed Calls (TTY)</t>
  </si>
  <si>
    <t>9.1</t>
  </si>
  <si>
    <t>Allowable Recovery Untimed Calls (TTY) Adjustments</t>
  </si>
  <si>
    <t>9.1a</t>
  </si>
  <si>
    <t>6.  Line 10 for Surcharges and Taxes</t>
  </si>
  <si>
    <t>Type of Expense</t>
  </si>
  <si>
    <t>Amount Remitted to Taxing/Surcharge Authority</t>
  </si>
  <si>
    <t>10</t>
  </si>
  <si>
    <t>Bill and Keep / Rate Case Surcharge</t>
  </si>
  <si>
    <t>Federal Excise Tax</t>
  </si>
  <si>
    <t>Local Tax</t>
  </si>
  <si>
    <t xml:space="preserve">Total </t>
  </si>
  <si>
    <t xml:space="preserve">7.  Line 11 and 12 for Administrative Expense Recovery </t>
  </si>
  <si>
    <t>Line 11 - Incremental Administrative Expense</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</si>
  <si>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</si>
  <si>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</si>
  <si>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</si>
  <si>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</si>
  <si>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</si>
  <si>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</si>
  <si>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</si>
  <si>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</si>
  <si>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</si>
  <si>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Incremental Administrative Expense calculation</t>
  </si>
  <si>
    <t>Total Incremental Administrative Expense (from above chart) ($)</t>
  </si>
  <si>
    <t>Total weighted average subscriber count</t>
  </si>
  <si>
    <t>Actual Incremental Administrative Cost per subscriber ($)</t>
  </si>
  <si>
    <t>Incremental Administrative Cost per subscriber capped at $0.50 ($)</t>
  </si>
  <si>
    <t>Allowable Incremental Administrative Cost per subscriber (Enter the smaller amount from Col D or Col E) ($)</t>
  </si>
  <si>
    <t>Total Incremental Administrative Expense - (Col C x Col F) ($)</t>
  </si>
  <si>
    <t>Line 12 - Administrative Expense Cost Factor</t>
  </si>
  <si>
    <t>Administrative Expense Cost Factor calculation</t>
  </si>
  <si>
    <t xml:space="preserve"> </t>
  </si>
  <si>
    <t>Administrative Expense Cost Factor per subscriber</t>
  </si>
  <si>
    <t>Total Administrative Expense Cost Factor - 
(Col B x Col C)</t>
  </si>
  <si>
    <t>8.  Line 13 for Implementation Costs and 14 for Other Expenses</t>
  </si>
  <si>
    <t>Line 13- Implementation Costs</t>
  </si>
  <si>
    <t>Subscriber Notifications</t>
  </si>
  <si>
    <t>Line 14 - Other Expenses and True-Ups</t>
  </si>
  <si>
    <t>Other expenses, true-ups and credits</t>
  </si>
  <si>
    <r>
      <t>1a  Allowable SSA for Flat Rate Service, F</t>
    </r>
    <r>
      <rPr>
        <b/>
        <sz val="9"/>
        <rFont val="Calibri"/>
        <family val="2"/>
      </rPr>
      <t xml:space="preserve"> (Transition from Measured)</t>
    </r>
  </si>
  <si>
    <r>
      <t>1.1a  Allowable SSA for Flat Rate Service, F (Tribal)</t>
    </r>
    <r>
      <rPr>
        <b/>
        <sz val="9"/>
        <rFont val="Calibri"/>
        <family val="2"/>
      </rPr>
      <t xml:space="preserve"> (Transition from Measured)</t>
    </r>
  </si>
  <si>
    <r>
      <t xml:space="preserve">1.4a Allowable SSA for Flate Rate Service, F -Do Not Meet Federal Broadband Standards </t>
    </r>
    <r>
      <rPr>
        <b/>
        <sz val="9"/>
        <rFont val="Calibri"/>
        <family val="2"/>
      </rPr>
      <t>(Transition from Measured)</t>
    </r>
  </si>
  <si>
    <r>
      <t xml:space="preserve">1.5a Allowable SSA for Flat Rate Service, F (Tribal) - Do Not Meet Federal Broadband Standards  </t>
    </r>
    <r>
      <rPr>
        <b/>
        <sz val="9"/>
        <rFont val="Calibri"/>
        <family val="2"/>
      </rPr>
      <t>(Transition from Measured)</t>
    </r>
  </si>
  <si>
    <r>
      <t xml:space="preserve">2a  Allowable SSA for Flat Rate Service, CA-only eligibility </t>
    </r>
    <r>
      <rPr>
        <b/>
        <sz val="9"/>
        <rFont val="Calibri"/>
        <family val="2"/>
      </rPr>
      <t>(Transition from Measured)</t>
    </r>
  </si>
  <si>
    <r>
      <t xml:space="preserve">2.1a  Allowable SSA for Flat Rate Service, C (Tribal) </t>
    </r>
    <r>
      <rPr>
        <b/>
        <sz val="9"/>
        <rFont val="Calibri"/>
        <family val="2"/>
      </rPr>
      <t>(Transition from Measured)</t>
    </r>
  </si>
  <si>
    <r>
      <t xml:space="preserve">2.2a  Allowable SSA for Flat Rate Service, C (TTY) </t>
    </r>
    <r>
      <rPr>
        <b/>
        <sz val="9"/>
        <rFont val="Calibri"/>
        <family val="2"/>
      </rPr>
      <t>(Transition from Measured)</t>
    </r>
  </si>
  <si>
    <r>
      <t xml:space="preserve">2.3a  Allowable SSA for Flat Rate Service, C (TTY and Tribal) </t>
    </r>
    <r>
      <rPr>
        <b/>
        <sz val="9"/>
        <rFont val="Calibri"/>
        <family val="2"/>
      </rPr>
      <t>(Transition from Measured)</t>
    </r>
  </si>
  <si>
    <r>
      <t xml:space="preserve">2.7a Allowable SSA for Flat Rate Service, C (TTY and Tribal) - Do Not Meet Federal Broadband Standards </t>
    </r>
    <r>
      <rPr>
        <b/>
        <sz val="9"/>
        <rFont val="Calibri"/>
        <family val="2"/>
      </rPr>
      <t>(Transition from Measured)</t>
    </r>
  </si>
  <si>
    <r>
      <t xml:space="preserve">2.6a Allowable SSA for Flat Rate Service, C (TTY) - Do Not Meet Federal Broadband Standards </t>
    </r>
    <r>
      <rPr>
        <b/>
        <sz val="9"/>
        <rFont val="Calibri"/>
        <family val="2"/>
      </rPr>
      <t>(Transition from Measured)</t>
    </r>
  </si>
  <si>
    <r>
      <t xml:space="preserve">2.5a Allowable SSA for Flat Rate Service, C (Tribal) - Do Not Meet Federal Broadband Standards </t>
    </r>
    <r>
      <rPr>
        <b/>
        <sz val="9"/>
        <rFont val="Calibri"/>
        <family val="2"/>
      </rPr>
      <t>(Transition from Measured)</t>
    </r>
  </si>
  <si>
    <r>
      <t>2.4a Allowable SSA for Flat Rate Service, CA-only eligibility -Do Not Meet Federal Broadband Standards</t>
    </r>
    <r>
      <rPr>
        <b/>
        <sz val="9"/>
        <rFont val="Calibri"/>
        <family val="2"/>
      </rPr>
      <t xml:space="preserve"> (Transition from Measured)</t>
    </r>
  </si>
  <si>
    <t>Tribal Lands (Y/N)</t>
  </si>
  <si>
    <t>TTY Indicator  (Y/N)</t>
  </si>
  <si>
    <t>Federal Broadband Standards</t>
  </si>
  <si>
    <t>1a</t>
  </si>
  <si>
    <t>2a</t>
  </si>
  <si>
    <t>1.1a</t>
  </si>
  <si>
    <t>2.1a</t>
  </si>
  <si>
    <t>2.2a</t>
  </si>
  <si>
    <t>2.3a</t>
  </si>
  <si>
    <t>1.4a</t>
  </si>
  <si>
    <t>2.4a</t>
  </si>
  <si>
    <t>1.5a</t>
  </si>
  <si>
    <t>2.5a</t>
  </si>
  <si>
    <t>2.6a</t>
  </si>
  <si>
    <t>2.7a</t>
  </si>
  <si>
    <t>USAC Service Type</t>
  </si>
  <si>
    <t>Federal Broadband Standards (Y/N)</t>
  </si>
  <si>
    <r>
      <rPr>
        <vertAlign val="superscript"/>
        <sz val="10"/>
        <rFont val="Calibri"/>
        <family val="2"/>
        <scheme val="minor"/>
      </rPr>
      <t>2</t>
    </r>
    <r>
      <rPr>
        <sz val="10"/>
        <rFont val="Calibri"/>
        <family val="2"/>
        <scheme val="minor"/>
      </rPr>
      <t xml:space="preserve"> Maximum SSA is $14.85 from January 1, 2021 through December 31, 2021. The SSA is updated annually, effective January 1 of each year. After 2021, service providers should update maximum SSA to reflect the amount stated in the most recent SSA Administrative Letter, available at http://cpuc.ca.gov/General.aspx?id=1100</t>
    </r>
  </si>
  <si>
    <r>
      <rPr>
        <vertAlign val="superscript"/>
        <sz val="10"/>
        <rFont val="Calibri"/>
        <family val="2"/>
        <scheme val="minor"/>
      </rPr>
      <t>3</t>
    </r>
    <r>
      <rPr>
        <sz val="10"/>
        <rFont val="Calibri"/>
        <family val="2"/>
        <scheme val="minor"/>
      </rPr>
      <t xml:space="preserve"> Decision 20-10-006 The California Universal Telephone Service Program fund is authorized to reimburse wireline providers for providing a $2.00 transition bill credit per participant that transitions from a measured rate plan to a flat rate plan for the first six months after the participant’s transition. The $2.00 bill credits shall not impact the Specific Support Amounts calculation and shall not be included in the lost revenue calculation.</t>
    </r>
  </si>
  <si>
    <t>Claim Form Line 1a, SSA FR, F (Transition from Measured)</t>
  </si>
  <si>
    <t xml:space="preserve">Claim Form Line 1.4, SSA FR, F -Do Not Meet Federal Broadband Standards </t>
  </si>
  <si>
    <t>Claim Form Line 1.4a, SSA FR, F -Do Not Meet Federal Broadband Standards (Transition from Measured)</t>
  </si>
  <si>
    <t>Claim Form Line 1.5a, SSA FR, F, Tribal - Do Not Meet Broadband Standards (Transition from Measured)</t>
  </si>
  <si>
    <t>Claim Form Line 2a, SSA FR, C (Transition from Measured)</t>
  </si>
  <si>
    <t xml:space="preserve">Claim Form Line 2.2, SSA FR, C, TTY </t>
  </si>
  <si>
    <t>Claim Form Line 2.2, SSA FR, C, TTY (Transition from Measured)</t>
  </si>
  <si>
    <t>Claim Form Line 1.1a, SSA FR, F, Tribal (Transition from Measured)</t>
  </si>
  <si>
    <t>Claim Form Line 2.1a, SSA FR, C, Tribal (Transition from Measured)</t>
  </si>
  <si>
    <t>Claim Form Line 2.3a, SSA FR, C, TTY and Tribal (Transition from Measured)</t>
  </si>
  <si>
    <t>Claim Form Line 2.4a, SSA FR, C  - Do Not Meet Broadband Standards (Transition from Measured)</t>
  </si>
  <si>
    <t xml:space="preserve">Claim Form Line 2.4, SSA FR, C  - Do Not Meet Broadband Standards </t>
  </si>
  <si>
    <t>Claim Form Line 2.5a, SSA FR, C, Tribal - Do Not Meet Broadband Standards (Transition from Measured)</t>
  </si>
  <si>
    <t>Claim Form Line 2.6a, SSA FR, C, TTY - Do Not Meet Broadband Standards (Transition from Measured)</t>
  </si>
  <si>
    <t>Claim Form Line 2.7a, SSA FR, C, TTY and Tribal - Do Not Meet Broadband Standards (Transition from Measured)</t>
  </si>
  <si>
    <r>
      <t xml:space="preserve">Weighted Average Subscribers, C - Do Not Meet Federal Broadband Standards </t>
    </r>
    <r>
      <rPr>
        <b/>
        <sz val="10"/>
        <rFont val="Calibri"/>
        <family val="2"/>
      </rPr>
      <t>(Transition from Measured)</t>
    </r>
  </si>
  <si>
    <r>
      <t xml:space="preserve">Weighted Average Subscribers, F - Do Not Meet Federal Broadband Standards </t>
    </r>
    <r>
      <rPr>
        <b/>
        <sz val="10"/>
        <rFont val="Calibri"/>
        <family val="2"/>
      </rPr>
      <t>(Transition from Measured)</t>
    </r>
  </si>
  <si>
    <r>
      <t xml:space="preserve">Weighted Average Subscribers, F </t>
    </r>
    <r>
      <rPr>
        <b/>
        <sz val="10"/>
        <rFont val="Calibri"/>
        <family val="2"/>
      </rPr>
      <t>(Transition from Measured)</t>
    </r>
  </si>
  <si>
    <t xml:space="preserve">Weighted Average Subscribers, C </t>
  </si>
  <si>
    <r>
      <t xml:space="preserve">Weighted Average Subscribers, C </t>
    </r>
    <r>
      <rPr>
        <b/>
        <sz val="10"/>
        <rFont val="Calibri"/>
        <family val="2"/>
      </rPr>
      <t>(Transition from Measured)</t>
    </r>
  </si>
  <si>
    <t>Weighted Average subscribers, F (Transition from Measured)</t>
  </si>
  <si>
    <t>Weighted Average subscribers, F - Do Not Meet Federal Broadband Standards (Transition from Measured)</t>
  </si>
  <si>
    <t xml:space="preserve">Weighted Average subscribers, C (Transition from Measured) </t>
  </si>
  <si>
    <t xml:space="preserve">Weighted Average subscribers, C - Do Not Meet Federal Broadband Standards (Transition from Measured) </t>
  </si>
  <si>
    <t>(Col 0)</t>
  </si>
  <si>
    <t>(Col P)</t>
  </si>
  <si>
    <r>
      <t xml:space="preserve">State Makeup for Transition Bill Credit from Measured Service Plan to Flat Service </t>
    </r>
    <r>
      <rPr>
        <vertAlign val="superscript"/>
        <sz val="10"/>
        <rFont val="Calibri"/>
        <family val="2"/>
        <scheme val="minor"/>
      </rPr>
      <t>3</t>
    </r>
    <r>
      <rPr>
        <sz val="10"/>
        <rFont val="Calibri"/>
        <family val="2"/>
        <scheme val="minor"/>
      </rPr>
      <t xml:space="preserve"> </t>
    </r>
  </si>
  <si>
    <t>Transition from Measured Service (Y/N)</t>
  </si>
  <si>
    <t>Decision 20-10-006</t>
  </si>
  <si>
    <t>Lost Revenue (Col C+D-H-I-J)</t>
  </si>
  <si>
    <r>
      <t>End-of-month Flat Rate subscribers, F</t>
    </r>
    <r>
      <rPr>
        <b/>
        <sz val="10"/>
        <rFont val="Calibri"/>
        <family val="2"/>
      </rPr>
      <t xml:space="preserve"> (Transition from Measured)</t>
    </r>
  </si>
  <si>
    <r>
      <t xml:space="preserve">End-of-month Flat Rate subscribers, C </t>
    </r>
    <r>
      <rPr>
        <b/>
        <sz val="10"/>
        <rFont val="Calibri"/>
        <family val="2"/>
      </rPr>
      <t>(Transition from Measured)</t>
    </r>
  </si>
  <si>
    <t>EOM FR subscribers, F (Transition from Measured)</t>
  </si>
  <si>
    <t>EOM FR subscribers, C (Transition from Measured)</t>
  </si>
  <si>
    <t>State Reimbursement Amount per Subscriber                   (Col J+K+N+O)</t>
  </si>
  <si>
    <t xml:space="preserve">Amount of SSA Eligible for Reimbursement (Lesser of Col L 
or M) </t>
  </si>
  <si>
    <t>Line 13 - Implementation - Data Processing</t>
  </si>
  <si>
    <t>Line 13 - Implementation  - Notification</t>
  </si>
  <si>
    <t>Line 13 - Implementation  - Accounting</t>
  </si>
  <si>
    <t>Line 13 - Implementation  - Service Rep Costs</t>
  </si>
  <si>
    <t>Line 13 - Implementation  -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</si>
</sst>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3" x14ac:knownFonts="1">
    <font>
      <sz val="10"/>
      <name val="Arial"/>
    </font>
    <font>
      <sz val="12"/>
      <name val="Times New Roman"/>
      <family val="1"/>
    </font>
    <font>
      <sz val="14"/>
      <color indexed="8"/>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sz val="10"/>
      <name val="Times New Roman"/>
      <family val="1"/>
    </font>
    <font>
      <sz val="9"/>
      <name val="Arial"/>
      <family val="2"/>
    </font>
    <font>
      <sz val="10"/>
      <name val="Arial"/>
      <family val="2"/>
    </font>
    <font>
      <sz val="8"/>
      <name val="Arial"/>
      <family val="2"/>
    </font>
    <font>
      <b/>
      <sz val="10"/>
      <name val="Calibri"/>
      <family val="2"/>
    </font>
    <font>
      <sz val="10"/>
      <color rgb="FFFF0000"/>
      <name val="Arial"/>
      <family val="2"/>
    </font>
    <font>
      <b/>
      <sz val="10"/>
      <color rgb="FFFF0000"/>
      <name val="Arial"/>
      <family val="2"/>
    </font>
    <font>
      <sz val="11"/>
      <color rgb="FF1F497D"/>
      <name val="Calibri"/>
      <family val="2"/>
    </font>
    <font>
      <b/>
      <sz val="10"/>
      <color rgb="FFFF0000"/>
      <name val="Calibri"/>
      <family val="2"/>
    </font>
    <font>
      <sz val="10"/>
      <name val="Arial"/>
      <family val="2"/>
    </font>
    <font>
      <sz val="9"/>
      <name val="Calibri"/>
      <family val="2"/>
      <scheme val="minor"/>
    </font>
    <font>
      <u/>
      <sz val="11"/>
      <name val="Calibri"/>
      <family val="2"/>
      <scheme val="minor"/>
    </font>
    <font>
      <sz val="10"/>
      <name val="Calibri"/>
      <family val="2"/>
      <scheme val="minor"/>
    </font>
    <font>
      <b/>
      <u/>
      <sz val="10"/>
      <name val="Calibri"/>
      <family val="2"/>
    </font>
    <font>
      <b/>
      <sz val="12"/>
      <name val="Calibri"/>
      <family val="2"/>
      <scheme val="minor"/>
    </font>
    <font>
      <b/>
      <sz val="10"/>
      <name val="Calibri"/>
      <family val="2"/>
      <scheme val="minor"/>
    </font>
    <font>
      <sz val="10"/>
      <color rgb="FFFF0000"/>
      <name val="Calibri"/>
      <family val="2"/>
      <scheme val="minor"/>
    </font>
    <font>
      <sz val="12"/>
      <name val="Calibri"/>
      <family val="2"/>
      <scheme val="minor"/>
    </font>
    <font>
      <sz val="11"/>
      <name val="Calibri"/>
      <family val="2"/>
      <scheme val="minor"/>
    </font>
    <font>
      <b/>
      <u/>
      <sz val="10"/>
      <name val="Calibri"/>
      <family val="2"/>
      <scheme val="minor"/>
    </font>
    <font>
      <b/>
      <sz val="12"/>
      <name val="Calibri"/>
      <family val="2"/>
    </font>
    <font>
      <b/>
      <u/>
      <sz val="11"/>
      <name val="Calibri"/>
      <family val="2"/>
      <scheme val="minor"/>
    </font>
    <font>
      <u/>
      <sz val="10"/>
      <name val="Calibri"/>
      <family val="2"/>
      <scheme val="minor"/>
    </font>
    <font>
      <sz val="10"/>
      <name val="Arial"/>
      <family val="2"/>
    </font>
    <font>
      <vertAlign val="superscript"/>
      <sz val="10"/>
      <name val="Calibri"/>
      <family val="2"/>
      <scheme val="minor"/>
    </font>
    <font>
      <b/>
      <sz val="10"/>
      <color rgb="FF0070C0"/>
      <name val="Calibri"/>
      <family val="2"/>
      <scheme val="minor"/>
    </font>
    <font>
      <sz val="10"/>
      <color rgb="FF0070C0"/>
      <name val="Arial"/>
      <family val="2"/>
    </font>
    <font>
      <sz val="10"/>
      <color rgb="FF00B0F0"/>
      <name val="Arial"/>
      <family val="2"/>
    </font>
    <font>
      <b/>
      <sz val="11"/>
      <name val="Calibri"/>
      <family val="2"/>
      <scheme val="minor"/>
    </font>
    <font>
      <sz val="10"/>
      <color rgb="FF7030A0"/>
      <name val="Arial"/>
      <family val="2"/>
    </font>
    <font>
      <b/>
      <vertAlign val="superscript"/>
      <sz val="10"/>
      <name val="Calibri"/>
      <family val="2"/>
      <scheme val="minor"/>
    </font>
    <font>
      <sz val="11"/>
      <name val="Arial"/>
      <family val="2"/>
    </font>
    <font>
      <b/>
      <sz val="9"/>
      <name val="Calibri"/>
      <family val="2"/>
    </font>
    <font>
      <b/>
      <sz val="11"/>
      <color indexed="8"/>
      <name val="Calibri"/>
      <family val="2"/>
      <scheme val="minor"/>
    </font>
    <font>
      <b/>
      <sz val="9"/>
      <name val="Calibri"/>
      <family val="2"/>
      <scheme val="minor"/>
    </font>
  </fonts>
  <fills count="7">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s>
  <cellStyleXfs count="7">
    <xf numFmtId="0" fontId="0" fillId="0" borderId="0"/>
    <xf numFmtId="0" fontId="10" fillId="0" borderId="0"/>
    <xf numFmtId="0" fontId="10" fillId="0" borderId="0"/>
    <xf numFmtId="44" fontId="17" fillId="0" borderId="0" applyFont="0" applyFill="0" applyBorder="0" applyAlignment="0" applyProtection="0"/>
    <xf numFmtId="43" fontId="31"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cellStyleXfs>
  <cellXfs count="470">
    <xf numFmtId="0" fontId="0" fillId="0" borderId="0" xfId="0"/>
    <xf numFmtId="0" fontId="3" fillId="0" borderId="0" xfId="0" applyFont="1"/>
    <xf numFmtId="0" fontId="4" fillId="0" borderId="0" xfId="0" applyFont="1"/>
    <xf numFmtId="0" fontId="6" fillId="0" borderId="0" xfId="0" applyFont="1"/>
    <xf numFmtId="0" fontId="6" fillId="0" borderId="0" xfId="0" applyFont="1" applyAlignment="1">
      <alignment horizontal="left" indent="4"/>
    </xf>
    <xf numFmtId="0" fontId="7" fillId="0" borderId="0" xfId="0" applyFont="1" applyAlignment="1">
      <alignment horizontal="left" indent="2"/>
    </xf>
    <xf numFmtId="0" fontId="7" fillId="0" borderId="0" xfId="0" applyFont="1"/>
    <xf numFmtId="0" fontId="8" fillId="0" borderId="0" xfId="0" applyFont="1" applyAlignment="1">
      <alignment horizontal="justify"/>
    </xf>
    <xf numFmtId="0" fontId="1" fillId="0" borderId="0" xfId="0" applyFont="1"/>
    <xf numFmtId="0" fontId="0" fillId="0" borderId="0" xfId="0" applyAlignment="1">
      <alignment wrapText="1"/>
    </xf>
    <xf numFmtId="0" fontId="5" fillId="0" borderId="0" xfId="0" applyFont="1"/>
    <xf numFmtId="49" fontId="0" fillId="0" borderId="0" xfId="0" applyNumberFormat="1"/>
    <xf numFmtId="0" fontId="0" fillId="0" borderId="0" xfId="0" applyFill="1"/>
    <xf numFmtId="0" fontId="12" fillId="0" borderId="0" xfId="0" applyFont="1" applyAlignment="1">
      <alignment horizontal="left"/>
    </xf>
    <xf numFmtId="0" fontId="12" fillId="0" borderId="10" xfId="0" applyFont="1" applyBorder="1" applyAlignment="1">
      <alignment horizontal="center" wrapText="1"/>
    </xf>
    <xf numFmtId="0" fontId="12" fillId="0" borderId="0" xfId="0" applyFont="1" applyAlignment="1"/>
    <xf numFmtId="0" fontId="12" fillId="0" borderId="0" xfId="0" applyFont="1" applyAlignment="1">
      <alignment horizontal="right"/>
    </xf>
    <xf numFmtId="0" fontId="12" fillId="0" borderId="0" xfId="0" applyFont="1"/>
    <xf numFmtId="0" fontId="12" fillId="0" borderId="0" xfId="0" applyFont="1" applyAlignment="1">
      <alignment wrapText="1"/>
    </xf>
    <xf numFmtId="0" fontId="12" fillId="0" borderId="0" xfId="0" applyFont="1" applyAlignment="1">
      <alignment horizontal="right" wrapText="1"/>
    </xf>
    <xf numFmtId="0" fontId="12" fillId="0" borderId="7" xfId="0" applyFont="1" applyBorder="1" applyAlignment="1">
      <alignment horizontal="left"/>
    </xf>
    <xf numFmtId="0" fontId="12" fillId="0" borderId="7" xfId="0" applyFont="1" applyBorder="1"/>
    <xf numFmtId="0" fontId="12" fillId="0" borderId="0" xfId="0" applyFont="1" applyBorder="1" applyAlignment="1">
      <alignment horizontal="center" wrapText="1"/>
    </xf>
    <xf numFmtId="4" fontId="12" fillId="0" borderId="0" xfId="0" applyNumberFormat="1" applyFont="1" applyAlignment="1"/>
    <xf numFmtId="4" fontId="12" fillId="0" borderId="0" xfId="0" applyNumberFormat="1" applyFont="1" applyAlignment="1">
      <alignment wrapText="1"/>
    </xf>
    <xf numFmtId="0" fontId="12" fillId="0" borderId="5" xfId="0" applyFont="1" applyBorder="1" applyAlignment="1">
      <alignment horizontal="center" wrapText="1"/>
    </xf>
    <xf numFmtId="4" fontId="12" fillId="0" borderId="0" xfId="0" applyNumberFormat="1" applyFont="1" applyFill="1" applyAlignment="1">
      <alignment horizontal="right" wrapText="1"/>
    </xf>
    <xf numFmtId="43" fontId="10" fillId="0" borderId="0" xfId="0" applyNumberFormat="1" applyFont="1"/>
    <xf numFmtId="0" fontId="13" fillId="0" borderId="0" xfId="0" applyFont="1"/>
    <xf numFmtId="0" fontId="13" fillId="0" borderId="0" xfId="0" applyFont="1" applyAlignment="1">
      <alignment horizontal="center"/>
    </xf>
    <xf numFmtId="0" fontId="13" fillId="0" borderId="0" xfId="0" applyFont="1" applyAlignment="1"/>
    <xf numFmtId="0" fontId="15" fillId="0" borderId="0" xfId="0" applyFont="1" applyAlignment="1">
      <alignment vertical="center"/>
    </xf>
    <xf numFmtId="0" fontId="16" fillId="0" borderId="0" xfId="0" applyFont="1"/>
    <xf numFmtId="0" fontId="0" fillId="0" borderId="0" xfId="0"/>
    <xf numFmtId="0" fontId="5" fillId="0" borderId="0" xfId="0" applyFont="1" applyAlignment="1"/>
    <xf numFmtId="0" fontId="12" fillId="0" borderId="1" xfId="0" applyFont="1" applyBorder="1" applyAlignment="1">
      <alignment horizontal="center" vertical="top" wrapText="1"/>
    </xf>
    <xf numFmtId="0" fontId="10" fillId="0" borderId="0" xfId="0" applyFont="1"/>
    <xf numFmtId="0" fontId="18" fillId="0" borderId="0" xfId="0" applyFont="1"/>
    <xf numFmtId="0" fontId="19" fillId="0" borderId="0" xfId="0" applyFont="1"/>
    <xf numFmtId="0" fontId="20" fillId="0" borderId="0" xfId="0" applyFont="1" applyAlignment="1">
      <alignment horizontal="justify"/>
    </xf>
    <xf numFmtId="0" fontId="20" fillId="0" borderId="0" xfId="0" applyFont="1"/>
    <xf numFmtId="0" fontId="21" fillId="0" borderId="0" xfId="0" applyFont="1"/>
    <xf numFmtId="0" fontId="12" fillId="0" borderId="1" xfId="0" applyFont="1" applyBorder="1" applyAlignment="1">
      <alignment vertical="top" wrapText="1"/>
    </xf>
    <xf numFmtId="0" fontId="12" fillId="0" borderId="2" xfId="0" applyFont="1" applyBorder="1" applyAlignment="1">
      <alignment vertical="top" wrapText="1"/>
    </xf>
    <xf numFmtId="0" fontId="22" fillId="0" borderId="0" xfId="0" applyFont="1"/>
    <xf numFmtId="0" fontId="23" fillId="0" borderId="0" xfId="0" applyFont="1"/>
    <xf numFmtId="0" fontId="20" fillId="0" borderId="0" xfId="0" applyFont="1" applyAlignment="1">
      <alignment wrapText="1"/>
    </xf>
    <xf numFmtId="0" fontId="20" fillId="0" borderId="0" xfId="0" applyFont="1" applyFill="1"/>
    <xf numFmtId="0" fontId="20" fillId="0" borderId="1" xfId="0" applyFont="1" applyBorder="1" applyAlignment="1">
      <alignment wrapText="1"/>
    </xf>
    <xf numFmtId="0" fontId="24" fillId="0" borderId="0" xfId="0" applyFont="1" applyFill="1" applyAlignment="1">
      <alignment vertical="top" wrapText="1"/>
    </xf>
    <xf numFmtId="0" fontId="20" fillId="0" borderId="3" xfId="0" applyFont="1" applyBorder="1"/>
    <xf numFmtId="0" fontId="20" fillId="0" borderId="0" xfId="0" applyFont="1" applyFill="1" applyBorder="1"/>
    <xf numFmtId="0" fontId="20" fillId="0" borderId="0" xfId="0" applyFont="1" applyBorder="1"/>
    <xf numFmtId="0" fontId="20" fillId="0" borderId="5" xfId="0" applyFont="1" applyBorder="1"/>
    <xf numFmtId="0" fontId="26" fillId="0" borderId="0" xfId="0" applyFont="1" applyAlignment="1">
      <alignment wrapText="1"/>
    </xf>
    <xf numFmtId="0" fontId="27" fillId="0" borderId="0" xfId="0" applyFont="1" applyAlignment="1">
      <alignment wrapText="1"/>
    </xf>
    <xf numFmtId="0" fontId="20" fillId="0" borderId="1" xfId="0" applyFont="1" applyBorder="1" applyAlignment="1">
      <alignment vertical="top" wrapText="1"/>
    </xf>
    <xf numFmtId="0" fontId="20" fillId="0" borderId="1" xfId="0" applyFont="1" applyBorder="1" applyAlignment="1">
      <alignment horizontal="center" vertical="top" wrapText="1"/>
    </xf>
    <xf numFmtId="49" fontId="28" fillId="0" borderId="0" xfId="0" applyNumberFormat="1" applyFont="1" applyAlignment="1">
      <alignment horizontal="left"/>
    </xf>
    <xf numFmtId="4" fontId="12" fillId="0" borderId="1" xfId="0" applyNumberFormat="1" applyFont="1" applyBorder="1" applyAlignment="1">
      <alignment horizontal="center" vertical="top" wrapText="1"/>
    </xf>
    <xf numFmtId="4" fontId="12" fillId="0" borderId="1" xfId="0" applyNumberFormat="1" applyFont="1" applyFill="1" applyBorder="1" applyAlignment="1">
      <alignment horizontal="center" vertical="top" wrapText="1"/>
    </xf>
    <xf numFmtId="0" fontId="22" fillId="0" borderId="0" xfId="0" applyFont="1" applyAlignment="1">
      <alignment horizontal="left"/>
    </xf>
    <xf numFmtId="0" fontId="20" fillId="0" borderId="1" xfId="0" applyFont="1" applyBorder="1" applyAlignment="1">
      <alignment horizontal="center" wrapText="1"/>
    </xf>
    <xf numFmtId="0" fontId="20" fillId="0" borderId="2" xfId="0" applyFont="1" applyBorder="1" applyAlignment="1">
      <alignment horizontal="center"/>
    </xf>
    <xf numFmtId="0" fontId="20" fillId="0" borderId="4" xfId="0" applyFont="1" applyBorder="1" applyAlignment="1">
      <alignment horizontal="center" vertical="top" wrapText="1"/>
    </xf>
    <xf numFmtId="0" fontId="20" fillId="0" borderId="4" xfId="0" applyFont="1" applyFill="1" applyBorder="1" applyAlignment="1">
      <alignment horizontal="center" vertical="top" wrapText="1"/>
    </xf>
    <xf numFmtId="0" fontId="20" fillId="0" borderId="6" xfId="0" applyFont="1" applyBorder="1" applyAlignment="1">
      <alignment horizontal="center" vertical="top" wrapText="1"/>
    </xf>
    <xf numFmtId="0" fontId="20" fillId="0" borderId="1" xfId="0" applyFont="1" applyFill="1" applyBorder="1" applyAlignment="1">
      <alignment horizontal="center" vertical="top" wrapText="1"/>
    </xf>
    <xf numFmtId="0" fontId="20" fillId="0" borderId="10" xfId="0" applyFont="1" applyBorder="1" applyAlignment="1">
      <alignment wrapText="1"/>
    </xf>
    <xf numFmtId="8" fontId="20" fillId="0" borderId="4" xfId="0" applyNumberFormat="1" applyFont="1" applyBorder="1" applyAlignment="1">
      <alignment horizontal="right"/>
    </xf>
    <xf numFmtId="8" fontId="20" fillId="0" borderId="4" xfId="0" applyNumberFormat="1" applyFont="1" applyFill="1" applyBorder="1" applyAlignment="1">
      <alignment horizontal="right"/>
    </xf>
    <xf numFmtId="0" fontId="20" fillId="0" borderId="3" xfId="0" applyFont="1" applyBorder="1" applyAlignment="1">
      <alignment wrapText="1"/>
    </xf>
    <xf numFmtId="0" fontId="20" fillId="0" borderId="16" xfId="0" applyFont="1" applyBorder="1" applyAlignment="1">
      <alignment wrapText="1"/>
    </xf>
    <xf numFmtId="8" fontId="20" fillId="0" borderId="5" xfId="0" applyNumberFormat="1" applyFont="1" applyBorder="1" applyAlignment="1">
      <alignment horizontal="right"/>
    </xf>
    <xf numFmtId="8" fontId="20" fillId="0" borderId="2" xfId="0" applyNumberFormat="1" applyFont="1" applyFill="1" applyBorder="1" applyAlignment="1">
      <alignment horizontal="right"/>
    </xf>
    <xf numFmtId="8" fontId="20" fillId="0" borderId="1" xfId="0" applyNumberFormat="1" applyFont="1" applyBorder="1" applyAlignment="1">
      <alignment horizontal="right"/>
    </xf>
    <xf numFmtId="0" fontId="20" fillId="0" borderId="14" xfId="0" applyFont="1" applyBorder="1" applyAlignment="1">
      <alignment wrapText="1"/>
    </xf>
    <xf numFmtId="0" fontId="10" fillId="0" borderId="0" xfId="0" applyFont="1" applyFill="1"/>
    <xf numFmtId="0" fontId="28" fillId="0" borderId="0" xfId="0" applyFont="1" applyAlignment="1">
      <alignment horizontal="left"/>
    </xf>
    <xf numFmtId="0" fontId="20" fillId="0" borderId="10" xfId="0" applyFont="1" applyBorder="1"/>
    <xf numFmtId="49" fontId="23" fillId="0" borderId="1" xfId="0" applyNumberFormat="1" applyFont="1" applyBorder="1" applyAlignment="1">
      <alignment vertical="top" wrapText="1"/>
    </xf>
    <xf numFmtId="49" fontId="23" fillId="0" borderId="7" xfId="0" applyNumberFormat="1" applyFont="1" applyBorder="1" applyAlignment="1">
      <alignment horizontal="center" vertical="top" wrapText="1"/>
    </xf>
    <xf numFmtId="0" fontId="20" fillId="0" borderId="3" xfId="0" applyFont="1" applyBorder="1" applyAlignment="1">
      <alignment horizontal="center" vertical="top" wrapText="1"/>
    </xf>
    <xf numFmtId="3" fontId="20" fillId="0" borderId="4" xfId="0" applyNumberFormat="1" applyFont="1" applyBorder="1" applyAlignment="1">
      <alignment horizontal="center" vertical="top" wrapText="1"/>
    </xf>
    <xf numFmtId="49" fontId="20" fillId="0" borderId="0" xfId="0" applyNumberFormat="1" applyFont="1"/>
    <xf numFmtId="0" fontId="23" fillId="0" borderId="2" xfId="0" applyFont="1" applyBorder="1" applyAlignment="1">
      <alignment vertical="top" wrapText="1"/>
    </xf>
    <xf numFmtId="49" fontId="23" fillId="0" borderId="1" xfId="0" applyNumberFormat="1" applyFont="1" applyBorder="1" applyAlignment="1">
      <alignment horizontal="center" vertical="top" wrapText="1"/>
    </xf>
    <xf numFmtId="2" fontId="20" fillId="0" borderId="1" xfId="0" applyNumberFormat="1" applyFont="1" applyBorder="1" applyAlignment="1">
      <alignment vertical="top" wrapText="1"/>
    </xf>
    <xf numFmtId="49" fontId="20" fillId="0" borderId="3" xfId="0" applyNumberFormat="1" applyFont="1" applyBorder="1" applyAlignment="1">
      <alignment vertical="top" wrapText="1"/>
    </xf>
    <xf numFmtId="0" fontId="20" fillId="0" borderId="4" xfId="0" applyFont="1" applyBorder="1" applyAlignment="1">
      <alignment vertical="top" wrapText="1"/>
    </xf>
    <xf numFmtId="2" fontId="20" fillId="0" borderId="4" xfId="0" applyNumberFormat="1" applyFont="1" applyBorder="1" applyAlignment="1">
      <alignment vertical="top" wrapText="1"/>
    </xf>
    <xf numFmtId="49" fontId="23" fillId="0" borderId="3" xfId="0" applyNumberFormat="1" applyFont="1" applyBorder="1" applyAlignment="1">
      <alignment vertical="top" wrapText="1"/>
    </xf>
    <xf numFmtId="0" fontId="23" fillId="0" borderId="4" xfId="0" applyFont="1" applyBorder="1" applyAlignment="1">
      <alignment vertical="top" wrapText="1"/>
    </xf>
    <xf numFmtId="2" fontId="20" fillId="2" borderId="4" xfId="0" applyNumberFormat="1" applyFont="1" applyFill="1" applyBorder="1" applyAlignment="1">
      <alignment vertical="top" wrapText="1"/>
    </xf>
    <xf numFmtId="0" fontId="20" fillId="0" borderId="0" xfId="0" applyFont="1" applyAlignment="1">
      <alignment horizontal="left" indent="4"/>
    </xf>
    <xf numFmtId="0" fontId="23" fillId="0" borderId="1" xfId="0" applyFont="1" applyBorder="1" applyAlignment="1">
      <alignment horizontal="center" wrapText="1"/>
    </xf>
    <xf numFmtId="0" fontId="23" fillId="0" borderId="1" xfId="0" applyFont="1" applyBorder="1" applyAlignment="1">
      <alignment horizontal="center"/>
    </xf>
    <xf numFmtId="0" fontId="26" fillId="0" borderId="0" xfId="0" applyFont="1" applyAlignment="1">
      <alignment horizontal="left" indent="4"/>
    </xf>
    <xf numFmtId="0" fontId="23" fillId="0" borderId="1" xfId="0" applyFont="1" applyBorder="1" applyAlignment="1">
      <alignment vertical="top" wrapText="1"/>
    </xf>
    <xf numFmtId="0" fontId="20" fillId="0" borderId="3" xfId="0" applyFont="1" applyBorder="1" applyAlignment="1">
      <alignment horizontal="left" vertical="top" wrapText="1" indent="1"/>
    </xf>
    <xf numFmtId="0" fontId="23" fillId="0" borderId="3" xfId="0" applyFont="1" applyBorder="1" applyAlignment="1">
      <alignment vertical="top" wrapText="1"/>
    </xf>
    <xf numFmtId="0" fontId="26" fillId="0" borderId="0" xfId="0" applyFont="1" applyAlignment="1">
      <alignment horizontal="left" indent="6"/>
    </xf>
    <xf numFmtId="0" fontId="26" fillId="0" borderId="0" xfId="0" applyFont="1"/>
    <xf numFmtId="0" fontId="29" fillId="0" borderId="0" xfId="0" applyFont="1"/>
    <xf numFmtId="0" fontId="23" fillId="0" borderId="7" xfId="0" applyFont="1" applyBorder="1" applyAlignment="1">
      <alignment horizontal="center"/>
    </xf>
    <xf numFmtId="0" fontId="23" fillId="0" borderId="7" xfId="0" applyFont="1" applyBorder="1" applyAlignment="1">
      <alignment vertical="top" wrapText="1"/>
    </xf>
    <xf numFmtId="0" fontId="23" fillId="0" borderId="9" xfId="0" applyFont="1" applyBorder="1" applyAlignment="1">
      <alignment vertical="top" wrapText="1"/>
    </xf>
    <xf numFmtId="0" fontId="23" fillId="0" borderId="7" xfId="0" applyFont="1" applyBorder="1" applyAlignment="1">
      <alignment wrapText="1"/>
    </xf>
    <xf numFmtId="0" fontId="20" fillId="0" borderId="2" xfId="0" applyFont="1" applyBorder="1" applyAlignment="1">
      <alignment vertical="top" wrapText="1"/>
    </xf>
    <xf numFmtId="0" fontId="14" fillId="0" borderId="0" xfId="2" applyFont="1"/>
    <xf numFmtId="0" fontId="20" fillId="0" borderId="1" xfId="2" applyFont="1" applyBorder="1" applyAlignment="1">
      <alignment horizontal="center" vertical="top" wrapText="1"/>
    </xf>
    <xf numFmtId="8" fontId="20" fillId="0" borderId="1" xfId="0" applyNumberFormat="1" applyFont="1" applyFill="1" applyBorder="1" applyAlignment="1">
      <alignment horizontal="right"/>
    </xf>
    <xf numFmtId="8" fontId="20" fillId="0" borderId="6" xfId="0" applyNumberFormat="1" applyFont="1" applyBorder="1" applyAlignment="1">
      <alignment horizontal="right"/>
    </xf>
    <xf numFmtId="8" fontId="20" fillId="0" borderId="13" xfId="0" applyNumberFormat="1" applyFont="1" applyBorder="1" applyAlignment="1">
      <alignment horizontal="right"/>
    </xf>
    <xf numFmtId="8" fontId="20" fillId="0" borderId="8" xfId="0" applyNumberFormat="1" applyFont="1" applyBorder="1" applyAlignment="1">
      <alignment horizontal="right"/>
    </xf>
    <xf numFmtId="2" fontId="20" fillId="0" borderId="1" xfId="4" applyNumberFormat="1" applyFont="1" applyBorder="1"/>
    <xf numFmtId="49" fontId="5" fillId="0" borderId="0" xfId="0" applyNumberFormat="1" applyFont="1" applyAlignment="1">
      <alignment horizontal="left"/>
    </xf>
    <xf numFmtId="0" fontId="20" fillId="0" borderId="0" xfId="0" applyFont="1"/>
    <xf numFmtId="0" fontId="10" fillId="0" borderId="0" xfId="0" applyFont="1" applyAlignment="1">
      <alignment wrapText="1"/>
    </xf>
    <xf numFmtId="0" fontId="22" fillId="0" borderId="0" xfId="0" applyFont="1" applyBorder="1" applyAlignment="1">
      <alignment wrapText="1"/>
    </xf>
    <xf numFmtId="0" fontId="20" fillId="0" borderId="0" xfId="0" applyFont="1" applyFill="1" applyBorder="1" applyAlignment="1">
      <alignment wrapText="1"/>
    </xf>
    <xf numFmtId="0" fontId="34" fillId="0" borderId="0" xfId="0" applyFont="1"/>
    <xf numFmtId="8" fontId="20" fillId="0" borderId="0" xfId="0" applyNumberFormat="1" applyFont="1" applyBorder="1" applyAlignment="1">
      <alignment horizontal="right"/>
    </xf>
    <xf numFmtId="8" fontId="20" fillId="0" borderId="0" xfId="0" applyNumberFormat="1" applyFont="1" applyFill="1" applyBorder="1" applyAlignment="1">
      <alignment horizontal="right"/>
    </xf>
    <xf numFmtId="164" fontId="20" fillId="0" borderId="0" xfId="0" applyNumberFormat="1" applyFont="1" applyBorder="1"/>
    <xf numFmtId="0" fontId="33" fillId="0" borderId="0" xfId="0" applyFont="1" applyFill="1" applyAlignment="1">
      <alignment vertical="top" wrapText="1"/>
    </xf>
    <xf numFmtId="164" fontId="20" fillId="0" borderId="5" xfId="0" applyNumberFormat="1" applyFont="1" applyBorder="1"/>
    <xf numFmtId="164" fontId="20" fillId="0" borderId="1" xfId="0" applyNumberFormat="1" applyFont="1" applyBorder="1"/>
    <xf numFmtId="164" fontId="20" fillId="0" borderId="6" xfId="0" applyNumberFormat="1" applyFont="1" applyBorder="1"/>
    <xf numFmtId="164" fontId="20" fillId="0" borderId="4" xfId="0" applyNumberFormat="1" applyFont="1" applyBorder="1" applyAlignment="1">
      <alignment horizontal="right"/>
    </xf>
    <xf numFmtId="164" fontId="20" fillId="0" borderId="5" xfId="0" applyNumberFormat="1" applyFont="1" applyBorder="1" applyAlignment="1">
      <alignment horizontal="right"/>
    </xf>
    <xf numFmtId="164" fontId="20" fillId="0" borderId="1" xfId="0" applyNumberFormat="1" applyFont="1" applyBorder="1" applyAlignment="1">
      <alignment horizontal="right"/>
    </xf>
    <xf numFmtId="164" fontId="20" fillId="0" borderId="3" xfId="0" applyNumberFormat="1" applyFont="1" applyBorder="1"/>
    <xf numFmtId="49" fontId="7" fillId="0" borderId="1" xfId="0" applyNumberFormat="1" applyFont="1" applyBorder="1" applyAlignment="1">
      <alignment horizontal="center" wrapText="1"/>
    </xf>
    <xf numFmtId="49" fontId="7" fillId="0" borderId="14" xfId="0" applyNumberFormat="1" applyFont="1" applyBorder="1" applyAlignment="1">
      <alignment horizontal="center" wrapText="1"/>
    </xf>
    <xf numFmtId="49" fontId="7" fillId="0" borderId="0" xfId="0" applyNumberFormat="1" applyFont="1" applyBorder="1" applyAlignment="1">
      <alignment horizontal="center" wrapText="1"/>
    </xf>
    <xf numFmtId="164" fontId="7" fillId="0" borderId="1" xfId="0" applyNumberFormat="1" applyFont="1" applyBorder="1" applyAlignment="1">
      <alignment horizontal="right" wrapText="1"/>
    </xf>
    <xf numFmtId="164" fontId="7" fillId="0" borderId="5" xfId="0" applyNumberFormat="1" applyFont="1" applyBorder="1" applyAlignment="1">
      <alignment horizontal="center" wrapText="1"/>
    </xf>
    <xf numFmtId="164" fontId="7" fillId="0" borderId="0" xfId="0" applyNumberFormat="1" applyFont="1" applyAlignment="1">
      <alignment horizontal="center" wrapText="1"/>
    </xf>
    <xf numFmtId="164" fontId="7" fillId="0" borderId="0" xfId="0" applyNumberFormat="1" applyFont="1" applyAlignment="1">
      <alignment wrapText="1"/>
    </xf>
    <xf numFmtId="164" fontId="7" fillId="0" borderId="0" xfId="0" applyNumberFormat="1" applyFont="1" applyBorder="1" applyAlignment="1">
      <alignment horizontal="center" wrapText="1"/>
    </xf>
    <xf numFmtId="164" fontId="12" fillId="0" borderId="1" xfId="0" applyNumberFormat="1" applyFont="1" applyFill="1" applyBorder="1" applyAlignment="1">
      <alignment horizontal="right" wrapText="1"/>
    </xf>
    <xf numFmtId="164" fontId="12" fillId="0" borderId="0" xfId="0" applyNumberFormat="1" applyFont="1" applyFill="1" applyAlignment="1">
      <alignment horizontal="right" wrapText="1"/>
    </xf>
    <xf numFmtId="164" fontId="12" fillId="0" borderId="0" xfId="0" applyNumberFormat="1" applyFont="1" applyFill="1" applyBorder="1" applyAlignment="1">
      <alignment horizontal="right" wrapText="1"/>
    </xf>
    <xf numFmtId="164" fontId="20" fillId="0" borderId="4" xfId="0" applyNumberFormat="1" applyFont="1" applyBorder="1" applyAlignment="1">
      <alignment vertical="top" wrapText="1"/>
    </xf>
    <xf numFmtId="164" fontId="20" fillId="0" borderId="1" xfId="3" applyNumberFormat="1" applyFont="1" applyBorder="1"/>
    <xf numFmtId="0" fontId="13" fillId="0" borderId="0" xfId="2" applyFont="1" applyAlignment="1"/>
    <xf numFmtId="0" fontId="10" fillId="0" borderId="0" xfId="2" applyFont="1" applyAlignment="1"/>
    <xf numFmtId="0" fontId="35" fillId="0" borderId="0" xfId="0" applyFont="1"/>
    <xf numFmtId="0" fontId="1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7" fillId="0" borderId="1" xfId="0" applyFont="1" applyBorder="1" applyAlignment="1">
      <alignment horizontal="center"/>
    </xf>
    <xf numFmtId="44" fontId="18" fillId="0" borderId="11" xfId="3" applyFont="1" applyBorder="1" applyAlignment="1"/>
    <xf numFmtId="44" fontId="18" fillId="0" borderId="18" xfId="3" applyFont="1" applyBorder="1" applyAlignment="1"/>
    <xf numFmtId="44" fontId="18" fillId="0" borderId="0" xfId="3" applyFont="1" applyBorder="1" applyAlignment="1"/>
    <xf numFmtId="44" fontId="18" fillId="0" borderId="0" xfId="3" applyFont="1" applyAlignment="1"/>
    <xf numFmtId="44" fontId="18" fillId="0" borderId="19" xfId="3" applyFont="1" applyBorder="1" applyAlignment="1"/>
    <xf numFmtId="44" fontId="18" fillId="0" borderId="0" xfId="3" applyFont="1"/>
    <xf numFmtId="44" fontId="18" fillId="0" borderId="11" xfId="3" applyFont="1" applyBorder="1"/>
    <xf numFmtId="0" fontId="7" fillId="0" borderId="1" xfId="0" applyNumberFormat="1" applyFont="1" applyBorder="1" applyAlignment="1">
      <alignment horizontal="right" wrapText="1"/>
    </xf>
    <xf numFmtId="0" fontId="7" fillId="0" borderId="2" xfId="0" applyNumberFormat="1" applyFont="1" applyBorder="1" applyAlignment="1">
      <alignment horizontal="right" wrapText="1"/>
    </xf>
    <xf numFmtId="0" fontId="7" fillId="0" borderId="0" xfId="0" applyNumberFormat="1" applyFont="1" applyAlignment="1">
      <alignment horizontal="right" wrapText="1"/>
    </xf>
    <xf numFmtId="0" fontId="7" fillId="0" borderId="0" xfId="0" applyNumberFormat="1" applyFont="1" applyBorder="1" applyAlignment="1">
      <alignment horizontal="right" wrapText="1"/>
    </xf>
    <xf numFmtId="164" fontId="20" fillId="0" borderId="2" xfId="0" applyNumberFormat="1" applyFont="1" applyBorder="1" applyAlignment="1">
      <alignment horizontal="right" wrapText="1"/>
    </xf>
    <xf numFmtId="164" fontId="20" fillId="0" borderId="4" xfId="0" applyNumberFormat="1" applyFont="1" applyBorder="1" applyAlignment="1">
      <alignment horizontal="right" wrapText="1"/>
    </xf>
    <xf numFmtId="164" fontId="20" fillId="2" borderId="4" xfId="0" applyNumberFormat="1" applyFont="1" applyFill="1" applyBorder="1" applyAlignment="1">
      <alignment horizontal="right" wrapText="1"/>
    </xf>
    <xf numFmtId="164" fontId="20" fillId="0" borderId="0" xfId="0" applyNumberFormat="1" applyFont="1" applyAlignment="1">
      <alignment horizontal="right"/>
    </xf>
    <xf numFmtId="0" fontId="37" fillId="0" borderId="0" xfId="0" applyFont="1"/>
    <xf numFmtId="0" fontId="12" fillId="0" borderId="21" xfId="0" applyFont="1" applyBorder="1" applyAlignment="1">
      <alignment horizontal="center" vertical="center" wrapText="1"/>
    </xf>
    <xf numFmtId="164" fontId="7" fillId="0" borderId="0" xfId="0" applyNumberFormat="1" applyFont="1" applyFill="1" applyBorder="1"/>
    <xf numFmtId="0" fontId="7" fillId="0" borderId="23" xfId="0" applyFont="1" applyBorder="1"/>
    <xf numFmtId="164" fontId="7" fillId="0" borderId="5" xfId="0" applyNumberFormat="1" applyFont="1" applyFill="1" applyBorder="1"/>
    <xf numFmtId="0" fontId="3" fillId="0" borderId="8" xfId="0" applyFont="1" applyBorder="1"/>
    <xf numFmtId="44" fontId="18" fillId="0" borderId="0" xfId="3" applyFont="1" applyFill="1" applyAlignment="1"/>
    <xf numFmtId="44" fontId="18" fillId="0" borderId="18" xfId="3" applyFont="1" applyFill="1" applyBorder="1" applyAlignment="1"/>
    <xf numFmtId="0" fontId="18" fillId="0" borderId="0" xfId="0" applyFont="1" applyFill="1"/>
    <xf numFmtId="44" fontId="18" fillId="0" borderId="0" xfId="3" applyFont="1" applyFill="1" applyBorder="1" applyAlignment="1"/>
    <xf numFmtId="0" fontId="20" fillId="0" borderId="15" xfId="0" applyFont="1" applyBorder="1" applyAlignment="1">
      <alignment horizontal="center" wrapText="1"/>
    </xf>
    <xf numFmtId="49" fontId="20" fillId="0" borderId="17" xfId="0" applyNumberFormat="1" applyFont="1" applyBorder="1" applyAlignment="1">
      <alignment horizontal="left"/>
    </xf>
    <xf numFmtId="43" fontId="20" fillId="0" borderId="15" xfId="0" applyNumberFormat="1" applyFont="1" applyBorder="1" applyAlignment="1">
      <alignment horizontal="right"/>
    </xf>
    <xf numFmtId="2" fontId="20" fillId="0" borderId="15" xfId="0" applyNumberFormat="1" applyFont="1" applyBorder="1" applyAlignment="1">
      <alignment horizontal="right"/>
    </xf>
    <xf numFmtId="0" fontId="20" fillId="2" borderId="1" xfId="0" applyFont="1" applyFill="1" applyBorder="1" applyAlignment="1">
      <alignment horizontal="right" vertical="center"/>
    </xf>
    <xf numFmtId="0" fontId="20" fillId="2" borderId="2" xfId="0" applyFont="1" applyFill="1" applyBorder="1" applyAlignment="1">
      <alignment horizontal="right" vertical="center"/>
    </xf>
    <xf numFmtId="49" fontId="20" fillId="0" borderId="4" xfId="0" applyNumberFormat="1" applyFont="1" applyBorder="1" applyAlignment="1">
      <alignment horizontal="center"/>
    </xf>
    <xf numFmtId="49" fontId="20" fillId="0" borderId="5" xfId="0" applyNumberFormat="1" applyFont="1" applyBorder="1" applyAlignment="1">
      <alignment horizontal="center"/>
    </xf>
    <xf numFmtId="49" fontId="20" fillId="0" borderId="1" xfId="0" applyNumberFormat="1" applyFont="1" applyBorder="1" applyAlignment="1">
      <alignment horizontal="center"/>
    </xf>
    <xf numFmtId="0" fontId="20" fillId="0" borderId="5" xfId="0" applyFont="1" applyBorder="1" applyAlignment="1">
      <alignment horizontal="center"/>
    </xf>
    <xf numFmtId="0" fontId="20" fillId="0" borderId="1" xfId="0" applyFont="1" applyBorder="1" applyAlignment="1">
      <alignment horizontal="center"/>
    </xf>
    <xf numFmtId="0" fontId="20" fillId="0" borderId="0" xfId="0" applyFont="1" applyBorder="1" applyAlignment="1">
      <alignment horizontal="center"/>
    </xf>
    <xf numFmtId="0" fontId="20" fillId="0" borderId="3" xfId="0" applyFont="1" applyBorder="1" applyAlignment="1">
      <alignment horizontal="center"/>
    </xf>
    <xf numFmtId="164" fontId="20" fillId="0" borderId="2" xfId="0" applyNumberFormat="1" applyFont="1" applyBorder="1"/>
    <xf numFmtId="164" fontId="20" fillId="0" borderId="4" xfId="0" applyNumberFormat="1" applyFont="1" applyBorder="1"/>
    <xf numFmtId="164" fontId="20" fillId="0" borderId="4" xfId="3" applyNumberFormat="1" applyFont="1" applyBorder="1" applyAlignment="1">
      <alignment horizontal="right"/>
    </xf>
    <xf numFmtId="164" fontId="20" fillId="0" borderId="0" xfId="3" applyNumberFormat="1" applyFont="1" applyBorder="1"/>
    <xf numFmtId="164" fontId="20" fillId="0" borderId="2" xfId="3" applyNumberFormat="1" applyFont="1" applyBorder="1"/>
    <xf numFmtId="164" fontId="20" fillId="0" borderId="4" xfId="3" applyNumberFormat="1" applyFont="1" applyBorder="1"/>
    <xf numFmtId="164" fontId="20" fillId="0" borderId="5" xfId="3" applyNumberFormat="1" applyFont="1" applyBorder="1" applyAlignment="1">
      <alignment horizontal="right"/>
    </xf>
    <xf numFmtId="164" fontId="20" fillId="0" borderId="1" xfId="3" applyNumberFormat="1" applyFont="1" applyBorder="1" applyAlignment="1">
      <alignment horizontal="right"/>
    </xf>
    <xf numFmtId="164" fontId="20" fillId="0" borderId="3" xfId="3" applyNumberFormat="1" applyFont="1" applyBorder="1"/>
    <xf numFmtId="0" fontId="12" fillId="0" borderId="0" xfId="0" applyFont="1" applyBorder="1" applyAlignment="1">
      <alignment horizontal="center" vertical="center" wrapText="1"/>
    </xf>
    <xf numFmtId="164" fontId="7" fillId="0" borderId="1" xfId="0" applyNumberFormat="1" applyFont="1" applyFill="1" applyBorder="1"/>
    <xf numFmtId="0" fontId="7" fillId="0" borderId="1" xfId="0" applyFont="1" applyBorder="1" applyAlignment="1">
      <alignment horizontal="center" vertical="center" wrapText="1"/>
    </xf>
    <xf numFmtId="164" fontId="7" fillId="4" borderId="1" xfId="0" applyNumberFormat="1" applyFont="1" applyFill="1" applyBorder="1"/>
    <xf numFmtId="0" fontId="12" fillId="0" borderId="3"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1" xfId="0" applyNumberFormat="1" applyFont="1" applyBorder="1" applyAlignment="1">
      <alignment horizontal="right"/>
    </xf>
    <xf numFmtId="164" fontId="7" fillId="0" borderId="0" xfId="0" applyNumberFormat="1" applyFont="1" applyBorder="1" applyAlignment="1">
      <alignment horizontal="right" wrapText="1"/>
    </xf>
    <xf numFmtId="0" fontId="12" fillId="0" borderId="1" xfId="2" applyFont="1" applyBorder="1" applyAlignment="1">
      <alignment horizontal="center" vertical="center" wrapText="1"/>
    </xf>
    <xf numFmtId="164" fontId="7" fillId="0" borderId="22" xfId="0" applyNumberFormat="1" applyFont="1" applyBorder="1" applyAlignment="1">
      <alignment horizontal="right" wrapText="1"/>
    </xf>
    <xf numFmtId="164" fontId="7" fillId="0" borderId="23" xfId="0" applyNumberFormat="1" applyFont="1" applyBorder="1" applyAlignment="1">
      <alignment horizontal="right" vertical="top" wrapText="1"/>
    </xf>
    <xf numFmtId="164" fontId="7" fillId="0" borderId="0" xfId="0" applyNumberFormat="1" applyFont="1" applyBorder="1" applyAlignment="1">
      <alignment horizontal="right"/>
    </xf>
    <xf numFmtId="0" fontId="7" fillId="0" borderId="0" xfId="0" applyFont="1" applyBorder="1" applyAlignment="1">
      <alignment horizontal="right"/>
    </xf>
    <xf numFmtId="164" fontId="7" fillId="0" borderId="5" xfId="0" applyNumberFormat="1" applyFont="1" applyBorder="1" applyAlignment="1">
      <alignment horizontal="right" wrapText="1"/>
    </xf>
    <xf numFmtId="164" fontId="7" fillId="0" borderId="5" xfId="0" applyNumberFormat="1" applyFont="1" applyBorder="1" applyAlignment="1">
      <alignment horizontal="right" vertical="top" wrapText="1"/>
    </xf>
    <xf numFmtId="164" fontId="7" fillId="0" borderId="5" xfId="0" applyNumberFormat="1" applyFont="1" applyBorder="1" applyAlignment="1">
      <alignment horizontal="right"/>
    </xf>
    <xf numFmtId="0" fontId="7" fillId="0" borderId="5" xfId="0" applyFont="1" applyBorder="1" applyAlignment="1">
      <alignment horizontal="right"/>
    </xf>
    <xf numFmtId="164" fontId="20" fillId="0" borderId="7" xfId="0" applyNumberFormat="1" applyFont="1" applyBorder="1" applyAlignment="1">
      <alignment vertical="top" wrapText="1"/>
    </xf>
    <xf numFmtId="164" fontId="20" fillId="0" borderId="10" xfId="0" applyNumberFormat="1" applyFont="1" applyBorder="1" applyAlignment="1">
      <alignment vertical="top" wrapText="1"/>
    </xf>
    <xf numFmtId="164" fontId="20" fillId="0" borderId="3" xfId="0" applyNumberFormat="1" applyFont="1" applyBorder="1" applyAlignment="1">
      <alignment vertical="top" wrapText="1"/>
    </xf>
    <xf numFmtId="0" fontId="20" fillId="0" borderId="1" xfId="0" applyNumberFormat="1" applyFont="1" applyBorder="1"/>
    <xf numFmtId="0" fontId="7" fillId="0" borderId="3" xfId="2" applyFont="1" applyBorder="1" applyAlignment="1">
      <alignment vertical="top" wrapText="1"/>
    </xf>
    <xf numFmtId="4" fontId="20" fillId="0" borderId="4" xfId="0" applyNumberFormat="1" applyFont="1" applyFill="1" applyBorder="1" applyAlignment="1">
      <alignment vertical="top" wrapText="1"/>
    </xf>
    <xf numFmtId="164" fontId="20" fillId="0" borderId="4" xfId="0" applyNumberFormat="1" applyFont="1" applyFill="1" applyBorder="1" applyAlignment="1">
      <alignment vertical="top" wrapText="1"/>
    </xf>
    <xf numFmtId="0" fontId="20" fillId="0" borderId="0" xfId="0" applyFont="1"/>
    <xf numFmtId="8" fontId="20" fillId="0" borderId="4" xfId="0" applyNumberFormat="1" applyFont="1" applyBorder="1" applyAlignment="1">
      <alignment horizontal="center" vertical="top" wrapText="1"/>
    </xf>
    <xf numFmtId="8" fontId="20" fillId="2" borderId="4" xfId="0" applyNumberFormat="1" applyFont="1" applyFill="1" applyBorder="1" applyAlignment="1">
      <alignment horizontal="center" vertical="top" wrapText="1"/>
    </xf>
    <xf numFmtId="0" fontId="13" fillId="0" borderId="0" xfId="0" applyFont="1" applyFill="1"/>
    <xf numFmtId="0" fontId="6" fillId="0" borderId="0" xfId="2" applyFont="1" applyAlignment="1">
      <alignment horizontal="left" indent="4"/>
    </xf>
    <xf numFmtId="0" fontId="7" fillId="0" borderId="3" xfId="0" applyFont="1" applyBorder="1" applyAlignment="1">
      <alignment vertical="top" wrapText="1"/>
    </xf>
    <xf numFmtId="3" fontId="7" fillId="0" borderId="4" xfId="0" applyNumberFormat="1" applyFont="1" applyBorder="1" applyAlignment="1">
      <alignment vertical="top" wrapText="1"/>
    </xf>
    <xf numFmtId="4" fontId="7" fillId="0" borderId="4" xfId="0" applyNumberFormat="1" applyFont="1" applyBorder="1" applyAlignment="1">
      <alignment vertical="top" wrapText="1"/>
    </xf>
    <xf numFmtId="0" fontId="20" fillId="0" borderId="0" xfId="2" applyFont="1"/>
    <xf numFmtId="4" fontId="18" fillId="0" borderId="0" xfId="0" applyNumberFormat="1" applyFont="1" applyAlignment="1">
      <alignment wrapText="1"/>
    </xf>
    <xf numFmtId="0" fontId="18" fillId="0" borderId="0" xfId="0" applyFont="1" applyAlignment="1">
      <alignment wrapText="1"/>
    </xf>
    <xf numFmtId="8" fontId="18" fillId="0" borderId="0" xfId="0" applyNumberFormat="1" applyFont="1" applyAlignment="1">
      <alignment wrapText="1"/>
    </xf>
    <xf numFmtId="4" fontId="18" fillId="5" borderId="0" xfId="0" applyNumberFormat="1" applyFont="1" applyFill="1" applyAlignment="1">
      <alignment wrapText="1"/>
    </xf>
    <xf numFmtId="2" fontId="18" fillId="0" borderId="0" xfId="0" applyNumberFormat="1" applyFont="1" applyAlignment="1">
      <alignment wrapText="1"/>
    </xf>
    <xf numFmtId="43" fontId="18" fillId="5" borderId="0" xfId="0" applyNumberFormat="1" applyFont="1" applyFill="1" applyAlignment="1">
      <alignment wrapText="1"/>
    </xf>
    <xf numFmtId="3" fontId="18" fillId="0" borderId="0" xfId="0" applyNumberFormat="1" applyFont="1" applyAlignment="1">
      <alignment wrapText="1"/>
    </xf>
    <xf numFmtId="44" fontId="18" fillId="0" borderId="0" xfId="0" applyNumberFormat="1" applyFont="1" applyAlignment="1">
      <alignment wrapText="1"/>
    </xf>
    <xf numFmtId="44" fontId="18" fillId="5" borderId="0" xfId="0" applyNumberFormat="1" applyFont="1" applyFill="1" applyAlignment="1">
      <alignment wrapText="1"/>
    </xf>
    <xf numFmtId="4" fontId="10" fillId="0" borderId="0" xfId="0" applyNumberFormat="1" applyFont="1"/>
    <xf numFmtId="8" fontId="10" fillId="0" borderId="0" xfId="0" applyNumberFormat="1" applyFont="1"/>
    <xf numFmtId="2" fontId="10" fillId="0" borderId="0" xfId="0" applyNumberFormat="1" applyFont="1"/>
    <xf numFmtId="3" fontId="10" fillId="0" borderId="0" xfId="0" applyNumberFormat="1" applyFont="1"/>
    <xf numFmtId="0" fontId="36" fillId="0" borderId="15" xfId="0" applyFont="1" applyBorder="1" applyAlignment="1">
      <alignment horizontal="center" vertical="center"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15" xfId="0" applyFont="1" applyBorder="1" applyAlignment="1">
      <alignment horizontal="center" vertical="center" wrapText="1"/>
    </xf>
    <xf numFmtId="49" fontId="20" fillId="0" borderId="15" xfId="0" applyNumberFormat="1" applyFont="1" applyBorder="1" applyAlignment="1">
      <alignment horizontal="left"/>
    </xf>
    <xf numFmtId="0" fontId="20" fillId="0" borderId="15" xfId="0" applyFont="1" applyBorder="1" applyAlignment="1">
      <alignment horizontal="center"/>
    </xf>
    <xf numFmtId="164" fontId="20" fillId="0" borderId="15" xfId="0" applyNumberFormat="1" applyFont="1" applyBorder="1" applyAlignment="1">
      <alignment horizontal="right"/>
    </xf>
    <xf numFmtId="0" fontId="10" fillId="0" borderId="0" xfId="0" applyFont="1" applyAlignment="1">
      <alignment horizontal="center"/>
    </xf>
    <xf numFmtId="0" fontId="20" fillId="0" borderId="4" xfId="2" applyFont="1" applyBorder="1" applyAlignment="1">
      <alignment horizontal="center" vertical="top" wrapText="1"/>
    </xf>
    <xf numFmtId="0" fontId="20" fillId="0" borderId="12" xfId="0" applyFont="1" applyBorder="1" applyAlignment="1">
      <alignment horizontal="center"/>
    </xf>
    <xf numFmtId="164" fontId="20" fillId="3" borderId="4" xfId="0" applyNumberFormat="1" applyFont="1" applyFill="1" applyBorder="1" applyAlignment="1">
      <alignment horizontal="center"/>
    </xf>
    <xf numFmtId="0" fontId="20" fillId="0" borderId="4" xfId="0" applyFont="1" applyBorder="1" applyAlignment="1">
      <alignment horizontal="center"/>
    </xf>
    <xf numFmtId="0" fontId="20" fillId="0" borderId="0" xfId="0" applyFont="1" applyFill="1" applyAlignment="1">
      <alignment vertical="top" wrapText="1"/>
    </xf>
    <xf numFmtId="0" fontId="20" fillId="0" borderId="4" xfId="0" applyFont="1" applyBorder="1"/>
    <xf numFmtId="0" fontId="20" fillId="0" borderId="0" xfId="0" applyFont="1" applyAlignment="1">
      <alignment horizontal="center"/>
    </xf>
    <xf numFmtId="0" fontId="20" fillId="0" borderId="7" xfId="0" applyFont="1" applyBorder="1" applyAlignment="1">
      <alignment horizontal="center"/>
    </xf>
    <xf numFmtId="0" fontId="20" fillId="0" borderId="7" xfId="0" applyFont="1" applyBorder="1" applyAlignment="1">
      <alignment wrapText="1"/>
    </xf>
    <xf numFmtId="0" fontId="20" fillId="0" borderId="6" xfId="0" applyFont="1" applyBorder="1" applyAlignment="1">
      <alignment horizontal="center"/>
    </xf>
    <xf numFmtId="164" fontId="20" fillId="0" borderId="6" xfId="0" applyNumberFormat="1" applyFont="1" applyBorder="1" applyAlignment="1">
      <alignment horizontal="right"/>
    </xf>
    <xf numFmtId="164" fontId="20" fillId="0" borderId="4" xfId="0" applyNumberFormat="1" applyFont="1" applyFill="1" applyBorder="1" applyAlignment="1">
      <alignment horizontal="right"/>
    </xf>
    <xf numFmtId="164" fontId="20" fillId="0" borderId="2" xfId="0" applyNumberFormat="1" applyFont="1" applyFill="1" applyBorder="1"/>
    <xf numFmtId="0" fontId="23" fillId="0" borderId="0" xfId="0" applyFont="1" applyFill="1" applyAlignment="1">
      <alignment vertical="top" wrapText="1"/>
    </xf>
    <xf numFmtId="49" fontId="12" fillId="0" borderId="5" xfId="0" applyNumberFormat="1" applyFont="1" applyBorder="1" applyAlignment="1">
      <alignment horizontal="center" wrapText="1"/>
    </xf>
    <xf numFmtId="164" fontId="12" fillId="2" borderId="1" xfId="0" applyNumberFormat="1" applyFont="1" applyFill="1" applyBorder="1" applyAlignment="1">
      <alignment horizontal="right" wrapText="1"/>
    </xf>
    <xf numFmtId="0" fontId="12" fillId="0" borderId="0" xfId="0" applyFont="1" applyAlignment="1">
      <alignment horizontal="center"/>
    </xf>
    <xf numFmtId="0" fontId="7" fillId="0" borderId="0" xfId="0" applyFont="1" applyAlignment="1">
      <alignment horizontal="center"/>
    </xf>
    <xf numFmtId="49" fontId="12" fillId="0" borderId="0" xfId="0" applyNumberFormat="1" applyFont="1" applyBorder="1" applyAlignment="1">
      <alignment horizontal="center" wrapText="1"/>
    </xf>
    <xf numFmtId="0" fontId="7" fillId="0" borderId="0" xfId="0" applyFont="1" applyAlignment="1">
      <alignment wrapText="1"/>
    </xf>
    <xf numFmtId="0" fontId="7" fillId="0" borderId="20" xfId="0" applyFont="1" applyBorder="1" applyAlignment="1">
      <alignment horizontal="center"/>
    </xf>
    <xf numFmtId="0" fontId="7" fillId="0" borderId="7" xfId="0" applyFont="1" applyBorder="1" applyAlignment="1">
      <alignment wrapText="1"/>
    </xf>
    <xf numFmtId="0" fontId="7" fillId="0" borderId="8" xfId="0" applyFont="1" applyBorder="1" applyAlignment="1">
      <alignment horizontal="left" wrapText="1"/>
    </xf>
    <xf numFmtId="0" fontId="7" fillId="0" borderId="1" xfId="0" applyFont="1" applyBorder="1" applyAlignment="1">
      <alignment horizontal="center" wrapText="1"/>
    </xf>
    <xf numFmtId="164" fontId="7" fillId="0" borderId="14" xfId="0" applyNumberFormat="1" applyFont="1" applyBorder="1" applyAlignment="1">
      <alignment horizontal="right" wrapText="1"/>
    </xf>
    <xf numFmtId="0" fontId="7" fillId="0" borderId="5" xfId="0" applyFont="1" applyBorder="1" applyAlignment="1">
      <alignment horizontal="right" wrapText="1"/>
    </xf>
    <xf numFmtId="0" fontId="7" fillId="0" borderId="24" xfId="0" applyFont="1" applyBorder="1" applyAlignment="1">
      <alignment horizontal="center"/>
    </xf>
    <xf numFmtId="0" fontId="7" fillId="0" borderId="0" xfId="0" applyFont="1" applyBorder="1" applyAlignment="1">
      <alignment wrapText="1"/>
    </xf>
    <xf numFmtId="0" fontId="7" fillId="0" borderId="0" xfId="0" applyFont="1" applyBorder="1" applyAlignment="1">
      <alignment horizontal="center" wrapText="1"/>
    </xf>
    <xf numFmtId="0" fontId="10" fillId="0" borderId="0" xfId="0" applyFont="1" applyBorder="1"/>
    <xf numFmtId="0" fontId="7" fillId="0" borderId="8" xfId="0" applyFont="1" applyBorder="1" applyAlignment="1">
      <alignment wrapText="1"/>
    </xf>
    <xf numFmtId="0" fontId="7" fillId="0" borderId="1" xfId="0" applyFont="1" applyBorder="1" applyAlignment="1">
      <alignment horizontal="left" wrapText="1"/>
    </xf>
    <xf numFmtId="0" fontId="7" fillId="0" borderId="14" xfId="0" applyFont="1" applyBorder="1" applyAlignment="1">
      <alignment horizontal="center"/>
    </xf>
    <xf numFmtId="0" fontId="7" fillId="0" borderId="5" xfId="0" applyFont="1" applyBorder="1" applyAlignment="1">
      <alignment wrapText="1"/>
    </xf>
    <xf numFmtId="164" fontId="7" fillId="0" borderId="14" xfId="0" applyNumberFormat="1" applyFont="1" applyBorder="1" applyAlignment="1">
      <alignment wrapText="1"/>
    </xf>
    <xf numFmtId="164" fontId="7" fillId="0" borderId="5" xfId="0" applyNumberFormat="1" applyFont="1" applyBorder="1" applyAlignment="1">
      <alignment wrapText="1"/>
    </xf>
    <xf numFmtId="49" fontId="10" fillId="0" borderId="0" xfId="0" applyNumberFormat="1" applyFont="1"/>
    <xf numFmtId="0" fontId="39" fillId="0" borderId="0" xfId="0" applyFont="1"/>
    <xf numFmtId="0" fontId="20" fillId="0" borderId="0" xfId="0" applyFont="1"/>
    <xf numFmtId="49" fontId="20" fillId="0" borderId="6" xfId="0" applyNumberFormat="1" applyFont="1" applyBorder="1" applyAlignment="1">
      <alignment horizontal="center"/>
    </xf>
    <xf numFmtId="164" fontId="20" fillId="0" borderId="6" xfId="3" applyNumberFormat="1" applyFont="1" applyBorder="1" applyAlignment="1">
      <alignment horizontal="right"/>
    </xf>
    <xf numFmtId="8" fontId="20" fillId="0" borderId="7" xfId="0" applyNumberFormat="1" applyFont="1" applyBorder="1" applyAlignment="1">
      <alignment horizontal="right"/>
    </xf>
    <xf numFmtId="8" fontId="20" fillId="0" borderId="3" xfId="0" applyNumberFormat="1" applyFont="1" applyBorder="1" applyAlignment="1">
      <alignment horizontal="right"/>
    </xf>
    <xf numFmtId="0" fontId="12" fillId="0" borderId="10" xfId="0" applyFont="1" applyBorder="1" applyAlignment="1">
      <alignment horizontal="left"/>
    </xf>
    <xf numFmtId="0" fontId="12" fillId="0" borderId="10" xfId="0" applyFont="1" applyBorder="1"/>
    <xf numFmtId="0" fontId="7" fillId="0" borderId="1" xfId="2" applyFont="1" applyFill="1" applyBorder="1" applyAlignment="1">
      <alignment vertical="top" wrapText="1"/>
    </xf>
    <xf numFmtId="0" fontId="10" fillId="0" borderId="1" xfId="0" applyFont="1" applyBorder="1"/>
    <xf numFmtId="0" fontId="6" fillId="4" borderId="0" xfId="0" applyFont="1" applyFill="1" applyAlignment="1">
      <alignment horizontal="left" indent="4"/>
    </xf>
    <xf numFmtId="44" fontId="18" fillId="4" borderId="18" xfId="3" applyFont="1" applyFill="1" applyBorder="1" applyAlignment="1"/>
    <xf numFmtId="4" fontId="18" fillId="4" borderId="0" xfId="0" applyNumberFormat="1" applyFont="1" applyFill="1" applyAlignment="1">
      <alignment wrapText="1"/>
    </xf>
    <xf numFmtId="44" fontId="18" fillId="4" borderId="0" xfId="0" applyNumberFormat="1" applyFont="1" applyFill="1" applyAlignment="1">
      <alignment wrapText="1"/>
    </xf>
    <xf numFmtId="0" fontId="12" fillId="4" borderId="7" xfId="0" applyFont="1" applyFill="1" applyBorder="1" applyAlignment="1">
      <alignment horizontal="left"/>
    </xf>
    <xf numFmtId="164" fontId="12" fillId="4" borderId="1" xfId="0" applyNumberFormat="1" applyFont="1" applyFill="1" applyBorder="1" applyAlignment="1">
      <alignment horizontal="right" wrapText="1"/>
    </xf>
    <xf numFmtId="0" fontId="20" fillId="0" borderId="0" xfId="0" applyFont="1"/>
    <xf numFmtId="0" fontId="20" fillId="0" borderId="0" xfId="0" applyFont="1"/>
    <xf numFmtId="0" fontId="12" fillId="4" borderId="10" xfId="0" applyFont="1" applyFill="1" applyBorder="1" applyAlignment="1">
      <alignment horizontal="center" wrapText="1"/>
    </xf>
    <xf numFmtId="44" fontId="18" fillId="4" borderId="0" xfId="3" applyFont="1" applyFill="1" applyBorder="1" applyAlignment="1"/>
    <xf numFmtId="0" fontId="12" fillId="6" borderId="8" xfId="0" applyFont="1" applyFill="1" applyBorder="1" applyAlignment="1">
      <alignment horizontal="center" wrapText="1"/>
    </xf>
    <xf numFmtId="49" fontId="12" fillId="6" borderId="5" xfId="0" applyNumberFormat="1" applyFont="1" applyFill="1" applyBorder="1" applyAlignment="1">
      <alignment horizontal="center" wrapText="1"/>
    </xf>
    <xf numFmtId="49" fontId="7" fillId="6" borderId="14" xfId="0" applyNumberFormat="1" applyFont="1" applyFill="1" applyBorder="1" applyAlignment="1">
      <alignment horizontal="center" wrapText="1"/>
    </xf>
    <xf numFmtId="164" fontId="7" fillId="6" borderId="5" xfId="0" applyNumberFormat="1" applyFont="1" applyFill="1" applyBorder="1" applyAlignment="1">
      <alignment horizontal="center" wrapText="1"/>
    </xf>
    <xf numFmtId="0" fontId="7" fillId="6" borderId="2" xfId="0" applyNumberFormat="1" applyFont="1" applyFill="1" applyBorder="1" applyAlignment="1">
      <alignment horizontal="right" wrapText="1"/>
    </xf>
    <xf numFmtId="164" fontId="12" fillId="6" borderId="1" xfId="0" applyNumberFormat="1" applyFont="1" applyFill="1" applyBorder="1" applyAlignment="1">
      <alignment horizontal="right" wrapText="1"/>
    </xf>
    <xf numFmtId="0" fontId="12" fillId="6" borderId="0" xfId="0" applyFont="1" applyFill="1" applyBorder="1" applyAlignment="1">
      <alignment horizontal="center" wrapText="1"/>
    </xf>
    <xf numFmtId="49" fontId="12" fillId="6" borderId="0" xfId="0" applyNumberFormat="1" applyFont="1" applyFill="1" applyBorder="1" applyAlignment="1">
      <alignment horizontal="center" wrapText="1"/>
    </xf>
    <xf numFmtId="49" fontId="7" fillId="6" borderId="0" xfId="0" applyNumberFormat="1" applyFont="1" applyFill="1" applyBorder="1" applyAlignment="1">
      <alignment horizontal="center" wrapText="1"/>
    </xf>
    <xf numFmtId="164" fontId="7" fillId="6" borderId="0" xfId="0" applyNumberFormat="1" applyFont="1" applyFill="1" applyBorder="1" applyAlignment="1">
      <alignment horizontal="center" wrapText="1"/>
    </xf>
    <xf numFmtId="0" fontId="7" fillId="6" borderId="0" xfId="0" applyNumberFormat="1" applyFont="1" applyFill="1" applyBorder="1" applyAlignment="1">
      <alignment horizontal="right" wrapText="1"/>
    </xf>
    <xf numFmtId="164" fontId="12" fillId="6" borderId="0" xfId="0" applyNumberFormat="1" applyFont="1" applyFill="1" applyBorder="1" applyAlignment="1">
      <alignment horizontal="right" wrapText="1"/>
    </xf>
    <xf numFmtId="0" fontId="6" fillId="4" borderId="0" xfId="0" applyFont="1" applyFill="1" applyAlignment="1">
      <alignment horizontal="left" wrapText="1" indent="4"/>
    </xf>
    <xf numFmtId="0" fontId="6" fillId="0" borderId="0" xfId="0" applyFont="1" applyAlignment="1">
      <alignment horizontal="left" wrapText="1"/>
    </xf>
    <xf numFmtId="0" fontId="20" fillId="0" borderId="0" xfId="0" applyFont="1" applyFill="1" applyBorder="1" applyAlignment="1">
      <alignment horizontal="center"/>
    </xf>
    <xf numFmtId="49" fontId="20" fillId="0" borderId="0" xfId="0" applyNumberFormat="1" applyFont="1" applyFill="1" applyBorder="1" applyAlignment="1">
      <alignment horizontal="center"/>
    </xf>
    <xf numFmtId="164" fontId="20" fillId="0" borderId="0" xfId="3" applyNumberFormat="1" applyFont="1" applyFill="1" applyBorder="1" applyAlignment="1">
      <alignment horizontal="right"/>
    </xf>
    <xf numFmtId="164" fontId="20" fillId="0" borderId="0" xfId="0" applyNumberFormat="1" applyFont="1" applyFill="1" applyBorder="1" applyAlignment="1">
      <alignment horizontal="right"/>
    </xf>
    <xf numFmtId="164" fontId="20" fillId="0" borderId="0" xfId="0" applyNumberFormat="1" applyFont="1" applyFill="1" applyBorder="1" applyAlignment="1">
      <alignment horizontal="center"/>
    </xf>
    <xf numFmtId="0" fontId="12" fillId="0" borderId="8" xfId="0" applyFont="1" applyBorder="1" applyAlignment="1">
      <alignment horizontal="center" wrapText="1"/>
    </xf>
    <xf numFmtId="49" fontId="20" fillId="0" borderId="3" xfId="0" applyNumberFormat="1" applyFont="1" applyBorder="1" applyAlignment="1">
      <alignment horizontal="center" vertical="top" wrapText="1"/>
    </xf>
    <xf numFmtId="0" fontId="12" fillId="0" borderId="1" xfId="0" applyFont="1" applyFill="1" applyBorder="1" applyAlignment="1">
      <alignment horizontal="left" wrapText="1"/>
    </xf>
    <xf numFmtId="49" fontId="7" fillId="0" borderId="1" xfId="0" applyNumberFormat="1" applyFont="1" applyFill="1" applyBorder="1" applyAlignment="1">
      <alignment horizontal="center" wrapText="1"/>
    </xf>
    <xf numFmtId="164" fontId="7" fillId="0" borderId="1" xfId="0" applyNumberFormat="1" applyFont="1" applyFill="1" applyBorder="1" applyAlignment="1">
      <alignment horizontal="right" wrapText="1"/>
    </xf>
    <xf numFmtId="0" fontId="7" fillId="0" borderId="1" xfId="0" applyNumberFormat="1" applyFont="1" applyFill="1" applyBorder="1" applyAlignment="1">
      <alignment horizontal="right" wrapText="1"/>
    </xf>
    <xf numFmtId="0" fontId="12" fillId="0" borderId="5" xfId="0" applyFont="1" applyFill="1" applyBorder="1" applyAlignment="1">
      <alignment horizontal="center" wrapText="1"/>
    </xf>
    <xf numFmtId="49" fontId="12" fillId="0" borderId="5" xfId="0" applyNumberFormat="1" applyFont="1" applyFill="1" applyBorder="1" applyAlignment="1">
      <alignment horizontal="center" wrapText="1"/>
    </xf>
    <xf numFmtId="49" fontId="7" fillId="0" borderId="14" xfId="0" applyNumberFormat="1" applyFont="1" applyFill="1" applyBorder="1" applyAlignment="1">
      <alignment horizontal="center" wrapText="1"/>
    </xf>
    <xf numFmtId="164" fontId="7" fillId="0" borderId="5" xfId="0" applyNumberFormat="1" applyFont="1" applyFill="1" applyBorder="1" applyAlignment="1">
      <alignment horizontal="center" wrapText="1"/>
    </xf>
    <xf numFmtId="0" fontId="7" fillId="0" borderId="2" xfId="0" applyNumberFormat="1" applyFont="1" applyFill="1" applyBorder="1" applyAlignment="1">
      <alignment horizontal="right" wrapText="1"/>
    </xf>
    <xf numFmtId="0" fontId="12" fillId="6" borderId="5" xfId="0" applyFont="1" applyFill="1" applyBorder="1" applyAlignment="1">
      <alignment horizontal="center" wrapText="1"/>
    </xf>
    <xf numFmtId="0" fontId="12" fillId="6" borderId="1" xfId="0" applyFont="1" applyFill="1" applyBorder="1" applyAlignment="1">
      <alignment horizontal="left" wrapText="1"/>
    </xf>
    <xf numFmtId="49" fontId="12" fillId="6" borderId="1" xfId="0" applyNumberFormat="1" applyFont="1" applyFill="1" applyBorder="1" applyAlignment="1">
      <alignment horizontal="center" wrapText="1"/>
    </xf>
    <xf numFmtId="49" fontId="7" fillId="6" borderId="1" xfId="0" applyNumberFormat="1" applyFont="1" applyFill="1" applyBorder="1" applyAlignment="1">
      <alignment horizontal="center" wrapText="1"/>
    </xf>
    <xf numFmtId="164" fontId="7" fillId="6" borderId="1" xfId="0" applyNumberFormat="1" applyFont="1" applyFill="1" applyBorder="1" applyAlignment="1">
      <alignment horizontal="right" wrapText="1"/>
    </xf>
    <xf numFmtId="0" fontId="7" fillId="6" borderId="1" xfId="0" applyNumberFormat="1" applyFont="1" applyFill="1" applyBorder="1" applyAlignment="1">
      <alignment horizontal="right" wrapText="1"/>
    </xf>
    <xf numFmtId="0" fontId="12" fillId="6" borderId="7" xfId="0" applyFont="1" applyFill="1" applyBorder="1" applyAlignment="1">
      <alignment wrapText="1"/>
    </xf>
    <xf numFmtId="0" fontId="12" fillId="6" borderId="10" xfId="0" applyFont="1" applyFill="1" applyBorder="1" applyAlignment="1">
      <alignment horizontal="center" wrapText="1"/>
    </xf>
    <xf numFmtId="0" fontId="12" fillId="6" borderId="7" xfId="0" applyFont="1" applyFill="1" applyBorder="1" applyAlignment="1">
      <alignment vertical="top" wrapText="1"/>
    </xf>
    <xf numFmtId="0" fontId="12" fillId="6" borderId="10" xfId="0" applyFont="1" applyFill="1" applyBorder="1" applyAlignment="1">
      <alignment horizontal="left" wrapText="1"/>
    </xf>
    <xf numFmtId="0" fontId="20" fillId="6" borderId="1" xfId="0" applyFont="1" applyFill="1" applyBorder="1" applyAlignment="1">
      <alignment horizontal="center" wrapText="1"/>
    </xf>
    <xf numFmtId="0" fontId="20" fillId="6" borderId="2" xfId="0" applyFont="1" applyFill="1" applyBorder="1" applyAlignment="1">
      <alignment horizontal="center"/>
    </xf>
    <xf numFmtId="0" fontId="20" fillId="6" borderId="1" xfId="0" applyFont="1" applyFill="1" applyBorder="1" applyAlignment="1">
      <alignment horizontal="center" vertical="top" wrapText="1"/>
    </xf>
    <xf numFmtId="0" fontId="20" fillId="6" borderId="4" xfId="0" applyFont="1" applyFill="1" applyBorder="1" applyAlignment="1">
      <alignment horizontal="center" vertical="top" wrapText="1"/>
    </xf>
    <xf numFmtId="0" fontId="20" fillId="6" borderId="4" xfId="2" applyFont="1" applyFill="1" applyBorder="1" applyAlignment="1">
      <alignment horizontal="center" vertical="top" wrapText="1"/>
    </xf>
    <xf numFmtId="0" fontId="20" fillId="6" borderId="1" xfId="2" applyFont="1" applyFill="1" applyBorder="1" applyAlignment="1">
      <alignment horizontal="center" vertical="top" wrapText="1"/>
    </xf>
    <xf numFmtId="0" fontId="20" fillId="6" borderId="6" xfId="0" applyFont="1" applyFill="1" applyBorder="1" applyAlignment="1">
      <alignment horizontal="center" vertical="top" wrapText="1"/>
    </xf>
    <xf numFmtId="0" fontId="20" fillId="6" borderId="12" xfId="0" applyFont="1" applyFill="1" applyBorder="1" applyAlignment="1">
      <alignment horizontal="center"/>
    </xf>
    <xf numFmtId="0" fontId="20" fillId="6" borderId="3" xfId="0" applyFont="1" applyFill="1" applyBorder="1" applyAlignment="1">
      <alignment wrapText="1"/>
    </xf>
    <xf numFmtId="8" fontId="20" fillId="6" borderId="4" xfId="0" applyNumberFormat="1" applyFont="1" applyFill="1" applyBorder="1" applyAlignment="1">
      <alignment horizontal="right"/>
    </xf>
    <xf numFmtId="49" fontId="20" fillId="6" borderId="4" xfId="0" applyNumberFormat="1" applyFont="1" applyFill="1" applyBorder="1" applyAlignment="1">
      <alignment horizontal="center"/>
    </xf>
    <xf numFmtId="164" fontId="20" fillId="6" borderId="4" xfId="3" applyNumberFormat="1" applyFont="1" applyFill="1" applyBorder="1" applyAlignment="1">
      <alignment horizontal="right"/>
    </xf>
    <xf numFmtId="164" fontId="20" fillId="6" borderId="4" xfId="0" applyNumberFormat="1" applyFont="1" applyFill="1" applyBorder="1" applyAlignment="1">
      <alignment horizontal="right"/>
    </xf>
    <xf numFmtId="164" fontId="20" fillId="6" borderId="4" xfId="0" applyNumberFormat="1" applyFont="1" applyFill="1" applyBorder="1" applyAlignment="1">
      <alignment horizontal="center"/>
    </xf>
    <xf numFmtId="8" fontId="20" fillId="6" borderId="13" xfId="0" applyNumberFormat="1" applyFont="1" applyFill="1" applyBorder="1" applyAlignment="1">
      <alignment horizontal="right"/>
    </xf>
    <xf numFmtId="8" fontId="20" fillId="6" borderId="1" xfId="0" applyNumberFormat="1" applyFont="1" applyFill="1" applyBorder="1" applyAlignment="1">
      <alignment horizontal="right"/>
    </xf>
    <xf numFmtId="0" fontId="20" fillId="6" borderId="1" xfId="0" applyFont="1" applyFill="1" applyBorder="1" applyAlignment="1">
      <alignment horizontal="center"/>
    </xf>
    <xf numFmtId="0" fontId="20" fillId="0" borderId="1" xfId="0" applyFont="1" applyFill="1" applyBorder="1" applyAlignment="1">
      <alignment horizontal="center" wrapText="1"/>
    </xf>
    <xf numFmtId="0" fontId="20" fillId="0" borderId="2" xfId="0" applyFont="1" applyFill="1" applyBorder="1" applyAlignment="1">
      <alignment horizontal="center"/>
    </xf>
    <xf numFmtId="0" fontId="20" fillId="0" borderId="4" xfId="2" applyFont="1" applyFill="1" applyBorder="1" applyAlignment="1">
      <alignment horizontal="center" vertical="top" wrapText="1"/>
    </xf>
    <xf numFmtId="0" fontId="20" fillId="0" borderId="1" xfId="2"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xf>
    <xf numFmtId="49" fontId="20" fillId="0" borderId="4" xfId="0" applyNumberFormat="1" applyFont="1" applyFill="1" applyBorder="1" applyAlignment="1">
      <alignment horizontal="center"/>
    </xf>
    <xf numFmtId="164" fontId="20" fillId="0" borderId="4" xfId="3" applyNumberFormat="1" applyFont="1" applyFill="1" applyBorder="1" applyAlignment="1">
      <alignment horizontal="right"/>
    </xf>
    <xf numFmtId="0" fontId="20" fillId="0" borderId="3" xfId="0" applyFont="1" applyFill="1" applyBorder="1" applyAlignment="1">
      <alignment horizontal="center"/>
    </xf>
    <xf numFmtId="8" fontId="20" fillId="0" borderId="3" xfId="0" applyNumberFormat="1" applyFont="1" applyFill="1" applyBorder="1" applyAlignment="1">
      <alignment horizontal="right"/>
    </xf>
    <xf numFmtId="44" fontId="18" fillId="0" borderId="0" xfId="0" applyNumberFormat="1" applyFont="1" applyFill="1" applyAlignment="1">
      <alignment wrapText="1"/>
    </xf>
    <xf numFmtId="8" fontId="18" fillId="4" borderId="0" xfId="0" applyNumberFormat="1" applyFont="1" applyFill="1" applyAlignment="1">
      <alignment wrapText="1"/>
    </xf>
    <xf numFmtId="0" fontId="18" fillId="4" borderId="0" xfId="0" applyFont="1" applyFill="1" applyAlignment="1">
      <alignment wrapText="1"/>
    </xf>
    <xf numFmtId="3" fontId="18" fillId="4" borderId="0" xfId="0" applyNumberFormat="1" applyFont="1" applyFill="1" applyAlignment="1">
      <alignment wrapText="1"/>
    </xf>
    <xf numFmtId="0" fontId="20" fillId="0" borderId="0" xfId="0" applyFont="1"/>
    <xf numFmtId="0" fontId="20" fillId="0" borderId="0" xfId="0" applyFont="1" applyBorder="1"/>
    <xf numFmtId="0" fontId="6" fillId="0" borderId="0" xfId="0" applyFont="1" applyAlignment="1">
      <alignment wrapText="1"/>
    </xf>
    <xf numFmtId="0" fontId="36" fillId="0" borderId="1" xfId="0" applyFont="1" applyBorder="1" applyAlignment="1">
      <alignment horizontal="center"/>
    </xf>
    <xf numFmtId="0" fontId="20" fillId="0" borderId="0" xfId="0" applyFont="1" applyBorder="1" applyAlignment="1">
      <alignment wrapText="1"/>
    </xf>
    <xf numFmtId="0" fontId="7" fillId="0" borderId="5" xfId="0" applyFont="1" applyBorder="1" applyAlignment="1">
      <alignment horizontal="center" wrapText="1"/>
    </xf>
    <xf numFmtId="0" fontId="20" fillId="0" borderId="10" xfId="0" applyFont="1" applyBorder="1" applyAlignment="1">
      <alignment vertical="top" wrapText="1"/>
    </xf>
    <xf numFmtId="0" fontId="20" fillId="0" borderId="3" xfId="0" applyFont="1" applyBorder="1" applyAlignment="1">
      <alignment vertical="top" wrapText="1"/>
    </xf>
    <xf numFmtId="0" fontId="20" fillId="0" borderId="0" xfId="0" applyFont="1" applyBorder="1" applyAlignment="1"/>
    <xf numFmtId="0" fontId="36" fillId="0" borderId="1" xfId="0" applyFont="1" applyBorder="1" applyAlignment="1">
      <alignment horizontal="center"/>
    </xf>
    <xf numFmtId="0" fontId="36" fillId="4" borderId="15"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7" fillId="0" borderId="3" xfId="2" applyFont="1" applyFill="1" applyBorder="1" applyAlignment="1">
      <alignment vertical="top" wrapText="1"/>
    </xf>
    <xf numFmtId="4" fontId="7" fillId="0" borderId="4" xfId="0" applyNumberFormat="1" applyFont="1" applyFill="1" applyBorder="1" applyAlignment="1">
      <alignment vertical="top" wrapText="1"/>
    </xf>
    <xf numFmtId="0" fontId="41" fillId="0" borderId="15" xfId="0" applyFont="1" applyBorder="1" applyAlignment="1">
      <alignment horizontal="center" vertical="center" wrapText="1"/>
    </xf>
    <xf numFmtId="164" fontId="20" fillId="6" borderId="6" xfId="0" applyNumberFormat="1" applyFont="1" applyFill="1" applyBorder="1" applyAlignment="1">
      <alignment horizontal="center"/>
    </xf>
    <xf numFmtId="0" fontId="20" fillId="0" borderId="16" xfId="0" applyFont="1" applyBorder="1"/>
    <xf numFmtId="49" fontId="20" fillId="6" borderId="1" xfId="0" applyNumberFormat="1" applyFont="1" applyFill="1" applyBorder="1" applyAlignment="1">
      <alignment horizontal="center"/>
    </xf>
    <xf numFmtId="164" fontId="20" fillId="6" borderId="1" xfId="3" applyNumberFormat="1" applyFont="1" applyFill="1" applyBorder="1" applyAlignment="1">
      <alignment horizontal="right"/>
    </xf>
    <xf numFmtId="8" fontId="20" fillId="6" borderId="3" xfId="0" applyNumberFormat="1" applyFont="1" applyFill="1" applyBorder="1" applyAlignment="1">
      <alignment horizontal="right"/>
    </xf>
    <xf numFmtId="164" fontId="20" fillId="6" borderId="5" xfId="0" applyNumberFormat="1" applyFont="1" applyFill="1" applyBorder="1" applyAlignment="1">
      <alignment horizontal="right"/>
    </xf>
    <xf numFmtId="0" fontId="20" fillId="0" borderId="2" xfId="0" applyFont="1" applyBorder="1"/>
    <xf numFmtId="0" fontId="20" fillId="0" borderId="12" xfId="0" applyFont="1" applyBorder="1" applyAlignment="1">
      <alignment wrapText="1"/>
    </xf>
    <xf numFmtId="49" fontId="20" fillId="0" borderId="0" xfId="0" applyNumberFormat="1" applyFont="1" applyBorder="1" applyAlignment="1">
      <alignment horizontal="center"/>
    </xf>
    <xf numFmtId="164" fontId="20" fillId="0" borderId="0" xfId="3" applyNumberFormat="1" applyFont="1" applyBorder="1" applyAlignment="1">
      <alignment horizontal="right"/>
    </xf>
    <xf numFmtId="164" fontId="20" fillId="0" borderId="0" xfId="0" applyNumberFormat="1" applyFont="1" applyBorder="1" applyAlignment="1">
      <alignment horizontal="right"/>
    </xf>
    <xf numFmtId="8" fontId="20" fillId="0" borderId="6" xfId="0" applyNumberFormat="1" applyFont="1" applyFill="1" applyBorder="1" applyAlignment="1">
      <alignment horizontal="right"/>
    </xf>
    <xf numFmtId="8" fontId="20" fillId="0" borderId="5" xfId="0" applyNumberFormat="1" applyFont="1" applyFill="1" applyBorder="1" applyAlignment="1">
      <alignment horizontal="right"/>
    </xf>
    <xf numFmtId="0" fontId="20" fillId="0" borderId="14" xfId="0" applyFont="1" applyBorder="1"/>
    <xf numFmtId="164" fontId="20" fillId="0" borderId="5" xfId="0" applyNumberFormat="1" applyFont="1" applyFill="1" applyBorder="1" applyAlignment="1">
      <alignment horizontal="right"/>
    </xf>
    <xf numFmtId="164" fontId="20" fillId="0" borderId="5" xfId="0" applyNumberFormat="1" applyFont="1" applyFill="1" applyBorder="1"/>
    <xf numFmtId="8" fontId="20" fillId="0" borderId="2" xfId="0" applyNumberFormat="1" applyFont="1" applyBorder="1" applyAlignment="1">
      <alignment horizontal="right"/>
    </xf>
    <xf numFmtId="0" fontId="12" fillId="0" borderId="0" xfId="0" applyFont="1" applyFill="1" applyBorder="1" applyAlignment="1">
      <alignment horizontal="center" wrapText="1"/>
    </xf>
    <xf numFmtId="49" fontId="7" fillId="0" borderId="0" xfId="0" applyNumberFormat="1" applyFont="1" applyFill="1" applyBorder="1" applyAlignment="1">
      <alignment horizontal="center" wrapText="1"/>
    </xf>
    <xf numFmtId="164" fontId="7" fillId="0" borderId="0" xfId="0" applyNumberFormat="1" applyFont="1" applyFill="1" applyBorder="1" applyAlignment="1">
      <alignment horizontal="center" wrapText="1"/>
    </xf>
    <xf numFmtId="0" fontId="7" fillId="0" borderId="0" xfId="0" applyNumberFormat="1" applyFont="1" applyFill="1" applyBorder="1" applyAlignment="1">
      <alignment horizontal="right" wrapText="1"/>
    </xf>
    <xf numFmtId="0" fontId="6" fillId="0" borderId="0" xfId="0" applyFont="1" applyFill="1" applyAlignment="1">
      <alignment horizontal="left" indent="4"/>
    </xf>
    <xf numFmtId="44" fontId="18" fillId="0" borderId="0" xfId="3" applyNumberFormat="1" applyFont="1" applyFill="1" applyAlignment="1"/>
    <xf numFmtId="44" fontId="18" fillId="0" borderId="18" xfId="3" applyNumberFormat="1" applyFont="1" applyFill="1" applyBorder="1" applyAlignment="1"/>
    <xf numFmtId="4" fontId="18" fillId="3" borderId="0" xfId="0" applyNumberFormat="1" applyFont="1" applyFill="1" applyAlignment="1">
      <alignment wrapText="1"/>
    </xf>
    <xf numFmtId="0" fontId="18" fillId="3" borderId="0" xfId="0" applyFont="1" applyFill="1" applyAlignment="1">
      <alignment wrapText="1"/>
    </xf>
    <xf numFmtId="3" fontId="18" fillId="6" borderId="0" xfId="0" applyNumberFormat="1" applyFont="1" applyFill="1" applyAlignment="1">
      <alignment wrapText="1"/>
    </xf>
    <xf numFmtId="49" fontId="20" fillId="0" borderId="15" xfId="0" applyNumberFormat="1" applyFont="1" applyBorder="1"/>
    <xf numFmtId="164" fontId="18" fillId="3" borderId="4" xfId="0" applyNumberFormat="1" applyFont="1" applyFill="1" applyBorder="1"/>
    <xf numFmtId="164" fontId="18" fillId="3" borderId="1" xfId="0" applyNumberFormat="1" applyFont="1" applyFill="1" applyBorder="1"/>
    <xf numFmtId="0" fontId="20" fillId="6" borderId="3" xfId="0" applyFont="1" applyFill="1" applyBorder="1" applyAlignment="1">
      <alignment horizontal="center"/>
    </xf>
    <xf numFmtId="0" fontId="20" fillId="0" borderId="1" xfId="0" applyFont="1" applyFill="1" applyBorder="1" applyAlignment="1">
      <alignment horizontal="center"/>
    </xf>
    <xf numFmtId="0" fontId="18" fillId="0" borderId="0" xfId="0" applyFont="1" applyBorder="1" applyAlignment="1">
      <alignment horizontal="center"/>
    </xf>
    <xf numFmtId="49" fontId="18" fillId="0" borderId="4" xfId="0" applyNumberFormat="1" applyFont="1" applyBorder="1" applyAlignment="1">
      <alignment horizontal="center"/>
    </xf>
    <xf numFmtId="49" fontId="18" fillId="0" borderId="2" xfId="0" applyNumberFormat="1" applyFont="1" applyBorder="1" applyAlignment="1">
      <alignment horizontal="center"/>
    </xf>
    <xf numFmtId="164" fontId="18" fillId="0" borderId="4" xfId="0" applyNumberFormat="1" applyFont="1" applyBorder="1"/>
    <xf numFmtId="0" fontId="12" fillId="0" borderId="5" xfId="0" applyFont="1" applyBorder="1"/>
    <xf numFmtId="0" fontId="12" fillId="0" borderId="5" xfId="0" applyFont="1" applyBorder="1" applyAlignment="1">
      <alignment horizontal="center"/>
    </xf>
    <xf numFmtId="49" fontId="42" fillId="0" borderId="4" xfId="0" applyNumberFormat="1" applyFont="1" applyBorder="1" applyAlignment="1">
      <alignment horizontal="center"/>
    </xf>
    <xf numFmtId="49" fontId="42" fillId="0" borderId="2" xfId="0" applyNumberFormat="1" applyFont="1" applyBorder="1" applyAlignment="1">
      <alignment horizontal="center"/>
    </xf>
    <xf numFmtId="0" fontId="20" fillId="0" borderId="0" xfId="0" applyFont="1" applyBorder="1" applyAlignment="1">
      <alignment horizontal="left" wrapText="1"/>
    </xf>
    <xf numFmtId="49" fontId="7" fillId="0" borderId="5" xfId="0" applyNumberFormat="1" applyFont="1" applyBorder="1" applyAlignment="1">
      <alignment horizontal="center" wrapText="1"/>
    </xf>
    <xf numFmtId="49" fontId="7" fillId="0" borderId="5" xfId="0" applyNumberFormat="1" applyFont="1" applyFill="1" applyBorder="1" applyAlignment="1">
      <alignment horizontal="center" wrapText="1"/>
    </xf>
    <xf numFmtId="49" fontId="7" fillId="6" borderId="5" xfId="0" applyNumberFormat="1" applyFont="1" applyFill="1" applyBorder="1" applyAlignment="1">
      <alignment horizontal="center" wrapText="1"/>
    </xf>
    <xf numFmtId="0" fontId="6" fillId="0" borderId="0" xfId="0" applyFont="1" applyAlignment="1">
      <alignment wrapText="1"/>
    </xf>
    <xf numFmtId="0" fontId="9" fillId="0" borderId="0" xfId="0" applyFont="1" applyAlignment="1">
      <alignment wrapText="1"/>
    </xf>
    <xf numFmtId="0" fontId="30" fillId="0" borderId="0" xfId="0" applyFont="1" applyAlignment="1">
      <alignment horizontal="left" vertical="top" wrapText="1"/>
    </xf>
    <xf numFmtId="0" fontId="2" fillId="0" borderId="0" xfId="0" applyFont="1" applyAlignment="1">
      <alignment horizontal="center"/>
    </xf>
    <xf numFmtId="0" fontId="0" fillId="0" borderId="0" xfId="0" applyAlignment="1"/>
    <xf numFmtId="0" fontId="3" fillId="0" borderId="0" xfId="0" applyFont="1" applyAlignment="1">
      <alignment horizontal="center"/>
    </xf>
    <xf numFmtId="0" fontId="36" fillId="0" borderId="1" xfId="0" applyFont="1" applyBorder="1" applyAlignment="1">
      <alignment horizontal="center"/>
    </xf>
    <xf numFmtId="0" fontId="20" fillId="0" borderId="0" xfId="0" applyFont="1" applyAlignment="1">
      <alignment horizontal="left" wrapText="1"/>
    </xf>
    <xf numFmtId="0" fontId="20" fillId="0" borderId="0" xfId="0" applyFont="1" applyAlignment="1"/>
    <xf numFmtId="0" fontId="20" fillId="0" borderId="0" xfId="0" applyFont="1" applyBorder="1" applyAlignment="1">
      <alignment wrapText="1"/>
    </xf>
    <xf numFmtId="0" fontId="20" fillId="0" borderId="0" xfId="0" applyFont="1" applyBorder="1" applyAlignment="1"/>
    <xf numFmtId="0" fontId="20" fillId="0" borderId="0" xfId="2" applyFont="1" applyAlignment="1">
      <alignment horizontal="left" vertical="top" wrapText="1"/>
    </xf>
    <xf numFmtId="0" fontId="23" fillId="4" borderId="1" xfId="0" applyFont="1" applyFill="1" applyBorder="1" applyAlignment="1">
      <alignment horizontal="left"/>
    </xf>
    <xf numFmtId="0" fontId="20" fillId="0" borderId="0" xfId="0" applyFont="1" applyBorder="1" applyAlignment="1">
      <alignment horizontal="left" wrapText="1"/>
    </xf>
    <xf numFmtId="0" fontId="23" fillId="0" borderId="1" xfId="0" applyFont="1" applyBorder="1" applyAlignment="1">
      <alignment horizontal="left"/>
    </xf>
    <xf numFmtId="0" fontId="7" fillId="0" borderId="12"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wrapText="1"/>
    </xf>
    <xf numFmtId="0" fontId="7" fillId="0" borderId="5" xfId="0" applyFont="1" applyBorder="1" applyAlignment="1">
      <alignment horizontal="center" wrapText="1"/>
    </xf>
    <xf numFmtId="0" fontId="7" fillId="0" borderId="2" xfId="0" applyFont="1" applyBorder="1" applyAlignment="1">
      <alignment horizontal="center" wrapText="1"/>
    </xf>
    <xf numFmtId="0" fontId="20" fillId="0" borderId="14" xfId="0" applyFont="1" applyBorder="1" applyAlignment="1">
      <alignment horizontal="center" vertical="top" wrapText="1"/>
    </xf>
    <xf numFmtId="0" fontId="20" fillId="0" borderId="5" xfId="0" applyFont="1" applyBorder="1" applyAlignment="1">
      <alignment horizontal="center" vertical="top" wrapText="1"/>
    </xf>
    <xf numFmtId="0" fontId="20" fillId="0" borderId="2" xfId="0" applyFont="1" applyBorder="1" applyAlignment="1">
      <alignment horizontal="center" vertical="top" wrapText="1"/>
    </xf>
    <xf numFmtId="49" fontId="22" fillId="0" borderId="0" xfId="0" applyNumberFormat="1" applyFont="1" applyAlignment="1">
      <alignment horizontal="left"/>
    </xf>
    <xf numFmtId="0" fontId="25" fillId="0" borderId="0" xfId="0" applyFont="1" applyAlignment="1">
      <alignment horizontal="left"/>
    </xf>
    <xf numFmtId="0" fontId="20" fillId="0" borderId="7" xfId="0" applyFont="1" applyBorder="1" applyAlignment="1">
      <alignment vertical="top" wrapText="1"/>
    </xf>
    <xf numFmtId="0" fontId="20" fillId="0" borderId="10" xfId="0" applyFont="1" applyBorder="1" applyAlignment="1">
      <alignment vertical="top" wrapText="1"/>
    </xf>
    <xf numFmtId="0" fontId="20" fillId="0" borderId="3" xfId="0" applyFont="1" applyBorder="1" applyAlignment="1">
      <alignment vertical="top" wrapText="1"/>
    </xf>
  </cellXfs>
  <cellStyles count="7">
    <cellStyle name="Comma" xfId="4" builtinId="3"/>
    <cellStyle name="Comma 2" xfId="6" xr:uid="{00000000-0005-0000-0000-000001000000}"/>
    <cellStyle name="Currency" xfId="3" builtinId="4"/>
    <cellStyle name="Currency 2" xfId="5" xr:uid="{00000000-0005-0000-0000-000003000000}"/>
    <cellStyle name="Normal" xfId="0" builtinId="0"/>
    <cellStyle name="Normal 2" xfId="2" xr:uid="{00000000-0005-0000-0000-000005000000}"/>
    <cellStyle name="Normal 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5"/>
  <sheetViews>
    <sheetView tabSelected="1" topLeftCell="A7" workbookViewId="0">
      <selection activeCell="A23" sqref="A23"/>
    </sheetView>
  </sheetViews>
  <sheetFormatPr defaultRowHeight="12.75" x14ac:dyDescent="0.2"/>
  <cols>
    <col min="1" max="1" width="107.85546875" customWidth="1"/>
    <col min="2" max="2" width="30.28515625" customWidth="1"/>
  </cols>
  <sheetData>
    <row r="1" spans="1:4" ht="18.75" x14ac:dyDescent="0.3">
      <c r="A1" s="445" t="s">
        <v>0</v>
      </c>
      <c r="B1" s="446"/>
      <c r="C1" s="33"/>
      <c r="D1" s="33"/>
    </row>
    <row r="2" spans="1:4" ht="15" x14ac:dyDescent="0.25">
      <c r="A2" s="447" t="s">
        <v>1</v>
      </c>
      <c r="B2" s="446"/>
      <c r="C2" s="33"/>
      <c r="D2" s="33"/>
    </row>
    <row r="3" spans="1:4" ht="15" x14ac:dyDescent="0.25">
      <c r="A3" s="1"/>
      <c r="B3" s="33"/>
      <c r="C3" s="33"/>
      <c r="D3" s="33"/>
    </row>
    <row r="4" spans="1:4" ht="15" x14ac:dyDescent="0.25">
      <c r="A4" s="1" t="s">
        <v>2</v>
      </c>
      <c r="B4" s="36"/>
      <c r="C4" s="33"/>
      <c r="D4" s="33"/>
    </row>
    <row r="5" spans="1:4" ht="15" x14ac:dyDescent="0.25">
      <c r="A5" s="1" t="s">
        <v>3</v>
      </c>
      <c r="B5" s="36"/>
      <c r="C5" s="33"/>
      <c r="D5" s="33"/>
    </row>
    <row r="6" spans="1:4" ht="15" x14ac:dyDescent="0.25">
      <c r="A6" s="1"/>
      <c r="B6" s="36"/>
      <c r="C6" s="33"/>
      <c r="D6" s="33"/>
    </row>
    <row r="7" spans="1:4" ht="15" x14ac:dyDescent="0.25">
      <c r="A7" s="2" t="s">
        <v>4</v>
      </c>
      <c r="B7" s="36"/>
      <c r="C7" s="33"/>
      <c r="D7" s="33"/>
    </row>
    <row r="8" spans="1:4" x14ac:dyDescent="0.2">
      <c r="A8" s="3" t="s">
        <v>5</v>
      </c>
      <c r="B8" s="152">
        <f>ROUND('Lines 1,2,3,4 '!H6,2)</f>
        <v>0</v>
      </c>
      <c r="C8" s="33"/>
      <c r="D8" s="33"/>
    </row>
    <row r="9" spans="1:4" s="33" customFormat="1" x14ac:dyDescent="0.2">
      <c r="A9" s="3" t="s">
        <v>298</v>
      </c>
      <c r="B9" s="152">
        <f>ROUND('Lines 1,2,3,4 '!H10,2)</f>
        <v>0</v>
      </c>
    </row>
    <row r="10" spans="1:4" x14ac:dyDescent="0.2">
      <c r="A10" s="4" t="s">
        <v>6</v>
      </c>
      <c r="B10" s="153">
        <f>ROUND('Lines 1,2,3,4 '!H14,2)</f>
        <v>0</v>
      </c>
      <c r="C10" s="33"/>
      <c r="D10" s="121"/>
    </row>
    <row r="11" spans="1:4" s="33" customFormat="1" x14ac:dyDescent="0.2">
      <c r="A11" s="4" t="s">
        <v>299</v>
      </c>
      <c r="B11" s="153">
        <f>ROUND('Lines 1,2,3,4 '!H18,2)</f>
        <v>0</v>
      </c>
      <c r="D11" s="121"/>
    </row>
    <row r="12" spans="1:4" s="33" customFormat="1" x14ac:dyDescent="0.2">
      <c r="A12" s="324" t="s">
        <v>7</v>
      </c>
      <c r="B12" s="303">
        <f>ROUND('Lines 1,2,3,4 '!H21,2)</f>
        <v>0</v>
      </c>
      <c r="D12" s="121"/>
    </row>
    <row r="13" spans="1:4" s="33" customFormat="1" ht="12.75" customHeight="1" x14ac:dyDescent="0.2">
      <c r="A13" s="324" t="s">
        <v>300</v>
      </c>
      <c r="B13" s="303">
        <f>ROUND('Lines 1,2,3,4 '!H24,2)</f>
        <v>0</v>
      </c>
      <c r="D13" s="121"/>
    </row>
    <row r="14" spans="1:4" s="33" customFormat="1" x14ac:dyDescent="0.2">
      <c r="A14" s="324" t="s">
        <v>8</v>
      </c>
      <c r="B14" s="303">
        <f>ROUND('Lines 1,2,3,4 '!H27,2)</f>
        <v>0</v>
      </c>
      <c r="D14" s="121"/>
    </row>
    <row r="15" spans="1:4" s="33" customFormat="1" ht="12.75" customHeight="1" x14ac:dyDescent="0.2">
      <c r="A15" s="324" t="s">
        <v>301</v>
      </c>
      <c r="B15" s="311">
        <f>ROUND('Lines 1,2,3,4 '!H30,2)</f>
        <v>0</v>
      </c>
      <c r="D15" s="121"/>
    </row>
    <row r="16" spans="1:4" x14ac:dyDescent="0.2">
      <c r="A16" s="4"/>
      <c r="B16" s="154"/>
      <c r="C16" s="33"/>
      <c r="D16" s="33"/>
    </row>
    <row r="17" spans="1:4" x14ac:dyDescent="0.2">
      <c r="A17" s="3" t="s">
        <v>9</v>
      </c>
      <c r="B17" s="153">
        <f>ROUND('Lines 1,2,3,4 '!H34,2)</f>
        <v>0</v>
      </c>
      <c r="C17" s="33"/>
      <c r="D17" s="33"/>
    </row>
    <row r="18" spans="1:4" s="33" customFormat="1" x14ac:dyDescent="0.2">
      <c r="A18" s="3" t="s">
        <v>302</v>
      </c>
      <c r="B18" s="153">
        <f>ROUND('Lines 1,2,3,4 '!H38,2)</f>
        <v>0</v>
      </c>
    </row>
    <row r="19" spans="1:4" x14ac:dyDescent="0.2">
      <c r="A19" s="4" t="s">
        <v>10</v>
      </c>
      <c r="B19" s="153">
        <f>ROUND('Lines 1,2,3,4 '!H42,2)</f>
        <v>0</v>
      </c>
      <c r="C19" s="33"/>
      <c r="D19" s="33"/>
    </row>
    <row r="20" spans="1:4" s="33" customFormat="1" x14ac:dyDescent="0.2">
      <c r="A20" s="4" t="s">
        <v>303</v>
      </c>
      <c r="B20" s="153">
        <f>ROUND('Lines 1,2,3,4 '!H46,2)</f>
        <v>0</v>
      </c>
    </row>
    <row r="21" spans="1:4" x14ac:dyDescent="0.2">
      <c r="A21" s="4" t="s">
        <v>11</v>
      </c>
      <c r="B21" s="153">
        <f>ROUND('Lines 1,2,3,4 '!H50,2)</f>
        <v>0</v>
      </c>
      <c r="C21" s="33"/>
      <c r="D21" s="33"/>
    </row>
    <row r="22" spans="1:4" s="33" customFormat="1" x14ac:dyDescent="0.2">
      <c r="A22" s="4" t="s">
        <v>304</v>
      </c>
      <c r="B22" s="153">
        <f>ROUND('Lines 1,2,3,4 '!H54,2)</f>
        <v>0</v>
      </c>
    </row>
    <row r="23" spans="1:4" x14ac:dyDescent="0.2">
      <c r="A23" s="4" t="s">
        <v>12</v>
      </c>
      <c r="B23" s="153">
        <f>ROUND('Lines 1,2,3,4 '!H58,2)</f>
        <v>0</v>
      </c>
      <c r="C23" s="33"/>
      <c r="D23" s="33"/>
    </row>
    <row r="24" spans="1:4" s="33" customFormat="1" x14ac:dyDescent="0.2">
      <c r="A24" s="4" t="s">
        <v>305</v>
      </c>
      <c r="B24" s="153">
        <f>ROUND('Lines 1,2,3,4 '!H62,2)</f>
        <v>0</v>
      </c>
    </row>
    <row r="25" spans="1:4" s="33" customFormat="1" x14ac:dyDescent="0.2">
      <c r="A25" s="302" t="s">
        <v>13</v>
      </c>
      <c r="B25" s="303">
        <f>ROUND('Lines 1,2,3,4 '!H66,2)</f>
        <v>0</v>
      </c>
    </row>
    <row r="26" spans="1:4" s="33" customFormat="1" x14ac:dyDescent="0.2">
      <c r="A26" s="302" t="s">
        <v>309</v>
      </c>
      <c r="B26" s="303">
        <f>ROUND('Lines 1,2,3,4 '!H70,2)</f>
        <v>0</v>
      </c>
    </row>
    <row r="27" spans="1:4" s="33" customFormat="1" x14ac:dyDescent="0.2">
      <c r="A27" s="302" t="s">
        <v>14</v>
      </c>
      <c r="B27" s="303">
        <f>ROUND('Lines 1,2,3,4 '!H74,2)</f>
        <v>0</v>
      </c>
    </row>
    <row r="28" spans="1:4" s="33" customFormat="1" x14ac:dyDescent="0.2">
      <c r="A28" s="302" t="s">
        <v>308</v>
      </c>
      <c r="B28" s="303">
        <f>ROUND('Lines 1,2,3,4 '!H78,2)</f>
        <v>0</v>
      </c>
    </row>
    <row r="29" spans="1:4" s="33" customFormat="1" x14ac:dyDescent="0.2">
      <c r="A29" s="302" t="s">
        <v>15</v>
      </c>
      <c r="B29" s="303">
        <f>ROUND('Lines 1,2,3,4 '!H82,2)</f>
        <v>0</v>
      </c>
    </row>
    <row r="30" spans="1:4" s="33" customFormat="1" x14ac:dyDescent="0.2">
      <c r="A30" s="302" t="s">
        <v>307</v>
      </c>
      <c r="B30" s="303">
        <f>ROUND('Lines 1,2,3,4 '!H86,2)</f>
        <v>0</v>
      </c>
    </row>
    <row r="31" spans="1:4" s="33" customFormat="1" x14ac:dyDescent="0.2">
      <c r="A31" s="302" t="s">
        <v>16</v>
      </c>
      <c r="B31" s="303">
        <f>ROUND('Lines 1,2,3,4 '!H90,2)</f>
        <v>0</v>
      </c>
    </row>
    <row r="32" spans="1:4" s="33" customFormat="1" x14ac:dyDescent="0.2">
      <c r="A32" s="302" t="s">
        <v>306</v>
      </c>
      <c r="B32" s="311">
        <f>ROUND('Lines 1,2,3,4 '!H94,2)</f>
        <v>0</v>
      </c>
    </row>
    <row r="33" spans="1:12" x14ac:dyDescent="0.2">
      <c r="A33" s="385"/>
      <c r="B33" s="155"/>
    </row>
    <row r="34" spans="1:12" x14ac:dyDescent="0.2">
      <c r="A34" s="385" t="s">
        <v>17</v>
      </c>
      <c r="B34" s="155">
        <f>ROUND('Lines 1,2,3,4 '!H98,2)</f>
        <v>0</v>
      </c>
    </row>
    <row r="35" spans="1:12" x14ac:dyDescent="0.2">
      <c r="A35" s="4" t="s">
        <v>18</v>
      </c>
      <c r="B35" s="153">
        <f>ROUND('Lines 1,2,3,4 '!H102,2)</f>
        <v>0</v>
      </c>
    </row>
    <row r="36" spans="1:12" s="33" customFormat="1" x14ac:dyDescent="0.2">
      <c r="A36" s="302" t="s">
        <v>19</v>
      </c>
      <c r="B36" s="303">
        <f>ROUND('Lines 1,2,3,4 '!H105,2)</f>
        <v>0</v>
      </c>
    </row>
    <row r="37" spans="1:12" s="33" customFormat="1" x14ac:dyDescent="0.2">
      <c r="A37" s="302" t="s">
        <v>20</v>
      </c>
      <c r="B37" s="303">
        <f>ROUND('Lines 1,2,3,4 '!H108,2)</f>
        <v>0</v>
      </c>
    </row>
    <row r="38" spans="1:12" x14ac:dyDescent="0.2">
      <c r="A38" s="325"/>
      <c r="B38" s="156"/>
    </row>
    <row r="39" spans="1:12" x14ac:dyDescent="0.2">
      <c r="A39" s="385" t="s">
        <v>21</v>
      </c>
      <c r="B39" s="155">
        <f>ROUND('Lines 1,2,3,4 '!H112,2)</f>
        <v>0</v>
      </c>
    </row>
    <row r="40" spans="1:12" x14ac:dyDescent="0.2">
      <c r="A40" s="4" t="s">
        <v>22</v>
      </c>
      <c r="B40" s="153">
        <f>ROUND('Lines 1,2,3,4 '!H116,2)</f>
        <v>0</v>
      </c>
    </row>
    <row r="41" spans="1:12" x14ac:dyDescent="0.2">
      <c r="A41" s="4" t="s">
        <v>23</v>
      </c>
      <c r="B41" s="153">
        <f>ROUND('Lines 1,2,3,4 '!H120,2)</f>
        <v>0</v>
      </c>
    </row>
    <row r="42" spans="1:12" x14ac:dyDescent="0.2">
      <c r="A42" s="4" t="s">
        <v>24</v>
      </c>
      <c r="B42" s="154">
        <f>ROUND('Lines 1,2,3,4 '!H124,2)</f>
        <v>0</v>
      </c>
    </row>
    <row r="43" spans="1:12" s="33" customFormat="1" x14ac:dyDescent="0.2">
      <c r="A43" s="302" t="s">
        <v>25</v>
      </c>
      <c r="B43" s="311">
        <f>ROUND('Lines 1,2,3,4 '!H128,2)</f>
        <v>0</v>
      </c>
    </row>
    <row r="44" spans="1:12" s="33" customFormat="1" x14ac:dyDescent="0.2">
      <c r="A44" s="302" t="s">
        <v>26</v>
      </c>
      <c r="B44" s="311">
        <f>ROUND('Lines 1,2,3,4 '!H132,2)</f>
        <v>0</v>
      </c>
    </row>
    <row r="45" spans="1:12" s="33" customFormat="1" x14ac:dyDescent="0.2">
      <c r="A45" s="302" t="s">
        <v>27</v>
      </c>
      <c r="B45" s="311">
        <f>ROUND('Lines 1,2,3,4 '!H136,2)</f>
        <v>0</v>
      </c>
    </row>
    <row r="46" spans="1:12" s="33" customFormat="1" x14ac:dyDescent="0.2">
      <c r="A46" s="302" t="s">
        <v>28</v>
      </c>
      <c r="B46" s="311">
        <f>ROUND('Lines 1,2,3,4 '!H140,2)</f>
        <v>0</v>
      </c>
    </row>
    <row r="47" spans="1:12" x14ac:dyDescent="0.2">
      <c r="A47" s="3"/>
      <c r="B47" s="156"/>
      <c r="C47" s="33"/>
      <c r="D47" s="33"/>
      <c r="E47" s="33"/>
      <c r="F47" s="33"/>
      <c r="G47" s="33"/>
      <c r="H47" s="33"/>
      <c r="I47" s="33"/>
      <c r="J47" s="33"/>
      <c r="K47" s="33"/>
      <c r="L47" s="33"/>
    </row>
    <row r="48" spans="1:12" x14ac:dyDescent="0.2">
      <c r="A48" s="3" t="s">
        <v>29</v>
      </c>
      <c r="B48" s="173">
        <f>'Lines 5,6,7,8'!L8</f>
        <v>0</v>
      </c>
      <c r="C48" s="33"/>
      <c r="D48" s="33"/>
      <c r="E48" s="33"/>
      <c r="F48" s="33"/>
      <c r="G48" s="33"/>
      <c r="H48" s="33"/>
      <c r="I48" s="33"/>
      <c r="J48" s="33"/>
      <c r="K48" s="33"/>
      <c r="L48" s="33"/>
    </row>
    <row r="49" spans="1:15" x14ac:dyDescent="0.2">
      <c r="A49" s="229" t="s">
        <v>30</v>
      </c>
      <c r="B49" s="174">
        <f>'Lines 5,6,7,8'!L12</f>
        <v>0</v>
      </c>
      <c r="C49" s="33"/>
      <c r="D49" s="33"/>
      <c r="E49" s="33"/>
      <c r="F49" s="33"/>
      <c r="G49" s="33"/>
      <c r="H49" s="33"/>
      <c r="I49" s="33"/>
      <c r="J49" s="33"/>
      <c r="K49" s="33"/>
      <c r="L49" s="33"/>
    </row>
    <row r="50" spans="1:15" x14ac:dyDescent="0.2">
      <c r="A50" s="229"/>
      <c r="B50" s="175"/>
      <c r="C50" s="33"/>
      <c r="D50" s="33"/>
      <c r="E50" s="33"/>
      <c r="F50" s="33"/>
      <c r="G50" s="33"/>
      <c r="H50" s="33"/>
      <c r="I50" s="33"/>
      <c r="J50" s="33"/>
      <c r="K50" s="33"/>
      <c r="L50" s="33"/>
    </row>
    <row r="51" spans="1:15" s="33" customFormat="1" x14ac:dyDescent="0.2">
      <c r="A51" s="3" t="s">
        <v>31</v>
      </c>
      <c r="B51" s="173">
        <f>'Lines 5,6,7,8'!L16</f>
        <v>0</v>
      </c>
      <c r="E51" s="167"/>
    </row>
    <row r="52" spans="1:15" s="33" customFormat="1" x14ac:dyDescent="0.2">
      <c r="A52" s="229" t="s">
        <v>32</v>
      </c>
      <c r="B52" s="174">
        <f>'Lines 5,6,7,8'!L20</f>
        <v>0</v>
      </c>
    </row>
    <row r="53" spans="1:15" s="33" customFormat="1" x14ac:dyDescent="0.2">
      <c r="A53" s="229" t="s">
        <v>33</v>
      </c>
      <c r="B53" s="174">
        <f>'Lines 5,6,7,8'!L24</f>
        <v>0</v>
      </c>
    </row>
    <row r="54" spans="1:15" s="33" customFormat="1" x14ac:dyDescent="0.2">
      <c r="A54" s="229" t="s">
        <v>34</v>
      </c>
      <c r="B54" s="174">
        <f>'Lines 5,6,7,8'!L28</f>
        <v>0</v>
      </c>
    </row>
    <row r="55" spans="1:15" x14ac:dyDescent="0.2">
      <c r="A55" s="3"/>
      <c r="B55" s="173"/>
      <c r="C55" s="33"/>
      <c r="D55" s="33"/>
      <c r="E55" s="33"/>
      <c r="F55" s="33"/>
      <c r="G55" s="33"/>
      <c r="H55" s="33"/>
      <c r="I55" s="33"/>
      <c r="J55" s="33"/>
      <c r="K55" s="33"/>
      <c r="L55" s="33"/>
    </row>
    <row r="56" spans="1:15" s="33" customFormat="1" x14ac:dyDescent="0.2">
      <c r="A56" s="3" t="s">
        <v>35</v>
      </c>
      <c r="B56" s="173">
        <f>'Lines 5,6,7,8'!L32</f>
        <v>0</v>
      </c>
    </row>
    <row r="57" spans="1:15" s="33" customFormat="1" x14ac:dyDescent="0.2">
      <c r="A57" s="229" t="s">
        <v>36</v>
      </c>
      <c r="B57" s="174">
        <f>'Lines 5,6,7,8'!L36</f>
        <v>0</v>
      </c>
    </row>
    <row r="58" spans="1:15" s="33" customFormat="1" x14ac:dyDescent="0.2">
      <c r="A58" s="229"/>
      <c r="B58" s="176"/>
    </row>
    <row r="59" spans="1:15" x14ac:dyDescent="0.2">
      <c r="A59" s="3" t="s">
        <v>37</v>
      </c>
      <c r="B59" s="173">
        <f>'Lines 5,6,7,8'!L40</f>
        <v>0</v>
      </c>
      <c r="C59" s="33"/>
      <c r="D59" s="33"/>
      <c r="E59" s="33"/>
      <c r="F59" s="33"/>
      <c r="G59" s="33"/>
      <c r="H59" s="33"/>
      <c r="I59" s="33"/>
      <c r="J59" s="33"/>
      <c r="K59" s="33"/>
      <c r="L59" s="33"/>
    </row>
    <row r="60" spans="1:15" x14ac:dyDescent="0.2">
      <c r="A60" s="229" t="s">
        <v>38</v>
      </c>
      <c r="B60" s="174">
        <f>'Lines 5,6,7,8'!L44</f>
        <v>0</v>
      </c>
      <c r="C60" s="33"/>
      <c r="D60" s="33"/>
      <c r="E60" s="33"/>
      <c r="F60" s="33"/>
      <c r="G60" s="33"/>
      <c r="H60" s="33"/>
      <c r="I60" s="33"/>
      <c r="J60" s="33"/>
      <c r="K60" s="33"/>
      <c r="L60" s="33"/>
    </row>
    <row r="61" spans="1:15" x14ac:dyDescent="0.2">
      <c r="A61" s="229" t="s">
        <v>39</v>
      </c>
      <c r="B61" s="174">
        <f>'Lines 5,6,7,8'!L48</f>
        <v>0</v>
      </c>
      <c r="C61" s="33"/>
      <c r="D61" s="33"/>
      <c r="E61" s="33"/>
      <c r="F61" s="33"/>
      <c r="G61" s="33"/>
      <c r="H61" s="33"/>
      <c r="I61" s="33"/>
      <c r="J61" s="33"/>
      <c r="K61" s="33"/>
      <c r="L61" s="33"/>
      <c r="M61" s="33"/>
      <c r="N61" s="33"/>
      <c r="O61" s="33"/>
    </row>
    <row r="62" spans="1:15" x14ac:dyDescent="0.2">
      <c r="A62" s="229" t="s">
        <v>40</v>
      </c>
      <c r="B62" s="174">
        <f>'Lines 5,6,7,8'!L52</f>
        <v>0</v>
      </c>
      <c r="C62" s="33"/>
      <c r="D62" s="33"/>
      <c r="E62" s="33"/>
      <c r="F62" s="33"/>
      <c r="G62" s="33"/>
      <c r="H62" s="33"/>
      <c r="I62" s="33"/>
      <c r="J62" s="33"/>
      <c r="K62" s="33"/>
      <c r="L62" s="33"/>
      <c r="M62" s="33"/>
      <c r="N62" s="33"/>
      <c r="O62" s="33"/>
    </row>
    <row r="63" spans="1:15" x14ac:dyDescent="0.2">
      <c r="A63" s="3"/>
      <c r="B63" s="155"/>
      <c r="C63" s="33"/>
      <c r="D63" s="33"/>
      <c r="E63" s="33"/>
      <c r="F63" s="33"/>
      <c r="G63" s="33"/>
      <c r="H63" s="33"/>
      <c r="I63" s="33"/>
      <c r="J63" s="33"/>
      <c r="K63" s="33"/>
      <c r="L63" s="33"/>
      <c r="M63" s="33"/>
      <c r="N63" s="33"/>
      <c r="O63" s="33"/>
    </row>
    <row r="64" spans="1:15" x14ac:dyDescent="0.2">
      <c r="A64" s="3" t="s">
        <v>41</v>
      </c>
      <c r="B64" s="155">
        <f>ROUND('Line 9'!E9,2)</f>
        <v>0</v>
      </c>
      <c r="C64" s="33"/>
      <c r="D64" s="33"/>
      <c r="E64" s="33"/>
      <c r="F64" s="33"/>
      <c r="G64" s="33"/>
      <c r="H64" s="33"/>
      <c r="I64" s="33"/>
      <c r="J64" s="33"/>
      <c r="K64" s="33"/>
      <c r="L64" s="33"/>
      <c r="M64" s="33"/>
      <c r="N64" s="33"/>
      <c r="O64" s="33"/>
    </row>
    <row r="65" spans="1:15" s="33" customFormat="1" x14ac:dyDescent="0.2">
      <c r="A65" s="419" t="s">
        <v>42</v>
      </c>
      <c r="B65" s="420">
        <f>'Line 9'!E15</f>
        <v>0</v>
      </c>
    </row>
    <row r="66" spans="1:15" ht="12.6" customHeight="1" x14ac:dyDescent="0.2">
      <c r="A66" s="419" t="s">
        <v>43</v>
      </c>
      <c r="B66" s="174">
        <f>ROUND('Line 9'!E23,2)</f>
        <v>0</v>
      </c>
      <c r="C66" s="33"/>
      <c r="D66" s="228"/>
      <c r="E66" s="228"/>
      <c r="F66" s="228"/>
      <c r="G66" s="228"/>
      <c r="H66" s="228"/>
      <c r="I66" s="228"/>
      <c r="J66" s="228"/>
      <c r="K66" s="228"/>
      <c r="L66" s="228"/>
      <c r="M66" s="228"/>
      <c r="N66" s="228"/>
      <c r="O66" s="12"/>
    </row>
    <row r="67" spans="1:15" s="33" customFormat="1" x14ac:dyDescent="0.2">
      <c r="A67" s="419" t="s">
        <v>44</v>
      </c>
      <c r="B67" s="421">
        <f>'Line 9'!E29</f>
        <v>0</v>
      </c>
      <c r="D67" s="228"/>
      <c r="E67" s="228"/>
      <c r="F67" s="228"/>
      <c r="G67" s="228"/>
      <c r="H67" s="228"/>
      <c r="I67" s="228"/>
      <c r="J67" s="228"/>
      <c r="K67" s="228"/>
      <c r="L67" s="228"/>
      <c r="M67" s="228"/>
      <c r="N67" s="228"/>
      <c r="O67" s="12"/>
    </row>
    <row r="68" spans="1:15" x14ac:dyDescent="0.2">
      <c r="A68" s="3"/>
      <c r="B68" s="155"/>
      <c r="C68" s="33"/>
      <c r="D68" s="228"/>
      <c r="E68" s="228"/>
      <c r="F68" s="228"/>
      <c r="G68" s="228"/>
      <c r="H68" s="228"/>
      <c r="I68" s="228"/>
      <c r="J68" s="228"/>
      <c r="K68" s="228"/>
      <c r="L68" s="228"/>
      <c r="M68" s="228"/>
      <c r="N68" s="228"/>
      <c r="O68" s="12"/>
    </row>
    <row r="69" spans="1:15" x14ac:dyDescent="0.2">
      <c r="A69" s="3" t="s">
        <v>45</v>
      </c>
      <c r="B69" s="152">
        <f>ROUND('Line 10'!C7,2)</f>
        <v>0</v>
      </c>
      <c r="C69" s="33"/>
      <c r="D69" s="33"/>
      <c r="E69" s="33"/>
      <c r="F69" s="33"/>
      <c r="G69" s="33"/>
      <c r="H69" s="33"/>
      <c r="I69" s="33"/>
      <c r="J69" s="33"/>
      <c r="K69" s="33"/>
      <c r="L69" s="33"/>
      <c r="M69" s="33"/>
      <c r="N69" s="33"/>
      <c r="O69" s="33"/>
    </row>
    <row r="70" spans="1:15" x14ac:dyDescent="0.2">
      <c r="A70" s="5"/>
      <c r="B70" s="155"/>
      <c r="C70" s="33"/>
      <c r="D70" s="33"/>
      <c r="E70" s="33"/>
      <c r="F70" s="33"/>
      <c r="G70" s="33"/>
      <c r="H70" s="33"/>
      <c r="I70" s="33"/>
      <c r="J70" s="33"/>
      <c r="K70" s="33"/>
      <c r="L70" s="33"/>
      <c r="M70" s="33"/>
      <c r="N70" s="33"/>
      <c r="O70" s="33"/>
    </row>
    <row r="71" spans="1:15" ht="15" x14ac:dyDescent="0.25">
      <c r="A71" s="38" t="s">
        <v>46</v>
      </c>
      <c r="B71" s="155"/>
      <c r="C71" s="33"/>
      <c r="D71" s="33"/>
      <c r="E71" s="33"/>
      <c r="F71" s="33"/>
      <c r="G71" s="33"/>
      <c r="H71" s="33"/>
      <c r="I71" s="33"/>
      <c r="J71" s="33"/>
      <c r="K71" s="33"/>
      <c r="L71" s="33"/>
      <c r="M71" s="33"/>
      <c r="N71" s="33"/>
      <c r="O71" s="33"/>
    </row>
    <row r="72" spans="1:15" x14ac:dyDescent="0.2">
      <c r="A72" s="37" t="s">
        <v>47</v>
      </c>
      <c r="B72" s="155"/>
      <c r="C72" s="33"/>
      <c r="D72" s="33"/>
      <c r="E72" s="33"/>
      <c r="F72" s="33"/>
      <c r="G72" s="33"/>
      <c r="H72" s="33"/>
      <c r="I72" s="33"/>
      <c r="J72" s="33"/>
      <c r="K72" s="33"/>
      <c r="L72" s="33"/>
      <c r="M72" s="33"/>
      <c r="N72" s="33"/>
      <c r="O72" s="33"/>
    </row>
    <row r="73" spans="1:15" x14ac:dyDescent="0.2">
      <c r="A73" s="3" t="s">
        <v>48</v>
      </c>
      <c r="B73" s="155">
        <f>ROUND('Lines 11 &amp; 12'!G22,2)</f>
        <v>0</v>
      </c>
      <c r="C73" s="33"/>
      <c r="D73" s="33"/>
      <c r="E73" s="33"/>
      <c r="F73" s="33"/>
      <c r="G73" s="33"/>
      <c r="H73" s="33"/>
      <c r="I73" s="33"/>
      <c r="J73" s="33"/>
      <c r="K73" s="33"/>
      <c r="L73" s="33"/>
      <c r="M73" s="33"/>
      <c r="N73" s="33"/>
      <c r="O73" s="33"/>
    </row>
    <row r="74" spans="1:15" x14ac:dyDescent="0.2">
      <c r="A74" s="3" t="s">
        <v>49</v>
      </c>
      <c r="B74" s="153">
        <f>ROUND('Lines 11 &amp; 12'!D32,2)</f>
        <v>0</v>
      </c>
      <c r="C74" s="33"/>
      <c r="D74" s="33"/>
      <c r="E74" s="33"/>
      <c r="F74" s="33"/>
      <c r="G74" s="33"/>
      <c r="H74" s="33"/>
      <c r="I74" s="33"/>
      <c r="J74" s="33"/>
      <c r="K74" s="33"/>
      <c r="L74" s="33"/>
      <c r="M74" s="33"/>
      <c r="N74" s="33"/>
      <c r="O74" s="33"/>
    </row>
    <row r="75" spans="1:15" x14ac:dyDescent="0.2">
      <c r="A75" s="3" t="s">
        <v>50</v>
      </c>
      <c r="B75" s="158">
        <f>ROUND('Lines 13 &amp; 14'!C11,2)</f>
        <v>0</v>
      </c>
      <c r="C75" s="33"/>
      <c r="D75" s="33"/>
      <c r="E75" s="33"/>
      <c r="F75" s="33"/>
      <c r="G75" s="33"/>
      <c r="H75" s="33"/>
      <c r="I75" s="33"/>
      <c r="J75" s="33"/>
      <c r="K75" s="33"/>
      <c r="L75" s="33"/>
      <c r="M75" s="33"/>
      <c r="N75" s="33"/>
      <c r="O75" s="33"/>
    </row>
    <row r="76" spans="1:15" x14ac:dyDescent="0.2">
      <c r="A76" s="3" t="s">
        <v>51</v>
      </c>
      <c r="B76" s="157"/>
      <c r="C76" s="33"/>
      <c r="D76" s="33"/>
      <c r="E76" s="33"/>
      <c r="F76" s="33"/>
      <c r="G76" s="33"/>
      <c r="H76" s="33"/>
      <c r="I76" s="33"/>
      <c r="J76" s="33"/>
      <c r="K76" s="33"/>
      <c r="L76" s="33"/>
      <c r="M76" s="33"/>
      <c r="N76" s="33"/>
      <c r="O76" s="33"/>
    </row>
    <row r="77" spans="1:15" x14ac:dyDescent="0.2">
      <c r="A77" s="3" t="s">
        <v>52</v>
      </c>
      <c r="B77" s="158">
        <f>ROUND('Lines 13 &amp; 14'!C20,2)</f>
        <v>0</v>
      </c>
    </row>
    <row r="78" spans="1:15" ht="19.5" customHeight="1" x14ac:dyDescent="0.2">
      <c r="A78" s="6" t="s">
        <v>53</v>
      </c>
      <c r="B78" s="158">
        <f>SUM(B8:B77)</f>
        <v>0</v>
      </c>
    </row>
    <row r="79" spans="1:15" ht="15.75" x14ac:dyDescent="0.25">
      <c r="A79" s="8"/>
      <c r="B79" s="36"/>
    </row>
    <row r="80" spans="1:15" ht="44.85" customHeight="1" x14ac:dyDescent="0.2">
      <c r="A80" s="444" t="s">
        <v>54</v>
      </c>
      <c r="B80" s="444"/>
    </row>
    <row r="81" spans="1:2" x14ac:dyDescent="0.2">
      <c r="A81" s="7"/>
      <c r="B81" s="36"/>
    </row>
    <row r="82" spans="1:2" x14ac:dyDescent="0.2">
      <c r="A82" s="39" t="s">
        <v>55</v>
      </c>
      <c r="B82" s="39" t="s">
        <v>56</v>
      </c>
    </row>
    <row r="83" spans="1:2" ht="19.149999999999999" customHeight="1" x14ac:dyDescent="0.2">
      <c r="A83" s="39" t="s">
        <v>57</v>
      </c>
      <c r="B83" s="39" t="s">
        <v>58</v>
      </c>
    </row>
    <row r="84" spans="1:2" x14ac:dyDescent="0.2">
      <c r="A84" s="383" t="s">
        <v>59</v>
      </c>
      <c r="B84" s="383" t="s">
        <v>60</v>
      </c>
    </row>
    <row r="85" spans="1:2" x14ac:dyDescent="0.2">
      <c r="A85" s="383" t="s">
        <v>61</v>
      </c>
      <c r="B85" s="383" t="s">
        <v>62</v>
      </c>
    </row>
    <row r="86" spans="1:2" ht="15" x14ac:dyDescent="0.25">
      <c r="A86" s="1"/>
      <c r="B86" s="36"/>
    </row>
    <row r="87" spans="1:2" x14ac:dyDescent="0.2">
      <c r="A87" s="36"/>
      <c r="B87" s="36"/>
    </row>
    <row r="88" spans="1:2" ht="27.95" customHeight="1" x14ac:dyDescent="0.2">
      <c r="A88" s="442" t="s">
        <v>63</v>
      </c>
      <c r="B88" s="443"/>
    </row>
    <row r="89" spans="1:2" x14ac:dyDescent="0.2">
      <c r="A89" s="6"/>
      <c r="B89" s="36"/>
    </row>
    <row r="90" spans="1:2" x14ac:dyDescent="0.2">
      <c r="A90" s="383" t="s">
        <v>64</v>
      </c>
      <c r="B90" s="36"/>
    </row>
    <row r="91" spans="1:2" x14ac:dyDescent="0.2">
      <c r="A91" s="36"/>
      <c r="B91" s="36"/>
    </row>
    <row r="92" spans="1:2" x14ac:dyDescent="0.2">
      <c r="A92" s="36"/>
      <c r="B92" s="36"/>
    </row>
    <row r="93" spans="1:2" x14ac:dyDescent="0.2">
      <c r="A93" s="41" t="s">
        <v>65</v>
      </c>
      <c r="B93" s="36"/>
    </row>
    <row r="94" spans="1:2" ht="13.5" thickBot="1" x14ac:dyDescent="0.25">
      <c r="A94" s="6"/>
      <c r="B94" s="36"/>
    </row>
    <row r="95" spans="1:2" ht="13.5" thickBot="1" x14ac:dyDescent="0.25">
      <c r="A95" s="42" t="s">
        <v>66</v>
      </c>
      <c r="B95" s="43" t="s">
        <v>67</v>
      </c>
    </row>
    <row r="96" spans="1:2" ht="13.5" thickBot="1" x14ac:dyDescent="0.25">
      <c r="A96" s="230" t="s">
        <v>68</v>
      </c>
      <c r="B96" s="231">
        <f>SUM('Lines 5,6,7,8'!K6:K28)</f>
        <v>0</v>
      </c>
    </row>
    <row r="97" spans="1:2" ht="13.5" thickBot="1" x14ac:dyDescent="0.25">
      <c r="A97" s="230" t="s">
        <v>69</v>
      </c>
      <c r="B97" s="231">
        <f>SUM('Lines 5,6,7,8'!K30:K52)</f>
        <v>0</v>
      </c>
    </row>
    <row r="98" spans="1:2" ht="13.5" thickBot="1" x14ac:dyDescent="0.25">
      <c r="A98" s="222" t="s">
        <v>70</v>
      </c>
      <c r="B98" s="231"/>
    </row>
    <row r="99" spans="1:2" s="33" customFormat="1" ht="13.5" thickBot="1" x14ac:dyDescent="0.25">
      <c r="A99" s="230" t="s">
        <v>359</v>
      </c>
      <c r="B99" s="231"/>
    </row>
    <row r="100" spans="1:2" ht="13.5" thickBot="1" x14ac:dyDescent="0.25">
      <c r="A100" s="222" t="s">
        <v>71</v>
      </c>
      <c r="B100" s="231"/>
    </row>
    <row r="101" spans="1:2" s="33" customFormat="1" ht="13.5" thickBot="1" x14ac:dyDescent="0.25">
      <c r="A101" s="230" t="s">
        <v>360</v>
      </c>
      <c r="B101" s="231"/>
    </row>
    <row r="102" spans="1:2" ht="13.5" thickBot="1" x14ac:dyDescent="0.25">
      <c r="A102" s="222" t="s">
        <v>72</v>
      </c>
      <c r="B102" s="231"/>
    </row>
    <row r="103" spans="1:2" ht="13.5" thickBot="1" x14ac:dyDescent="0.25">
      <c r="A103" s="222" t="s">
        <v>73</v>
      </c>
      <c r="B103" s="231"/>
    </row>
    <row r="104" spans="1:2" ht="13.5" thickBot="1" x14ac:dyDescent="0.25">
      <c r="A104" s="222" t="s">
        <v>74</v>
      </c>
      <c r="B104" s="231">
        <f>'Weighted Avg'!J8</f>
        <v>0</v>
      </c>
    </row>
    <row r="105" spans="1:2" ht="13.5" thickBot="1" x14ac:dyDescent="0.25">
      <c r="A105" s="222" t="s">
        <v>75</v>
      </c>
      <c r="B105" s="232"/>
    </row>
    <row r="106" spans="1:2" s="33" customFormat="1" ht="13.5" thickBot="1" x14ac:dyDescent="0.25">
      <c r="A106" s="222" t="s">
        <v>346</v>
      </c>
      <c r="B106" s="232"/>
    </row>
    <row r="107" spans="1:2" s="33" customFormat="1" ht="13.5" thickBot="1" x14ac:dyDescent="0.25">
      <c r="A107" s="395" t="s">
        <v>76</v>
      </c>
      <c r="B107" s="396"/>
    </row>
    <row r="108" spans="1:2" s="33" customFormat="1" ht="13.5" thickBot="1" x14ac:dyDescent="0.25">
      <c r="A108" s="395" t="s">
        <v>345</v>
      </c>
      <c r="B108" s="396"/>
    </row>
    <row r="109" spans="1:2" s="33" customFormat="1" ht="13.5" thickBot="1" x14ac:dyDescent="0.25">
      <c r="A109" s="395" t="s">
        <v>347</v>
      </c>
      <c r="B109" s="396"/>
    </row>
    <row r="110" spans="1:2" s="33" customFormat="1" ht="13.5" thickBot="1" x14ac:dyDescent="0.25">
      <c r="A110" s="395" t="s">
        <v>348</v>
      </c>
      <c r="B110" s="396"/>
    </row>
    <row r="111" spans="1:2" ht="13.5" thickBot="1" x14ac:dyDescent="0.25">
      <c r="A111" s="395" t="s">
        <v>77</v>
      </c>
      <c r="B111" s="396"/>
    </row>
    <row r="112" spans="1:2" s="33" customFormat="1" ht="13.5" thickBot="1" x14ac:dyDescent="0.25">
      <c r="A112" s="395" t="s">
        <v>344</v>
      </c>
      <c r="B112" s="396"/>
    </row>
    <row r="113" spans="1:2" ht="13.5" thickBot="1" x14ac:dyDescent="0.25">
      <c r="A113" s="300" t="s">
        <v>78</v>
      </c>
      <c r="B113" s="301">
        <f>'Weighted Avg'!I8</f>
        <v>0</v>
      </c>
    </row>
    <row r="114" spans="1:2" x14ac:dyDescent="0.2">
      <c r="A114" s="36"/>
      <c r="B114" s="36"/>
    </row>
    <row r="115" spans="1:2" x14ac:dyDescent="0.2">
      <c r="A115" s="233" t="s">
        <v>79</v>
      </c>
      <c r="B115" s="36"/>
    </row>
    <row r="116" spans="1:2" x14ac:dyDescent="0.2">
      <c r="A116" s="36"/>
      <c r="B116" s="36"/>
    </row>
    <row r="117" spans="1:2" x14ac:dyDescent="0.2">
      <c r="A117" s="36"/>
      <c r="B117" s="36"/>
    </row>
    <row r="118" spans="1:2" x14ac:dyDescent="0.2">
      <c r="A118" s="36"/>
      <c r="B118" s="36"/>
    </row>
    <row r="119" spans="1:2" x14ac:dyDescent="0.2">
      <c r="A119" s="36"/>
      <c r="B119" s="36"/>
    </row>
    <row r="120" spans="1:2" x14ac:dyDescent="0.2">
      <c r="A120" s="36"/>
      <c r="B120" s="36"/>
    </row>
    <row r="121" spans="1:2" x14ac:dyDescent="0.2">
      <c r="A121" s="36"/>
      <c r="B121" s="36"/>
    </row>
    <row r="122" spans="1:2" x14ac:dyDescent="0.2">
      <c r="A122" s="36"/>
      <c r="B122" s="36"/>
    </row>
    <row r="123" spans="1:2" x14ac:dyDescent="0.2">
      <c r="A123" s="36"/>
      <c r="B123" s="36"/>
    </row>
    <row r="124" spans="1:2" x14ac:dyDescent="0.2">
      <c r="A124" s="36"/>
      <c r="B124" s="36"/>
    </row>
    <row r="125" spans="1:2" x14ac:dyDescent="0.2">
      <c r="A125" s="36"/>
      <c r="B125" s="36"/>
    </row>
  </sheetData>
  <mergeCells count="4">
    <mergeCell ref="A88:B88"/>
    <mergeCell ref="A80:B80"/>
    <mergeCell ref="A1:B1"/>
    <mergeCell ref="A2:B2"/>
  </mergeCells>
  <phoneticPr fontId="11" type="noConversion"/>
  <pageMargins left="0.2" right="0.2" top="0.5" bottom="0.75" header="0.3" footer="0.3"/>
  <pageSetup scale="5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2"/>
  <sheetViews>
    <sheetView workbookViewId="0"/>
  </sheetViews>
  <sheetFormatPr defaultRowHeight="12.75" x14ac:dyDescent="0.2"/>
  <cols>
    <col min="1" max="1" width="12" customWidth="1"/>
    <col min="2" max="2" width="36.42578125" customWidth="1"/>
    <col min="3" max="3" width="21.5703125" customWidth="1"/>
    <col min="4" max="4" width="37.85546875" customWidth="1"/>
  </cols>
  <sheetData>
    <row r="1" spans="1:5" ht="15" x14ac:dyDescent="0.25">
      <c r="A1" s="116" t="s">
        <v>293</v>
      </c>
      <c r="B1" s="34"/>
      <c r="C1" s="33"/>
      <c r="D1" s="33"/>
      <c r="E1" s="33"/>
    </row>
    <row r="2" spans="1:5" s="33" customFormat="1" ht="15" x14ac:dyDescent="0.25">
      <c r="A2" s="116"/>
      <c r="B2" s="34"/>
    </row>
    <row r="3" spans="1:5" s="33" customFormat="1" ht="15" x14ac:dyDescent="0.25">
      <c r="A3" s="103" t="s">
        <v>294</v>
      </c>
      <c r="B3" s="34"/>
    </row>
    <row r="4" spans="1:5" ht="16.5" thickBot="1" x14ac:dyDescent="0.3">
      <c r="A4" s="8"/>
      <c r="B4" s="33"/>
      <c r="C4" s="33"/>
      <c r="D4" s="33"/>
      <c r="E4" s="33"/>
    </row>
    <row r="5" spans="1:5" ht="26.25" thickBot="1" x14ac:dyDescent="0.25">
      <c r="A5" s="107" t="s">
        <v>176</v>
      </c>
      <c r="B5" s="105" t="s">
        <v>263</v>
      </c>
      <c r="C5" s="106" t="s">
        <v>254</v>
      </c>
      <c r="D5" s="106" t="s">
        <v>272</v>
      </c>
      <c r="E5" s="33"/>
    </row>
    <row r="6" spans="1:5" ht="21.2" customHeight="1" thickBot="1" x14ac:dyDescent="0.25">
      <c r="A6" s="104">
        <v>13</v>
      </c>
      <c r="B6" s="56" t="s">
        <v>273</v>
      </c>
      <c r="C6" s="163"/>
      <c r="D6" s="108"/>
      <c r="E6" s="36"/>
    </row>
    <row r="7" spans="1:5" ht="19.5" customHeight="1" thickBot="1" x14ac:dyDescent="0.25">
      <c r="A7" s="79"/>
      <c r="B7" s="390" t="s">
        <v>295</v>
      </c>
      <c r="C7" s="164"/>
      <c r="D7" s="89"/>
      <c r="E7" s="36"/>
    </row>
    <row r="8" spans="1:5" ht="23.25" customHeight="1" thickBot="1" x14ac:dyDescent="0.25">
      <c r="A8" s="79"/>
      <c r="B8" s="390" t="s">
        <v>275</v>
      </c>
      <c r="C8" s="164"/>
      <c r="D8" s="89"/>
      <c r="E8" s="36"/>
    </row>
    <row r="9" spans="1:5" ht="13.5" thickBot="1" x14ac:dyDescent="0.25">
      <c r="A9" s="79"/>
      <c r="B9" s="390" t="s">
        <v>276</v>
      </c>
      <c r="C9" s="164"/>
      <c r="D9" s="89"/>
      <c r="E9" s="36"/>
    </row>
    <row r="10" spans="1:5" ht="13.5" thickBot="1" x14ac:dyDescent="0.25">
      <c r="A10" s="50"/>
      <c r="B10" s="390" t="s">
        <v>277</v>
      </c>
      <c r="C10" s="164"/>
      <c r="D10" s="89"/>
      <c r="E10" s="36"/>
    </row>
    <row r="11" spans="1:5" ht="13.5" thickBot="1" x14ac:dyDescent="0.25">
      <c r="A11" s="383"/>
      <c r="B11" s="100" t="s">
        <v>155</v>
      </c>
      <c r="C11" s="165">
        <f>SUM(C6:C10)</f>
        <v>0</v>
      </c>
      <c r="D11" s="89"/>
      <c r="E11" s="36"/>
    </row>
    <row r="12" spans="1:5" x14ac:dyDescent="0.2">
      <c r="A12" s="383"/>
      <c r="B12" s="383"/>
      <c r="C12" s="166"/>
      <c r="D12" s="383"/>
      <c r="E12" s="36"/>
    </row>
    <row r="13" spans="1:5" x14ac:dyDescent="0.2">
      <c r="A13" s="383"/>
      <c r="B13" s="383"/>
      <c r="C13" s="166"/>
      <c r="D13" s="383"/>
      <c r="E13" s="36"/>
    </row>
    <row r="14" spans="1:5" x14ac:dyDescent="0.2">
      <c r="A14" s="383"/>
      <c r="B14" s="383"/>
      <c r="C14" s="166"/>
      <c r="D14" s="383"/>
      <c r="E14" s="36"/>
    </row>
    <row r="15" spans="1:5" x14ac:dyDescent="0.2">
      <c r="A15" s="383"/>
      <c r="B15" s="383"/>
      <c r="C15" s="166"/>
      <c r="D15" s="383"/>
      <c r="E15" s="36"/>
    </row>
    <row r="16" spans="1:5" ht="15" x14ac:dyDescent="0.25">
      <c r="A16" s="103" t="s">
        <v>296</v>
      </c>
      <c r="B16" s="383"/>
      <c r="C16" s="383"/>
      <c r="D16" s="383"/>
      <c r="E16" s="36"/>
    </row>
    <row r="17" spans="1:5" ht="13.5" customHeight="1" thickBot="1" x14ac:dyDescent="0.25">
      <c r="A17" s="33"/>
      <c r="B17" s="383"/>
      <c r="C17" s="383"/>
      <c r="D17" s="383"/>
      <c r="E17" s="36"/>
    </row>
    <row r="18" spans="1:5" ht="26.25" thickBot="1" x14ac:dyDescent="0.25">
      <c r="A18" s="107" t="s">
        <v>176</v>
      </c>
      <c r="B18" s="98" t="s">
        <v>297</v>
      </c>
      <c r="C18" s="85" t="s">
        <v>254</v>
      </c>
      <c r="D18" s="85" t="s">
        <v>272</v>
      </c>
      <c r="E18" s="36"/>
    </row>
    <row r="19" spans="1:5" ht="13.5" thickBot="1" x14ac:dyDescent="0.25">
      <c r="A19" s="96">
        <v>14</v>
      </c>
      <c r="B19" s="390"/>
      <c r="C19" s="164"/>
      <c r="D19" s="89"/>
      <c r="E19" s="36"/>
    </row>
    <row r="20" spans="1:5" ht="13.5" thickBot="1" x14ac:dyDescent="0.25">
      <c r="A20" s="383"/>
      <c r="B20" s="100" t="s">
        <v>155</v>
      </c>
      <c r="C20" s="165">
        <f>SUM(C19)</f>
        <v>0</v>
      </c>
      <c r="D20" s="89"/>
      <c r="E20" s="36"/>
    </row>
    <row r="21" spans="1:5" x14ac:dyDescent="0.2">
      <c r="A21" s="33"/>
      <c r="B21" s="33"/>
      <c r="C21" s="36"/>
      <c r="D21" s="36"/>
      <c r="E21" s="36"/>
    </row>
    <row r="22" spans="1:5" x14ac:dyDescent="0.2">
      <c r="A22" s="33"/>
      <c r="B22" s="33"/>
      <c r="C22" s="36"/>
      <c r="D22" s="36"/>
      <c r="E22" s="36"/>
    </row>
  </sheetData>
  <phoneticPr fontId="11"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T16"/>
  <sheetViews>
    <sheetView workbookViewId="0">
      <selection activeCell="A2" sqref="A2"/>
    </sheetView>
  </sheetViews>
  <sheetFormatPr defaultRowHeight="12.75" x14ac:dyDescent="0.2"/>
  <cols>
    <col min="1" max="1" width="13.28515625" customWidth="1"/>
    <col min="2" max="12" width="13.28515625" style="33" customWidth="1"/>
    <col min="13" max="13" width="13.28515625" customWidth="1"/>
    <col min="14" max="24" width="13.28515625" style="33" customWidth="1"/>
    <col min="25" max="25" width="13.28515625" customWidth="1"/>
    <col min="26" max="30" width="13.28515625" style="33" customWidth="1"/>
    <col min="31" max="31" width="13.28515625" customWidth="1"/>
    <col min="32" max="36" width="13.28515625" style="33" customWidth="1"/>
    <col min="37" max="37" width="13.28515625" customWidth="1"/>
    <col min="38" max="40" width="13.28515625" style="33" customWidth="1"/>
    <col min="41" max="41" width="13.28515625" customWidth="1"/>
    <col min="42" max="42" width="13.28515625" style="33" customWidth="1"/>
    <col min="43" max="43" width="13.28515625" customWidth="1"/>
    <col min="44" max="46" width="13.28515625" style="33" customWidth="1"/>
    <col min="47" max="47" width="13.28515625" customWidth="1"/>
    <col min="48" max="48" width="13.28515625" style="33" customWidth="1"/>
    <col min="49" max="49" width="13.28515625" customWidth="1"/>
    <col min="50" max="50" width="13.28515625" style="33" customWidth="1"/>
    <col min="51" max="51" width="13.28515625" customWidth="1"/>
    <col min="52" max="52" width="13.28515625" style="33" customWidth="1"/>
    <col min="53" max="57" width="13.28515625" customWidth="1"/>
    <col min="58" max="58" width="13.85546875" customWidth="1"/>
    <col min="59" max="63" width="13.28515625" customWidth="1"/>
    <col min="64" max="66" width="13.28515625" style="33" customWidth="1"/>
    <col min="67" max="67" width="13.28515625" customWidth="1"/>
    <col min="68" max="68" width="13.28515625" style="33" customWidth="1"/>
    <col min="69" max="71" width="13.28515625" customWidth="1"/>
    <col min="72" max="79" width="13.28515625" style="33" customWidth="1"/>
    <col min="80" max="91" width="13.28515625" customWidth="1"/>
    <col min="92" max="96" width="13.42578125" customWidth="1"/>
    <col min="97" max="97" width="13.28515625" customWidth="1"/>
  </cols>
  <sheetData>
    <row r="1" spans="1:98" s="46" customFormat="1" ht="120" x14ac:dyDescent="0.2">
      <c r="A1" s="234" t="s">
        <v>80</v>
      </c>
      <c r="B1" s="422" t="s">
        <v>329</v>
      </c>
      <c r="C1" s="234" t="s">
        <v>81</v>
      </c>
      <c r="D1" s="422" t="s">
        <v>336</v>
      </c>
      <c r="E1" s="304" t="s">
        <v>330</v>
      </c>
      <c r="F1" s="422" t="s">
        <v>331</v>
      </c>
      <c r="G1" s="304" t="s">
        <v>82</v>
      </c>
      <c r="H1" s="422" t="s">
        <v>332</v>
      </c>
      <c r="I1" s="234" t="s">
        <v>83</v>
      </c>
      <c r="J1" s="422" t="s">
        <v>333</v>
      </c>
      <c r="K1" s="234" t="s">
        <v>84</v>
      </c>
      <c r="L1" s="422" t="s">
        <v>337</v>
      </c>
      <c r="M1" s="234" t="s">
        <v>334</v>
      </c>
      <c r="N1" s="422" t="s">
        <v>335</v>
      </c>
      <c r="O1" s="234" t="s">
        <v>85</v>
      </c>
      <c r="P1" s="234" t="s">
        <v>338</v>
      </c>
      <c r="Q1" s="304" t="s">
        <v>340</v>
      </c>
      <c r="R1" s="422" t="s">
        <v>339</v>
      </c>
      <c r="S1" s="304" t="s">
        <v>86</v>
      </c>
      <c r="T1" s="422" t="s">
        <v>341</v>
      </c>
      <c r="U1" s="304" t="s">
        <v>87</v>
      </c>
      <c r="V1" s="422" t="s">
        <v>342</v>
      </c>
      <c r="W1" s="304" t="s">
        <v>88</v>
      </c>
      <c r="X1" s="422" t="s">
        <v>343</v>
      </c>
      <c r="Y1" s="234" t="s">
        <v>89</v>
      </c>
      <c r="Z1" s="234" t="s">
        <v>90</v>
      </c>
      <c r="AA1" s="304" t="s">
        <v>91</v>
      </c>
      <c r="AB1" s="304" t="s">
        <v>92</v>
      </c>
      <c r="AC1" s="234" t="s">
        <v>93</v>
      </c>
      <c r="AD1" s="234" t="s">
        <v>94</v>
      </c>
      <c r="AE1" s="234" t="s">
        <v>95</v>
      </c>
      <c r="AF1" s="234" t="s">
        <v>96</v>
      </c>
      <c r="AG1" s="304" t="s">
        <v>97</v>
      </c>
      <c r="AH1" s="304" t="s">
        <v>98</v>
      </c>
      <c r="AI1" s="304" t="s">
        <v>99</v>
      </c>
      <c r="AJ1" s="304" t="s">
        <v>100</v>
      </c>
      <c r="AK1" s="235" t="s">
        <v>101</v>
      </c>
      <c r="AL1" s="235" t="s">
        <v>102</v>
      </c>
      <c r="AM1" s="235" t="s">
        <v>103</v>
      </c>
      <c r="AN1" s="235" t="s">
        <v>104</v>
      </c>
      <c r="AO1" s="235" t="s">
        <v>105</v>
      </c>
      <c r="AP1" s="235" t="s">
        <v>106</v>
      </c>
      <c r="AQ1" s="235" t="s">
        <v>107</v>
      </c>
      <c r="AR1" s="235" t="s">
        <v>108</v>
      </c>
      <c r="AS1" s="235" t="s">
        <v>109</v>
      </c>
      <c r="AT1" s="235" t="s">
        <v>110</v>
      </c>
      <c r="AU1" s="235" t="s">
        <v>111</v>
      </c>
      <c r="AV1" s="235" t="s">
        <v>112</v>
      </c>
      <c r="AW1" s="236" t="s">
        <v>113</v>
      </c>
      <c r="AX1" s="380" t="s">
        <v>114</v>
      </c>
      <c r="AY1" s="236" t="s">
        <v>115</v>
      </c>
      <c r="AZ1" s="380" t="s">
        <v>116</v>
      </c>
      <c r="BA1" s="237"/>
      <c r="BB1" s="237"/>
      <c r="BC1" s="238" t="s">
        <v>117</v>
      </c>
      <c r="BD1" s="234" t="s">
        <v>118</v>
      </c>
      <c r="BE1" s="236" t="s">
        <v>119</v>
      </c>
      <c r="BF1" s="235" t="s">
        <v>120</v>
      </c>
      <c r="BG1" s="235" t="s">
        <v>121</v>
      </c>
      <c r="BH1" s="234" t="s">
        <v>122</v>
      </c>
      <c r="BI1" s="235" t="s">
        <v>123</v>
      </c>
      <c r="BJ1" s="235" t="s">
        <v>69</v>
      </c>
      <c r="BK1" s="235" t="s">
        <v>124</v>
      </c>
      <c r="BL1" s="235" t="s">
        <v>361</v>
      </c>
      <c r="BM1" s="235" t="s">
        <v>125</v>
      </c>
      <c r="BN1" s="235" t="s">
        <v>362</v>
      </c>
      <c r="BO1" s="235" t="s">
        <v>126</v>
      </c>
      <c r="BP1" s="235" t="s">
        <v>127</v>
      </c>
      <c r="BQ1" s="239"/>
      <c r="BR1" s="240" t="s">
        <v>128</v>
      </c>
      <c r="BS1" s="235" t="s">
        <v>129</v>
      </c>
      <c r="BT1" s="423" t="s">
        <v>349</v>
      </c>
      <c r="BU1" s="381" t="s">
        <v>130</v>
      </c>
      <c r="BV1" s="423" t="s">
        <v>350</v>
      </c>
      <c r="BW1" s="235" t="s">
        <v>131</v>
      </c>
      <c r="BX1" s="423" t="s">
        <v>351</v>
      </c>
      <c r="BY1" s="381" t="s">
        <v>132</v>
      </c>
      <c r="BZ1" s="423" t="s">
        <v>352</v>
      </c>
      <c r="CA1" s="381" t="s">
        <v>133</v>
      </c>
      <c r="CB1" s="238" t="s">
        <v>134</v>
      </c>
      <c r="CC1" s="238" t="s">
        <v>135</v>
      </c>
      <c r="CD1" s="238" t="s">
        <v>136</v>
      </c>
      <c r="CE1" s="234" t="s">
        <v>137</v>
      </c>
      <c r="CF1" s="234" t="s">
        <v>138</v>
      </c>
      <c r="CG1" s="234" t="s">
        <v>139</v>
      </c>
      <c r="CH1" s="234" t="s">
        <v>140</v>
      </c>
      <c r="CI1" s="234" t="s">
        <v>141</v>
      </c>
      <c r="CJ1" s="234" t="s">
        <v>142</v>
      </c>
      <c r="CK1" s="234" t="s">
        <v>143</v>
      </c>
      <c r="CL1" s="234" t="s">
        <v>144</v>
      </c>
      <c r="CM1" s="236" t="s">
        <v>145</v>
      </c>
      <c r="CN1" s="235" t="s">
        <v>365</v>
      </c>
      <c r="CO1" s="235" t="s">
        <v>366</v>
      </c>
      <c r="CP1" s="235" t="s">
        <v>367</v>
      </c>
      <c r="CQ1" s="235" t="s">
        <v>368</v>
      </c>
      <c r="CR1" s="235" t="s">
        <v>369</v>
      </c>
      <c r="CS1" s="235" t="s">
        <v>146</v>
      </c>
    </row>
    <row r="2" spans="1:98" s="46" customFormat="1" x14ac:dyDescent="0.2">
      <c r="A2" s="241">
        <f>'Claim Form Summary'!B8</f>
        <v>0</v>
      </c>
      <c r="B2" s="241">
        <f>'Claim Form Summary'!B9</f>
        <v>0</v>
      </c>
      <c r="C2" s="241">
        <f>'Claim Form Summary'!B10</f>
        <v>0</v>
      </c>
      <c r="D2" s="241">
        <f>'Claim Form Summary'!B11</f>
        <v>0</v>
      </c>
      <c r="E2" s="379">
        <f>'Claim Form Summary'!B12</f>
        <v>0</v>
      </c>
      <c r="F2" s="379">
        <f>'Claim Form Summary'!B13</f>
        <v>0</v>
      </c>
      <c r="G2" s="379">
        <f>'Claim Form Summary'!B14</f>
        <v>0</v>
      </c>
      <c r="H2" s="379">
        <f>'Claim Form Summary'!B15</f>
        <v>0</v>
      </c>
      <c r="I2" s="241">
        <f>'Claim Form Summary'!B17</f>
        <v>0</v>
      </c>
      <c r="J2" s="241">
        <f>'Claim Form Summary'!B18</f>
        <v>0</v>
      </c>
      <c r="K2" s="241">
        <f>'Claim Form Summary'!B19</f>
        <v>0</v>
      </c>
      <c r="L2" s="241">
        <f>'Claim Form Summary'!B20</f>
        <v>0</v>
      </c>
      <c r="M2" s="241">
        <f>'Claim Form Summary'!B21</f>
        <v>0</v>
      </c>
      <c r="N2" s="241">
        <f>'Claim Form Summary'!B22</f>
        <v>0</v>
      </c>
      <c r="O2" s="241">
        <f>'Claim Form Summary'!B23</f>
        <v>0</v>
      </c>
      <c r="P2" s="241">
        <f>'Claim Form Summary'!B24</f>
        <v>0</v>
      </c>
      <c r="Q2" s="241">
        <f>'Claim Form Summary'!B25</f>
        <v>0</v>
      </c>
      <c r="R2" s="241">
        <f>'Claim Form Summary'!B26</f>
        <v>0</v>
      </c>
      <c r="S2" s="241">
        <f>'Claim Form Summary'!B27</f>
        <v>0</v>
      </c>
      <c r="T2" s="241">
        <f>'Claim Form Summary'!B28</f>
        <v>0</v>
      </c>
      <c r="U2" s="241">
        <f>'Claim Form Summary'!B29</f>
        <v>0</v>
      </c>
      <c r="V2" s="241">
        <f>'Claim Form Summary'!B30</f>
        <v>0</v>
      </c>
      <c r="W2" s="241">
        <f>'Claim Form Summary'!B31</f>
        <v>0</v>
      </c>
      <c r="X2" s="241">
        <f>'Claim Form Summary'!B32</f>
        <v>0</v>
      </c>
      <c r="Y2" s="241">
        <f>'Claim Form Summary'!B34</f>
        <v>0</v>
      </c>
      <c r="Z2" s="241">
        <f>'Claim Form Summary'!B35</f>
        <v>0</v>
      </c>
      <c r="AA2" s="305">
        <f>'Claim Form Summary'!B36</f>
        <v>0</v>
      </c>
      <c r="AB2" s="305">
        <f>'Claim Form Summary'!B37</f>
        <v>0</v>
      </c>
      <c r="AC2" s="241">
        <f>'Claim Form Summary'!B39</f>
        <v>0</v>
      </c>
      <c r="AD2" s="241">
        <f>'Claim Form Summary'!B40</f>
        <v>0</v>
      </c>
      <c r="AE2" s="241">
        <f>'Claim Form Summary'!B41</f>
        <v>0</v>
      </c>
      <c r="AF2" s="241">
        <f>'Claim Form Summary'!B42</f>
        <v>0</v>
      </c>
      <c r="AG2" s="241">
        <f>'Claim Form Summary'!B43</f>
        <v>0</v>
      </c>
      <c r="AH2" s="241">
        <f>'Claim Form Summary'!B44</f>
        <v>0</v>
      </c>
      <c r="AI2" s="241">
        <f>'Claim Form Summary'!B45</f>
        <v>0</v>
      </c>
      <c r="AJ2" s="241">
        <f>'Claim Form Summary'!B46</f>
        <v>0</v>
      </c>
      <c r="AK2" s="241">
        <f>'Claim Form Summary'!B48</f>
        <v>0</v>
      </c>
      <c r="AL2" s="241">
        <f>'Claim Form Summary'!B49</f>
        <v>0</v>
      </c>
      <c r="AM2" s="241">
        <f>'Claim Form Summary'!B51</f>
        <v>0</v>
      </c>
      <c r="AN2" s="241">
        <f>'Claim Form Summary'!B52</f>
        <v>0</v>
      </c>
      <c r="AO2" s="241">
        <f>'Claim Form Summary'!B53</f>
        <v>0</v>
      </c>
      <c r="AP2" s="241">
        <f>'Claim Form Summary'!B54</f>
        <v>0</v>
      </c>
      <c r="AQ2" s="241">
        <f>'Claim Form Summary'!B56</f>
        <v>0</v>
      </c>
      <c r="AR2" s="241">
        <f>'Claim Form Summary'!B57</f>
        <v>0</v>
      </c>
      <c r="AS2" s="241">
        <f>'Claim Form Summary'!B59</f>
        <v>0</v>
      </c>
      <c r="AT2" s="241">
        <f>'Claim Form Summary'!B60</f>
        <v>0</v>
      </c>
      <c r="AU2" s="241">
        <f>'Claim Form Summary'!B61</f>
        <v>0</v>
      </c>
      <c r="AV2" s="241">
        <f>'Claim Form Summary'!B3</f>
        <v>0</v>
      </c>
      <c r="AW2" s="241">
        <f>'Claim Form Summary'!B64</f>
        <v>0</v>
      </c>
      <c r="AX2" s="241">
        <f>'Claim Form Summary'!B65</f>
        <v>0</v>
      </c>
      <c r="AY2" s="241">
        <f>'Claim Form Summary'!B66</f>
        <v>0</v>
      </c>
      <c r="AZ2" s="241">
        <f>'Claim Form Summary'!B67</f>
        <v>0</v>
      </c>
      <c r="BA2" s="242"/>
      <c r="BB2" s="242"/>
      <c r="BC2" s="241">
        <f>'Claim Form Summary'!B69</f>
        <v>0</v>
      </c>
      <c r="BD2" s="241">
        <f>'Claim Form Summary'!B73</f>
        <v>0</v>
      </c>
      <c r="BE2" s="241">
        <f>'Claim Form Summary'!B74</f>
        <v>0</v>
      </c>
      <c r="BF2" s="241">
        <f>'Claim Form Summary'!B75</f>
        <v>0</v>
      </c>
      <c r="BG2" s="241">
        <f>'Claim Form Summary'!B77</f>
        <v>0</v>
      </c>
      <c r="BH2" s="241">
        <f>'Claim Form Summary'!B78</f>
        <v>0</v>
      </c>
      <c r="BI2" s="240">
        <f>'Claim Form Summary'!B96</f>
        <v>0</v>
      </c>
      <c r="BJ2" s="240">
        <f>'Claim Form Summary'!B97</f>
        <v>0</v>
      </c>
      <c r="BK2" s="240">
        <f>'Claim Form Summary'!B98</f>
        <v>0</v>
      </c>
      <c r="BL2" s="240">
        <f>'Claim Form Summary'!B99</f>
        <v>0</v>
      </c>
      <c r="BM2" s="240">
        <f>'Claim Form Summary'!B100</f>
        <v>0</v>
      </c>
      <c r="BN2" s="240">
        <f>'Claim Form Summary'!B101</f>
        <v>0</v>
      </c>
      <c r="BO2" s="240">
        <f>'Claim Form Summary'!B102</f>
        <v>0</v>
      </c>
      <c r="BP2" s="240">
        <f>'Claim Form Summary'!B103</f>
        <v>0</v>
      </c>
      <c r="BQ2" s="239"/>
      <c r="BR2" s="240">
        <f>'Claim Form Summary'!B104</f>
        <v>0</v>
      </c>
      <c r="BS2" s="240">
        <f>'Claim Form Summary'!B105</f>
        <v>0</v>
      </c>
      <c r="BT2" s="240">
        <f>'Claim Form Summary'!B106</f>
        <v>0</v>
      </c>
      <c r="BU2" s="382">
        <f>'Claim Form Summary'!B107</f>
        <v>0</v>
      </c>
      <c r="BV2" s="424">
        <f>'Claim Form Summary'!B108</f>
        <v>0</v>
      </c>
      <c r="BW2" s="240">
        <f>'Claim Form Summary'!B109</f>
        <v>0</v>
      </c>
      <c r="BX2" s="240">
        <f>'Claim Form Summary'!B110</f>
        <v>0</v>
      </c>
      <c r="BY2" s="240">
        <f>'Claim Form Summary'!B111</f>
        <v>0</v>
      </c>
      <c r="BZ2" s="240">
        <f>'Claim Form Summary'!B112</f>
        <v>0</v>
      </c>
      <c r="CA2" s="240">
        <f>'Claim Form Summary'!B113</f>
        <v>0</v>
      </c>
      <c r="CB2" s="241">
        <f>'Line 10'!C4</f>
        <v>0</v>
      </c>
      <c r="CC2" s="241">
        <f>'Line 10'!C5</f>
        <v>0</v>
      </c>
      <c r="CD2" s="241">
        <f>'Line 10'!C6</f>
        <v>0</v>
      </c>
      <c r="CE2" s="241">
        <f>'Lines 11 &amp; 12'!B7</f>
        <v>0</v>
      </c>
      <c r="CF2" s="241">
        <f>'Lines 11 &amp; 12'!B8</f>
        <v>0</v>
      </c>
      <c r="CG2" s="241">
        <f>'Lines 11 &amp; 12'!B9</f>
        <v>0</v>
      </c>
      <c r="CH2" s="241">
        <f>'Lines 11 &amp; 12'!B10</f>
        <v>0</v>
      </c>
      <c r="CI2" s="241">
        <f>'Lines 11 &amp; 12'!B11</f>
        <v>0</v>
      </c>
      <c r="CJ2" s="241">
        <f>SUM('Lines 11 &amp; 12'!B12:B14)</f>
        <v>0</v>
      </c>
      <c r="CK2" s="241">
        <f>'Lines 11 &amp; 12'!D22</f>
        <v>0</v>
      </c>
      <c r="CL2" s="241">
        <f>'Lines 11 &amp; 12'!F22</f>
        <v>0</v>
      </c>
      <c r="CM2" s="241">
        <f>'Lines 11 &amp; 12'!D32</f>
        <v>0</v>
      </c>
      <c r="CN2" s="241">
        <f>'Lines 13 &amp; 14'!C6</f>
        <v>0</v>
      </c>
      <c r="CO2" s="241">
        <f>'Lines 13 &amp; 14'!C7</f>
        <v>0</v>
      </c>
      <c r="CP2" s="241">
        <f>'Lines 13 &amp; 14'!C8</f>
        <v>0</v>
      </c>
      <c r="CQ2" s="241">
        <f>'Lines 13 &amp; 14'!C9</f>
        <v>0</v>
      </c>
      <c r="CR2" s="241">
        <f>'Lines 13 &amp; 14'!C10</f>
        <v>0</v>
      </c>
      <c r="CS2" s="241">
        <f>'Lines 13 &amp; 14'!C20</f>
        <v>0</v>
      </c>
    </row>
    <row r="3" spans="1:98" s="33" customForma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36"/>
      <c r="AL3" s="36"/>
      <c r="AM3" s="36"/>
      <c r="AN3" s="36"/>
      <c r="AO3" s="36"/>
      <c r="AP3" s="36"/>
      <c r="AQ3" s="36"/>
      <c r="AR3" s="36"/>
      <c r="AS3" s="36"/>
      <c r="AT3" s="36"/>
      <c r="AU3" s="36"/>
      <c r="AV3" s="36"/>
      <c r="AW3" s="244"/>
      <c r="AX3" s="244"/>
      <c r="AY3" s="244"/>
      <c r="AZ3" s="244"/>
      <c r="BA3" s="243"/>
      <c r="BB3" s="243"/>
      <c r="BC3" s="245"/>
      <c r="BD3" s="243"/>
      <c r="BE3" s="244"/>
      <c r="BF3" s="36"/>
      <c r="BG3" s="36"/>
      <c r="BH3" s="243"/>
      <c r="BI3" s="36"/>
      <c r="BJ3" s="36"/>
      <c r="BK3" s="36"/>
      <c r="BL3" s="36"/>
      <c r="BM3" s="36"/>
      <c r="BN3" s="36"/>
      <c r="BO3" s="36"/>
      <c r="BP3" s="36"/>
      <c r="BQ3" s="27"/>
      <c r="BR3" s="246"/>
      <c r="BS3" s="36"/>
      <c r="BT3" s="36"/>
      <c r="BU3" s="36"/>
      <c r="BV3" s="36"/>
      <c r="BW3" s="36"/>
      <c r="BX3" s="36"/>
      <c r="BY3" s="36"/>
      <c r="BZ3" s="36"/>
      <c r="CA3" s="36"/>
      <c r="CB3" s="245"/>
      <c r="CC3" s="245"/>
      <c r="CD3" s="245"/>
      <c r="CE3" s="243"/>
      <c r="CF3" s="243"/>
      <c r="CG3" s="243"/>
      <c r="CH3" s="243"/>
      <c r="CI3" s="243"/>
      <c r="CJ3" s="243"/>
      <c r="CK3" s="243"/>
      <c r="CL3" s="243"/>
      <c r="CM3" s="244"/>
      <c r="CN3" s="36"/>
      <c r="CO3" s="36"/>
      <c r="CP3" s="36"/>
      <c r="CQ3" s="36"/>
      <c r="CR3" s="36"/>
      <c r="CS3" s="36"/>
      <c r="CT3" s="36"/>
    </row>
    <row r="5" spans="1:98" x14ac:dyDescent="0.2">
      <c r="A5" s="109"/>
      <c r="B5" s="109"/>
      <c r="C5" s="109"/>
      <c r="D5" s="109"/>
      <c r="E5" s="109"/>
      <c r="F5" s="109"/>
      <c r="G5" s="109"/>
      <c r="H5" s="109"/>
      <c r="I5" s="109"/>
      <c r="J5" s="109"/>
      <c r="K5" s="109"/>
      <c r="L5" s="109"/>
      <c r="M5" s="33"/>
      <c r="Y5" s="33"/>
      <c r="AE5" s="33"/>
      <c r="AK5" s="33"/>
      <c r="AO5" s="33"/>
      <c r="AQ5" s="33"/>
      <c r="AU5" s="33"/>
      <c r="AW5" s="33"/>
      <c r="AY5" s="33"/>
      <c r="BA5" s="33"/>
      <c r="BB5" s="33"/>
      <c r="BC5" s="33"/>
      <c r="BD5" s="33"/>
      <c r="BE5" s="33"/>
      <c r="BF5" s="33"/>
      <c r="BG5" s="33"/>
      <c r="BH5" s="33"/>
      <c r="BI5" s="33"/>
      <c r="BJ5" s="33"/>
      <c r="BK5" s="33"/>
      <c r="BO5" s="33"/>
      <c r="BQ5" s="33"/>
      <c r="BR5" s="33"/>
      <c r="BS5" s="33"/>
      <c r="CB5" s="33"/>
      <c r="CC5" s="33"/>
      <c r="CD5" s="33"/>
      <c r="CE5" s="33"/>
      <c r="CF5" s="33"/>
      <c r="CG5" s="33"/>
      <c r="CH5" s="33"/>
      <c r="CI5" s="33"/>
      <c r="CJ5" s="33"/>
      <c r="CK5" s="33"/>
      <c r="CL5" s="33"/>
      <c r="CM5" s="33"/>
      <c r="CN5" s="33"/>
      <c r="CO5" s="33"/>
      <c r="CP5" s="33"/>
      <c r="CQ5" s="33"/>
      <c r="CR5" s="33"/>
      <c r="CS5" s="33"/>
      <c r="CT5" s="33"/>
    </row>
    <row r="6" spans="1:98" x14ac:dyDescent="0.2">
      <c r="A6" s="28"/>
      <c r="B6" s="28"/>
      <c r="C6" s="28"/>
      <c r="D6" s="28"/>
      <c r="E6" s="28"/>
      <c r="F6" s="28"/>
      <c r="G6" s="28"/>
      <c r="H6" s="28"/>
      <c r="I6" s="28"/>
      <c r="J6" s="28"/>
      <c r="K6" s="28"/>
      <c r="L6" s="28"/>
      <c r="M6" s="33"/>
      <c r="Y6" s="33"/>
      <c r="AE6" s="33"/>
      <c r="AK6" s="33"/>
      <c r="AO6" s="33"/>
      <c r="AQ6" s="33"/>
      <c r="AU6" s="33"/>
      <c r="AW6" s="33"/>
      <c r="AY6" s="33"/>
      <c r="BA6" s="33"/>
      <c r="BB6" s="33"/>
      <c r="BC6" s="33"/>
      <c r="BD6" s="33"/>
      <c r="BE6" s="33"/>
      <c r="BF6" s="33"/>
      <c r="BG6" s="33"/>
      <c r="BH6" s="33"/>
      <c r="BI6" s="33"/>
      <c r="BJ6" s="33"/>
      <c r="BK6" s="33"/>
      <c r="BO6" s="33"/>
      <c r="BQ6" s="33"/>
      <c r="BR6" s="33"/>
      <c r="BS6" s="33"/>
      <c r="CB6" s="33"/>
      <c r="CC6" s="33"/>
      <c r="CD6" s="33"/>
      <c r="CE6" s="33"/>
      <c r="CF6" s="33"/>
      <c r="CG6" s="33"/>
      <c r="CH6" s="33"/>
      <c r="CI6" s="33"/>
      <c r="CJ6" s="33"/>
      <c r="CK6" s="33"/>
      <c r="CL6" s="33"/>
      <c r="CM6" s="33"/>
      <c r="CN6" s="33"/>
      <c r="CO6" s="33"/>
      <c r="CP6" s="33"/>
      <c r="CQ6" s="33"/>
      <c r="CR6" s="33"/>
      <c r="CS6" s="33"/>
      <c r="CT6" s="33"/>
    </row>
    <row r="8" spans="1:98" x14ac:dyDescent="0.2">
      <c r="A8" s="33"/>
      <c r="M8" s="33"/>
      <c r="Y8" s="33"/>
      <c r="AE8" s="33"/>
      <c r="AK8" s="33"/>
      <c r="AO8" s="33"/>
      <c r="AQ8" s="33"/>
      <c r="AU8" s="33"/>
      <c r="AW8" s="33"/>
      <c r="AY8" s="33"/>
      <c r="BA8" s="33"/>
      <c r="BB8" s="33"/>
      <c r="BC8" s="33"/>
      <c r="BD8" s="33"/>
      <c r="BE8" s="33"/>
      <c r="BF8" s="33"/>
      <c r="BG8" s="33"/>
      <c r="BH8" s="33"/>
      <c r="BI8" s="33"/>
      <c r="BJ8" s="33"/>
      <c r="BK8" s="33"/>
      <c r="BO8" s="33"/>
      <c r="BQ8" s="33"/>
      <c r="BR8" s="33"/>
      <c r="BS8" s="33"/>
      <c r="CB8" s="33"/>
      <c r="CC8" s="33"/>
      <c r="CD8" s="33"/>
      <c r="CE8" s="33"/>
      <c r="CF8" s="33"/>
      <c r="CG8" s="33"/>
      <c r="CH8" s="33"/>
      <c r="CI8" s="33"/>
      <c r="CJ8" s="33"/>
      <c r="CK8" s="33"/>
      <c r="CL8" s="33"/>
      <c r="CM8" s="33"/>
      <c r="CN8" s="33"/>
      <c r="CO8" s="33"/>
      <c r="CP8" s="33"/>
      <c r="CQ8" s="33"/>
      <c r="CR8" s="33"/>
      <c r="CS8" s="33"/>
      <c r="CT8" s="33"/>
    </row>
    <row r="9" spans="1:98" x14ac:dyDescent="0.2">
      <c r="A9" s="33"/>
      <c r="M9" s="33"/>
      <c r="Y9" s="33"/>
      <c r="AE9" s="33"/>
      <c r="AK9" s="33"/>
      <c r="AO9" s="33"/>
      <c r="AQ9" s="33"/>
      <c r="AU9" s="33"/>
      <c r="AW9" s="33"/>
      <c r="AY9" s="33"/>
      <c r="BA9" s="33"/>
      <c r="BB9" s="33"/>
      <c r="BC9" s="33"/>
      <c r="BD9" s="33"/>
      <c r="BE9" s="33"/>
      <c r="BF9" s="33"/>
      <c r="BG9" s="33"/>
      <c r="BH9" s="33"/>
      <c r="BI9" s="33"/>
      <c r="BJ9" s="33"/>
      <c r="BK9" s="33"/>
      <c r="BO9" s="33"/>
      <c r="BQ9" s="33"/>
      <c r="BR9" s="33"/>
      <c r="BS9" s="33"/>
      <c r="CB9" s="33"/>
      <c r="CC9" s="33"/>
      <c r="CD9" s="33"/>
      <c r="CE9" s="33"/>
      <c r="CF9" s="33"/>
      <c r="CG9" s="33"/>
      <c r="CH9" s="33"/>
      <c r="CI9" s="33"/>
      <c r="CJ9" s="33"/>
      <c r="CK9" s="33"/>
      <c r="CL9" s="33"/>
      <c r="CM9" s="33"/>
      <c r="CN9" s="33"/>
      <c r="CO9" s="33"/>
      <c r="CP9" s="33"/>
      <c r="CQ9" s="33"/>
      <c r="CR9" s="33"/>
      <c r="CS9" s="33"/>
      <c r="CT9" s="33"/>
    </row>
    <row r="10" spans="1:98" x14ac:dyDescent="0.2">
      <c r="A10" s="33"/>
      <c r="M10" s="33"/>
      <c r="Y10" s="33"/>
      <c r="AE10" s="33"/>
      <c r="AK10" s="33"/>
      <c r="AO10" s="33"/>
      <c r="AQ10" s="33"/>
      <c r="AU10" s="33"/>
      <c r="AW10" s="33"/>
      <c r="AY10" s="33"/>
      <c r="BA10" s="33"/>
      <c r="BB10" s="33"/>
      <c r="BC10" s="33"/>
      <c r="BD10" s="33"/>
      <c r="BE10" s="33"/>
      <c r="BF10" s="33"/>
      <c r="BG10" s="33"/>
      <c r="BH10" s="33"/>
      <c r="BI10" s="33"/>
      <c r="BJ10" s="33"/>
      <c r="BK10" s="33"/>
      <c r="BO10" s="33"/>
      <c r="BQ10" s="33"/>
      <c r="BR10" s="33"/>
      <c r="BS10" s="33"/>
      <c r="CB10" s="33"/>
      <c r="CC10" s="33"/>
      <c r="CD10" s="33"/>
      <c r="CE10" s="33"/>
      <c r="CF10" s="33"/>
      <c r="CG10" s="33"/>
      <c r="CH10" s="33"/>
      <c r="CI10" s="33"/>
      <c r="CJ10" s="33"/>
      <c r="CK10" s="33"/>
      <c r="CL10" s="33"/>
      <c r="CM10" s="33"/>
      <c r="CN10" s="33"/>
      <c r="CO10" s="33"/>
      <c r="CP10" s="33"/>
      <c r="CQ10" s="33"/>
      <c r="CR10" s="33"/>
      <c r="CS10" s="33"/>
      <c r="CT10" s="33"/>
    </row>
    <row r="11" spans="1:98" x14ac:dyDescent="0.2">
      <c r="A11" s="33"/>
      <c r="M11" s="33"/>
      <c r="Y11" s="33"/>
      <c r="AE11" s="33"/>
      <c r="AK11" s="33"/>
      <c r="AO11" s="33"/>
      <c r="AQ11" s="33"/>
      <c r="AU11" s="33"/>
      <c r="AW11" s="33"/>
      <c r="AY11" s="33"/>
      <c r="BA11" s="33"/>
      <c r="BB11" s="33"/>
      <c r="BC11" s="33"/>
      <c r="BD11" s="33"/>
      <c r="BE11" s="33"/>
      <c r="BF11" s="33"/>
      <c r="BG11" s="33"/>
      <c r="BH11" s="33"/>
      <c r="BI11" s="33"/>
      <c r="BJ11" s="33"/>
      <c r="BK11" s="33"/>
      <c r="BO11" s="33"/>
      <c r="BQ11" s="33"/>
      <c r="BR11" s="33"/>
      <c r="BS11" s="33"/>
      <c r="CB11" s="33"/>
      <c r="CC11" s="33"/>
      <c r="CD11" s="33"/>
      <c r="CE11" s="33"/>
      <c r="CF11" s="33"/>
      <c r="CG11" s="33"/>
      <c r="CH11" s="33"/>
      <c r="CI11" s="33"/>
      <c r="CJ11" s="33"/>
      <c r="CK11" s="33"/>
      <c r="CL11" s="33"/>
      <c r="CM11" s="33"/>
      <c r="CN11" s="33"/>
      <c r="CO11" s="33"/>
      <c r="CP11" s="33"/>
      <c r="CQ11" s="33"/>
      <c r="CR11" s="33"/>
      <c r="CS11" s="33"/>
      <c r="CT11" s="33"/>
    </row>
    <row r="12" spans="1:98" x14ac:dyDescent="0.2">
      <c r="A12" s="33"/>
      <c r="M12" s="33"/>
      <c r="Y12" s="33"/>
      <c r="AE12" s="33"/>
      <c r="AK12" s="33"/>
      <c r="AO12" s="33"/>
      <c r="AQ12" s="33"/>
      <c r="AU12" s="33"/>
      <c r="AW12" s="33"/>
      <c r="AY12" s="33"/>
      <c r="BA12" s="33"/>
      <c r="BB12" s="33"/>
      <c r="BC12" s="33"/>
      <c r="BD12" s="33"/>
      <c r="BE12" s="33"/>
      <c r="BF12" s="33"/>
      <c r="BG12" s="33"/>
      <c r="BH12" s="33"/>
      <c r="BI12" s="33"/>
      <c r="BJ12" s="33"/>
      <c r="BK12" s="33"/>
      <c r="BO12" s="33"/>
      <c r="BQ12" s="33"/>
      <c r="BR12" s="33"/>
      <c r="BS12" s="33"/>
      <c r="CB12" s="33"/>
      <c r="CC12" s="33"/>
      <c r="CD12" s="33"/>
      <c r="CE12" s="33"/>
      <c r="CF12" s="33"/>
      <c r="CG12" s="33"/>
      <c r="CH12" s="33"/>
      <c r="CI12" s="33"/>
      <c r="CJ12" s="33"/>
      <c r="CK12" s="33"/>
      <c r="CL12" s="33"/>
      <c r="CM12" s="33"/>
      <c r="CN12" s="33"/>
      <c r="CO12" s="33"/>
      <c r="CP12" s="33"/>
      <c r="CQ12" s="33"/>
      <c r="CR12" s="33"/>
      <c r="CS12" s="33"/>
      <c r="CT12" s="33"/>
    </row>
    <row r="13" spans="1:98" x14ac:dyDescent="0.2">
      <c r="A13" s="33"/>
      <c r="M13" s="33"/>
      <c r="Y13" s="33"/>
      <c r="AE13" s="33"/>
      <c r="AK13" s="33"/>
      <c r="AO13" s="33"/>
      <c r="AQ13" s="33"/>
      <c r="AU13" s="33"/>
      <c r="AW13" s="33"/>
      <c r="AY13" s="33"/>
      <c r="BA13" s="33"/>
      <c r="BB13" s="33"/>
      <c r="BC13" s="33"/>
      <c r="BD13" s="33"/>
      <c r="BE13" s="33"/>
      <c r="BF13" s="33"/>
      <c r="BG13" s="33"/>
      <c r="BH13" s="33"/>
      <c r="BI13" s="33"/>
      <c r="BJ13" s="33"/>
      <c r="BK13" s="33"/>
      <c r="BO13" s="33"/>
      <c r="BQ13" s="33"/>
      <c r="BR13" s="33"/>
      <c r="BS13" s="33"/>
      <c r="CB13" s="33"/>
      <c r="CC13" s="33"/>
      <c r="CD13" s="33"/>
      <c r="CE13" s="33"/>
      <c r="CF13" s="33"/>
      <c r="CG13" s="33"/>
      <c r="CH13" s="33"/>
      <c r="CI13" s="33"/>
      <c r="CJ13" s="33"/>
      <c r="CK13" s="33"/>
      <c r="CL13" s="33"/>
      <c r="CM13" s="33"/>
      <c r="CN13" s="33"/>
      <c r="CO13" s="33"/>
      <c r="CP13" s="33"/>
      <c r="CQ13" s="33"/>
      <c r="CR13" s="33"/>
      <c r="CS13" s="33"/>
      <c r="CT13" s="33"/>
    </row>
    <row r="14" spans="1:98" x14ac:dyDescent="0.2">
      <c r="A14" s="33"/>
      <c r="M14" s="33"/>
      <c r="Y14" s="33"/>
      <c r="AE14" s="33"/>
      <c r="AK14" s="33"/>
      <c r="AO14" s="33"/>
      <c r="AQ14" s="33"/>
      <c r="AU14" s="33"/>
      <c r="AW14" s="33"/>
      <c r="AY14" s="33"/>
      <c r="BA14" s="33"/>
      <c r="BB14" s="33"/>
      <c r="BC14" s="33"/>
      <c r="BD14" s="33"/>
      <c r="BE14" s="33"/>
      <c r="BF14" s="33"/>
      <c r="BG14" s="33"/>
      <c r="BH14" s="33"/>
      <c r="BI14" s="33"/>
      <c r="BJ14" s="33"/>
      <c r="BK14" s="33"/>
      <c r="BO14" s="33"/>
      <c r="BQ14" s="33"/>
      <c r="BR14" s="33"/>
      <c r="BS14" s="33"/>
      <c r="CB14" s="33"/>
      <c r="CC14" s="33"/>
      <c r="CD14" s="33"/>
      <c r="CE14" s="33"/>
      <c r="CF14" s="33"/>
      <c r="CG14" s="33"/>
      <c r="CH14" s="33"/>
      <c r="CI14" s="33"/>
      <c r="CJ14" s="33"/>
      <c r="CK14" s="33"/>
      <c r="CL14" s="33"/>
      <c r="CM14" s="33"/>
      <c r="CN14" s="33"/>
      <c r="CO14" s="33"/>
      <c r="CP14" s="33"/>
      <c r="CQ14" s="33"/>
      <c r="CR14" s="33"/>
      <c r="CS14" s="33"/>
      <c r="CT14" s="33"/>
    </row>
    <row r="15" spans="1:98" x14ac:dyDescent="0.2">
      <c r="A15" s="33"/>
      <c r="M15" s="33"/>
      <c r="Y15" s="33"/>
      <c r="AE15" s="33"/>
      <c r="AK15" s="33"/>
      <c r="AO15" s="33"/>
      <c r="AQ15" s="33"/>
      <c r="AU15" s="33"/>
      <c r="AW15" s="33"/>
      <c r="AY15" s="33"/>
      <c r="BA15" s="33"/>
      <c r="BB15" s="33"/>
      <c r="BC15" s="33"/>
      <c r="BD15" s="33"/>
      <c r="BE15" s="33"/>
      <c r="BF15" s="33"/>
      <c r="BG15" s="33"/>
      <c r="BH15" s="33"/>
      <c r="BI15" s="33"/>
      <c r="BJ15" s="33"/>
      <c r="BK15" s="33"/>
      <c r="BO15" s="33"/>
      <c r="BQ15" s="33"/>
      <c r="BR15" s="33"/>
      <c r="BS15" s="33"/>
      <c r="CB15" s="33"/>
      <c r="CC15" s="33"/>
      <c r="CD15" s="33"/>
      <c r="CE15" s="33"/>
      <c r="CF15" s="33"/>
      <c r="CG15" s="33"/>
      <c r="CH15" s="33"/>
      <c r="CI15" s="33"/>
      <c r="CJ15" s="33"/>
      <c r="CK15" s="33"/>
      <c r="CL15" s="33"/>
      <c r="CM15" s="33"/>
      <c r="CN15" s="33"/>
      <c r="CO15" s="33"/>
      <c r="CP15" s="33"/>
      <c r="CQ15" s="33"/>
      <c r="CR15" s="33"/>
      <c r="CS15" s="33"/>
      <c r="CT15" s="33"/>
    </row>
    <row r="16" spans="1:98" x14ac:dyDescent="0.2">
      <c r="A16" s="33"/>
      <c r="M16" s="33"/>
      <c r="Y16" s="33"/>
      <c r="AE16" s="33"/>
      <c r="AK16" s="33"/>
      <c r="AO16" s="33"/>
      <c r="AQ16" s="33"/>
      <c r="AU16" s="33"/>
      <c r="AW16" s="33"/>
      <c r="AY16" s="33"/>
      <c r="BA16" s="33"/>
      <c r="BB16" s="33"/>
      <c r="BC16" s="33"/>
      <c r="BD16" s="33"/>
      <c r="BE16" s="33"/>
      <c r="BF16" s="33"/>
      <c r="BG16" s="33"/>
      <c r="BH16" s="33"/>
      <c r="BI16" s="33"/>
      <c r="BJ16" s="33"/>
      <c r="BK16" s="33"/>
      <c r="BO16" s="33"/>
      <c r="BQ16" s="33"/>
      <c r="BR16" s="33"/>
      <c r="BS16" s="33"/>
      <c r="CB16" s="33"/>
      <c r="CC16" s="33"/>
      <c r="CD16" s="33"/>
      <c r="CE16" s="33"/>
      <c r="CF16" s="33"/>
      <c r="CG16" s="33"/>
      <c r="CH16" s="33"/>
      <c r="CI16" s="33"/>
      <c r="CJ16" s="33"/>
      <c r="CK16" s="33"/>
      <c r="CL16" s="33"/>
      <c r="CM16" s="33"/>
      <c r="CN16" s="33"/>
      <c r="CO16" s="33"/>
      <c r="CP16" s="33"/>
      <c r="CQ16" s="33"/>
      <c r="CR16" s="33"/>
      <c r="CS16" s="33"/>
      <c r="CT16" s="33"/>
    </row>
  </sheetData>
  <phoneticPr fontId="11" type="noConversion"/>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workbookViewId="0">
      <selection activeCell="C14" sqref="C14"/>
    </sheetView>
  </sheetViews>
  <sheetFormatPr defaultRowHeight="12.75" x14ac:dyDescent="0.2"/>
  <cols>
    <col min="1" max="1" width="14.140625" customWidth="1"/>
    <col min="2" max="2" width="13.85546875" customWidth="1"/>
    <col min="3" max="3" width="15.5703125" customWidth="1"/>
    <col min="4" max="4" width="13.85546875" customWidth="1"/>
    <col min="5" max="6" width="16" customWidth="1"/>
    <col min="7" max="7" width="17.28515625" customWidth="1"/>
    <col min="8" max="8" width="17.28515625" style="33" customWidth="1"/>
    <col min="9" max="9" width="11" customWidth="1"/>
  </cols>
  <sheetData>
    <row r="1" spans="1:15" s="40" customFormat="1" ht="15.75" x14ac:dyDescent="0.25">
      <c r="A1" s="44" t="s">
        <v>147</v>
      </c>
      <c r="B1" s="383"/>
      <c r="C1" s="383"/>
      <c r="D1" s="383"/>
      <c r="E1" s="383"/>
      <c r="F1" s="383"/>
      <c r="G1" s="383"/>
      <c r="H1" s="383"/>
      <c r="I1" s="383"/>
      <c r="J1" s="383"/>
      <c r="K1" s="383"/>
      <c r="L1" s="383"/>
      <c r="M1" s="383"/>
      <c r="N1" s="383"/>
    </row>
    <row r="2" spans="1:15" s="40" customFormat="1" x14ac:dyDescent="0.2">
      <c r="A2" s="383"/>
      <c r="B2" s="383"/>
      <c r="C2" s="383"/>
      <c r="D2" s="383"/>
      <c r="E2" s="383"/>
      <c r="F2" s="383"/>
      <c r="G2" s="383"/>
      <c r="H2" s="383"/>
      <c r="I2" s="383"/>
      <c r="J2" s="383"/>
      <c r="K2" s="383"/>
      <c r="L2" s="383"/>
      <c r="M2" s="383"/>
      <c r="N2" s="383"/>
    </row>
    <row r="3" spans="1:15" s="46" customFormat="1" ht="45" x14ac:dyDescent="0.2">
      <c r="A3" s="247" t="s">
        <v>148</v>
      </c>
      <c r="B3" s="247" t="s">
        <v>149</v>
      </c>
      <c r="C3" s="393" t="s">
        <v>325</v>
      </c>
      <c r="D3" s="247" t="s">
        <v>150</v>
      </c>
      <c r="E3" s="247" t="s">
        <v>310</v>
      </c>
      <c r="F3" s="247" t="s">
        <v>311</v>
      </c>
      <c r="G3" s="397" t="s">
        <v>326</v>
      </c>
      <c r="H3" s="397" t="s">
        <v>356</v>
      </c>
      <c r="I3" s="247" t="s">
        <v>153</v>
      </c>
      <c r="J3" s="247" t="s">
        <v>154</v>
      </c>
    </row>
    <row r="4" spans="1:15" s="46" customFormat="1" x14ac:dyDescent="0.2">
      <c r="A4" s="177"/>
      <c r="B4" s="248"/>
      <c r="C4" s="425"/>
      <c r="D4" s="252"/>
      <c r="E4" s="252"/>
      <c r="F4" s="252"/>
      <c r="G4" s="252"/>
      <c r="H4" s="252"/>
      <c r="I4" s="249"/>
      <c r="J4" s="249"/>
    </row>
    <row r="5" spans="1:15" s="46" customFormat="1" x14ac:dyDescent="0.2">
      <c r="A5" s="177"/>
      <c r="B5" s="248"/>
      <c r="C5" s="425"/>
      <c r="D5" s="252"/>
      <c r="E5" s="252"/>
      <c r="F5" s="252"/>
      <c r="G5" s="252"/>
      <c r="H5" s="252"/>
      <c r="I5" s="249"/>
      <c r="J5" s="249"/>
    </row>
    <row r="6" spans="1:15" s="46" customFormat="1" x14ac:dyDescent="0.2">
      <c r="A6" s="177"/>
      <c r="B6" s="248"/>
      <c r="C6" s="425"/>
      <c r="D6" s="252"/>
      <c r="E6" s="252"/>
      <c r="F6" s="252"/>
      <c r="G6" s="252"/>
      <c r="H6" s="252"/>
      <c r="I6" s="249"/>
      <c r="J6" s="249"/>
    </row>
    <row r="7" spans="1:15" s="40" customFormat="1" x14ac:dyDescent="0.2">
      <c r="A7" s="177"/>
      <c r="B7" s="178"/>
      <c r="C7" s="425"/>
      <c r="D7" s="252"/>
      <c r="E7" s="252"/>
      <c r="F7" s="252"/>
      <c r="G7" s="252"/>
      <c r="H7" s="252"/>
      <c r="I7" s="179"/>
      <c r="J7" s="180"/>
      <c r="K7" s="383"/>
      <c r="L7" s="383"/>
      <c r="M7" s="383"/>
      <c r="N7" s="383"/>
      <c r="O7" s="383"/>
    </row>
    <row r="8" spans="1:15" s="40" customFormat="1" ht="15" x14ac:dyDescent="0.25">
      <c r="A8" s="448" t="s">
        <v>155</v>
      </c>
      <c r="B8" s="448"/>
      <c r="C8" s="448"/>
      <c r="D8" s="448"/>
      <c r="E8" s="448"/>
      <c r="F8" s="392"/>
      <c r="G8" s="386"/>
      <c r="H8" s="392"/>
      <c r="I8" s="181">
        <f>SUM(I4:I7)</f>
        <v>0</v>
      </c>
      <c r="J8" s="182">
        <f>SUM(J4:J7)</f>
        <v>0</v>
      </c>
      <c r="K8" s="383"/>
      <c r="L8" s="383"/>
      <c r="M8" s="383"/>
      <c r="N8" s="383"/>
      <c r="O8" s="383"/>
    </row>
    <row r="9" spans="1:15" s="40" customFormat="1" x14ac:dyDescent="0.2">
      <c r="A9" s="383"/>
      <c r="B9" s="383"/>
      <c r="C9" s="383"/>
      <c r="D9" s="383"/>
      <c r="E9" s="383"/>
      <c r="F9" s="383"/>
      <c r="G9" s="383"/>
      <c r="H9" s="383"/>
      <c r="I9" s="383"/>
      <c r="J9" s="383"/>
      <c r="K9" s="383"/>
      <c r="L9" s="383"/>
      <c r="M9" s="383"/>
      <c r="N9" s="383"/>
    </row>
    <row r="10" spans="1:15" s="40" customFormat="1" x14ac:dyDescent="0.2">
      <c r="A10" s="383"/>
      <c r="B10" s="383"/>
      <c r="C10" s="383"/>
      <c r="D10" s="383"/>
      <c r="E10" s="383"/>
      <c r="F10" s="383"/>
      <c r="G10" s="383"/>
      <c r="H10" s="383"/>
      <c r="I10" s="383"/>
      <c r="J10" s="383"/>
      <c r="K10" s="383"/>
      <c r="L10" s="383"/>
      <c r="M10" s="383"/>
      <c r="N10" s="383"/>
    </row>
    <row r="11" spans="1:15" s="40" customFormat="1" x14ac:dyDescent="0.2">
      <c r="A11" s="383"/>
      <c r="B11" s="383"/>
      <c r="C11" s="383"/>
      <c r="D11" s="383"/>
      <c r="E11" s="383"/>
      <c r="F11" s="383"/>
      <c r="G11" s="383"/>
      <c r="H11" s="383"/>
      <c r="I11" s="383"/>
      <c r="J11" s="383"/>
      <c r="K11" s="383"/>
      <c r="L11" s="383"/>
      <c r="M11" s="383"/>
      <c r="N11" s="383"/>
    </row>
    <row r="12" spans="1:15" s="40" customFormat="1" x14ac:dyDescent="0.2">
      <c r="A12" s="45" t="s">
        <v>156</v>
      </c>
      <c r="B12" s="383"/>
      <c r="C12" s="383"/>
      <c r="D12" s="383"/>
      <c r="E12" s="383"/>
      <c r="F12" s="383"/>
      <c r="G12" s="383"/>
      <c r="H12" s="383"/>
      <c r="I12" s="383"/>
      <c r="J12" s="383"/>
      <c r="K12" s="383"/>
      <c r="L12" s="383"/>
      <c r="M12" s="383"/>
      <c r="N12" s="383"/>
    </row>
    <row r="13" spans="1:15" s="46" customFormat="1" ht="25.5" x14ac:dyDescent="0.2">
      <c r="A13" s="250" t="s">
        <v>148</v>
      </c>
      <c r="B13" s="250" t="s">
        <v>149</v>
      </c>
      <c r="C13" s="394" t="s">
        <v>325</v>
      </c>
      <c r="D13" s="250" t="s">
        <v>150</v>
      </c>
      <c r="E13" s="250" t="s">
        <v>151</v>
      </c>
      <c r="F13" s="250" t="s">
        <v>152</v>
      </c>
      <c r="G13" s="250" t="s">
        <v>312</v>
      </c>
      <c r="H13" s="250" t="s">
        <v>157</v>
      </c>
      <c r="I13" s="250" t="s">
        <v>158</v>
      </c>
      <c r="L13" s="33"/>
      <c r="M13" s="33"/>
      <c r="N13" s="33"/>
    </row>
    <row r="14" spans="1:15" s="40" customFormat="1" x14ac:dyDescent="0.2">
      <c r="A14" s="177"/>
      <c r="B14" s="251"/>
      <c r="C14" s="425"/>
      <c r="D14" s="252"/>
      <c r="E14" s="252"/>
      <c r="F14" s="252"/>
      <c r="G14" s="252"/>
      <c r="H14" s="253"/>
      <c r="I14" s="253"/>
      <c r="J14" s="383"/>
      <c r="K14" s="383"/>
      <c r="L14" s="33"/>
      <c r="M14" s="33"/>
      <c r="N14" s="33"/>
      <c r="O14" s="383"/>
    </row>
    <row r="15" spans="1:15" s="40" customFormat="1" x14ac:dyDescent="0.2">
      <c r="A15" s="177"/>
      <c r="B15" s="251"/>
      <c r="C15" s="425"/>
      <c r="D15" s="252"/>
      <c r="E15" s="252"/>
      <c r="F15" s="252"/>
      <c r="G15" s="252"/>
      <c r="H15" s="253"/>
      <c r="I15" s="253"/>
      <c r="J15" s="383"/>
      <c r="K15" s="383"/>
      <c r="L15" s="33"/>
      <c r="M15" s="33"/>
      <c r="N15" s="33"/>
      <c r="O15" s="383"/>
    </row>
    <row r="16" spans="1:15" s="40" customFormat="1" x14ac:dyDescent="0.2">
      <c r="A16" s="177"/>
      <c r="B16" s="251"/>
      <c r="C16" s="425"/>
      <c r="D16" s="252"/>
      <c r="E16" s="252"/>
      <c r="F16" s="252"/>
      <c r="G16" s="252"/>
      <c r="H16" s="253"/>
      <c r="I16" s="253"/>
      <c r="J16" s="383"/>
      <c r="K16" s="383"/>
      <c r="L16" s="33"/>
      <c r="M16" s="33"/>
      <c r="N16" s="33"/>
      <c r="O16" s="383"/>
    </row>
    <row r="17" spans="1:15" s="40" customFormat="1" x14ac:dyDescent="0.2">
      <c r="A17" s="177"/>
      <c r="B17" s="251"/>
      <c r="C17" s="425"/>
      <c r="D17" s="252"/>
      <c r="E17" s="252"/>
      <c r="F17" s="252"/>
      <c r="G17" s="252"/>
      <c r="H17" s="253"/>
      <c r="I17" s="253"/>
      <c r="J17" s="383"/>
      <c r="K17" s="383"/>
      <c r="L17" s="33"/>
      <c r="M17" s="33"/>
      <c r="N17" s="33"/>
      <c r="O17" s="383"/>
    </row>
    <row r="18" spans="1:15" s="40" customFormat="1" x14ac:dyDescent="0.2">
      <c r="A18" s="177"/>
      <c r="B18" s="251"/>
      <c r="C18" s="425"/>
      <c r="D18" s="252"/>
      <c r="E18" s="252"/>
      <c r="F18" s="252"/>
      <c r="G18" s="252"/>
      <c r="H18" s="253"/>
      <c r="I18" s="253"/>
      <c r="J18" s="383"/>
      <c r="K18" s="383"/>
      <c r="L18" s="33"/>
      <c r="M18" s="33"/>
      <c r="N18" s="33"/>
      <c r="O18" s="383"/>
    </row>
    <row r="19" spans="1:15" s="40" customFormat="1" x14ac:dyDescent="0.2">
      <c r="A19" s="177"/>
      <c r="B19" s="251"/>
      <c r="C19" s="425"/>
      <c r="D19" s="252"/>
      <c r="E19" s="252"/>
      <c r="F19" s="252"/>
      <c r="G19" s="252"/>
      <c r="H19" s="253"/>
      <c r="I19" s="253"/>
      <c r="J19" s="383"/>
      <c r="K19" s="383"/>
      <c r="L19" s="33"/>
      <c r="M19" s="33"/>
      <c r="N19" s="33"/>
      <c r="O19" s="383"/>
    </row>
    <row r="20" spans="1:15" s="40" customFormat="1" x14ac:dyDescent="0.2">
      <c r="A20" s="177"/>
      <c r="B20" s="251"/>
      <c r="C20" s="425"/>
      <c r="D20" s="252"/>
      <c r="E20" s="252"/>
      <c r="F20" s="252"/>
      <c r="G20" s="252"/>
      <c r="H20" s="253"/>
      <c r="I20" s="253"/>
      <c r="J20" s="383"/>
      <c r="K20" s="383"/>
      <c r="L20" s="33"/>
      <c r="M20" s="33"/>
      <c r="N20" s="33"/>
      <c r="O20" s="383"/>
    </row>
    <row r="21" spans="1:15" s="40" customFormat="1" x14ac:dyDescent="0.2">
      <c r="A21" s="177"/>
      <c r="B21" s="251"/>
      <c r="C21" s="425"/>
      <c r="D21" s="252"/>
      <c r="E21" s="252"/>
      <c r="F21" s="252"/>
      <c r="G21" s="252"/>
      <c r="H21" s="253"/>
      <c r="I21" s="253"/>
      <c r="J21" s="383"/>
      <c r="K21" s="383"/>
      <c r="L21" s="33"/>
      <c r="M21" s="33"/>
      <c r="N21" s="33"/>
      <c r="O21" s="383"/>
    </row>
    <row r="22" spans="1:15" s="40" customFormat="1" x14ac:dyDescent="0.2">
      <c r="A22" s="177"/>
      <c r="B22" s="251"/>
      <c r="C22" s="425"/>
      <c r="D22" s="252"/>
      <c r="E22" s="252"/>
      <c r="F22" s="252"/>
      <c r="G22" s="252"/>
      <c r="H22" s="253"/>
      <c r="I22" s="253"/>
      <c r="J22" s="383"/>
      <c r="K22" s="383"/>
      <c r="L22" s="33"/>
      <c r="M22" s="33"/>
      <c r="N22" s="33"/>
      <c r="O22" s="383"/>
    </row>
    <row r="23" spans="1:15" s="40" customFormat="1" x14ac:dyDescent="0.2">
      <c r="A23" s="383"/>
      <c r="B23" s="383"/>
      <c r="C23" s="383"/>
      <c r="D23" s="383"/>
      <c r="E23" s="383"/>
      <c r="F23" s="383"/>
      <c r="G23" s="383"/>
      <c r="H23" s="383"/>
      <c r="I23" s="383"/>
      <c r="J23" s="383"/>
      <c r="K23" s="33"/>
      <c r="L23" s="33"/>
      <c r="M23" s="33"/>
      <c r="N23" s="383"/>
    </row>
    <row r="24" spans="1:15" s="40" customFormat="1" x14ac:dyDescent="0.2">
      <c r="A24" s="383"/>
      <c r="B24" s="383"/>
      <c r="C24" s="383"/>
      <c r="D24" s="383"/>
      <c r="E24" s="383"/>
      <c r="F24" s="383"/>
      <c r="G24" s="383"/>
      <c r="H24" s="383"/>
      <c r="I24" s="383"/>
      <c r="J24" s="383"/>
      <c r="K24" s="383"/>
      <c r="L24" s="383"/>
      <c r="M24" s="383"/>
      <c r="N24" s="383"/>
    </row>
    <row r="25" spans="1:15" s="40" customFormat="1" x14ac:dyDescent="0.2">
      <c r="A25" s="383"/>
      <c r="B25" s="383"/>
      <c r="C25" s="383"/>
      <c r="D25" s="383"/>
      <c r="E25" s="383"/>
      <c r="F25" s="383"/>
      <c r="G25" s="383"/>
      <c r="H25" s="383"/>
      <c r="I25" s="383"/>
      <c r="J25" s="383"/>
      <c r="K25" s="383"/>
      <c r="L25" s="383"/>
      <c r="M25" s="383"/>
      <c r="N25" s="383"/>
    </row>
    <row r="26" spans="1:15" s="40" customFormat="1" x14ac:dyDescent="0.2">
      <c r="A26" s="383" t="s">
        <v>159</v>
      </c>
      <c r="B26" s="383"/>
      <c r="C26" s="383"/>
      <c r="D26" s="383"/>
      <c r="E26" s="383"/>
      <c r="F26" s="383"/>
      <c r="G26" s="383"/>
      <c r="H26" s="383"/>
      <c r="I26" s="383"/>
      <c r="J26" s="383"/>
      <c r="K26" s="383"/>
      <c r="L26" s="383"/>
      <c r="M26" s="383"/>
      <c r="N26" s="383"/>
    </row>
    <row r="27" spans="1:15" x14ac:dyDescent="0.2">
      <c r="A27" s="36"/>
      <c r="B27" s="36"/>
      <c r="C27" s="36"/>
      <c r="D27" s="36"/>
      <c r="E27" s="36"/>
      <c r="F27" s="36"/>
      <c r="G27" s="36"/>
      <c r="H27" s="36"/>
      <c r="I27" s="36"/>
      <c r="J27" s="33"/>
      <c r="K27" s="33"/>
      <c r="L27" s="33"/>
      <c r="M27" s="33"/>
      <c r="N27" s="33"/>
    </row>
  </sheetData>
  <mergeCells count="1">
    <mergeCell ref="A8:E8"/>
  </mergeCells>
  <phoneticPr fontId="11" type="noConversion"/>
  <dataValidations count="5">
    <dataValidation type="list" allowBlank="1" showInputMessage="1" showErrorMessage="1" sqref="C4:C7 C14:C22" xr:uid="{4822DA13-00B9-4D19-AC9F-D3200DADBF28}">
      <formula1>"Voice, Bundled Voice, Bundled Broadband, Bundled Voice and Broadband"</formula1>
    </dataValidation>
    <dataValidation type="list" allowBlank="1" showInputMessage="1" showErrorMessage="1" sqref="E4:H7 E14:G22" xr:uid="{F047FDC6-D4C8-4558-9445-2C36A1108811}">
      <formula1>"Y, N"</formula1>
    </dataValidation>
    <dataValidation type="list" allowBlank="1" showInputMessage="1" showErrorMessage="1" sqref="D5:D7" xr:uid="{B35CA89B-E918-4FC7-9D7C-760C265A61BA}">
      <formula1>"F, C"</formula1>
    </dataValidation>
    <dataValidation type="list" allowBlank="1" showInputMessage="1" showErrorMessage="1" error="Enter F = Flat and M = Measured" prompt="Enter &quot;F&quot; = Flat or &quot;M&quot; = Measured" sqref="A4:A7 A14:A22" xr:uid="{A79FCA17-2BF1-40CF-968A-2BABAB9146DF}">
      <formula1>"F, M"</formula1>
    </dataValidation>
    <dataValidation type="list" allowBlank="1" showInputMessage="1" showErrorMessage="1" sqref="D4 D14:D22" xr:uid="{20CBB2CC-76FE-4A9D-A57B-F2926AD14387}">
      <formula1>"F,C"</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16"/>
  <sheetViews>
    <sheetView workbookViewId="0">
      <selection activeCell="F5" sqref="F5"/>
    </sheetView>
  </sheetViews>
  <sheetFormatPr defaultRowHeight="12.75" x14ac:dyDescent="0.2"/>
  <cols>
    <col min="1" max="1" width="13.140625" style="9" customWidth="1"/>
    <col min="2" max="2" width="11.85546875" style="33" customWidth="1"/>
    <col min="3" max="5" width="9.140625" style="33"/>
    <col min="6" max="6" width="27" style="33" customWidth="1"/>
    <col min="7" max="7" width="9.140625" style="29"/>
    <col min="8" max="8" width="9.140625" style="33"/>
    <col min="9" max="9" width="11.5703125" style="33" customWidth="1"/>
    <col min="10" max="11" width="17.7109375" style="28" customWidth="1"/>
    <col min="12" max="12" width="12.85546875" style="33" customWidth="1"/>
    <col min="13" max="13" width="14" style="117" customWidth="1"/>
    <col min="14" max="14" width="15.140625" style="33" customWidth="1"/>
    <col min="15" max="15" width="15.140625" customWidth="1"/>
    <col min="16" max="16" width="15.28515625" style="12" customWidth="1"/>
  </cols>
  <sheetData>
    <row r="1" spans="1:27" ht="13.5" customHeight="1" x14ac:dyDescent="0.25">
      <c r="A1" s="119" t="s">
        <v>160</v>
      </c>
      <c r="B1" s="119"/>
      <c r="C1" s="119"/>
      <c r="D1" s="119"/>
      <c r="E1" s="119"/>
      <c r="F1" s="119"/>
      <c r="G1" s="119"/>
      <c r="H1" s="119"/>
      <c r="I1" s="119"/>
      <c r="J1" s="36"/>
      <c r="K1" s="36"/>
      <c r="L1" s="36"/>
      <c r="M1" s="383"/>
      <c r="N1" s="36"/>
      <c r="O1" s="36"/>
      <c r="P1" s="77"/>
      <c r="Q1" s="36"/>
      <c r="R1" s="36"/>
      <c r="S1" s="36"/>
      <c r="T1" s="36"/>
      <c r="U1" s="36"/>
      <c r="V1" s="33"/>
      <c r="W1" s="33"/>
      <c r="X1" s="33"/>
      <c r="Y1" s="33"/>
      <c r="Z1" s="33"/>
      <c r="AA1" s="33"/>
    </row>
    <row r="2" spans="1:27" ht="11.85" customHeight="1" thickBot="1" x14ac:dyDescent="0.25">
      <c r="A2" s="118"/>
      <c r="B2" s="36"/>
      <c r="C2" s="36"/>
      <c r="D2" s="36"/>
      <c r="E2" s="36"/>
      <c r="F2" s="36"/>
      <c r="G2" s="254"/>
      <c r="H2" s="36"/>
      <c r="I2" s="36"/>
      <c r="J2" s="36"/>
      <c r="K2" s="36"/>
      <c r="L2" s="36"/>
      <c r="M2" s="383"/>
      <c r="N2" s="36"/>
      <c r="O2" s="36"/>
      <c r="P2" s="77"/>
      <c r="Q2" s="36"/>
      <c r="R2" s="36"/>
      <c r="S2" s="36"/>
      <c r="T2" s="36"/>
      <c r="U2" s="36"/>
      <c r="V2" s="33"/>
      <c r="W2" s="33"/>
      <c r="X2" s="33"/>
      <c r="Y2" s="33"/>
      <c r="Z2" s="33"/>
      <c r="AA2" s="33"/>
    </row>
    <row r="3" spans="1:27" s="40" customFormat="1" ht="13.5" thickBot="1" x14ac:dyDescent="0.25">
      <c r="A3" s="456" t="s">
        <v>161</v>
      </c>
      <c r="B3" s="456"/>
      <c r="C3" s="456"/>
      <c r="D3" s="456"/>
      <c r="E3" s="456"/>
      <c r="F3" s="456"/>
      <c r="G3" s="456"/>
      <c r="H3" s="456"/>
      <c r="I3" s="456"/>
      <c r="J3" s="456"/>
      <c r="K3" s="456"/>
      <c r="L3" s="456"/>
      <c r="M3" s="456"/>
      <c r="N3" s="456"/>
      <c r="O3" s="456"/>
      <c r="P3" s="456"/>
      <c r="Q3" s="383"/>
      <c r="R3" s="383"/>
      <c r="S3" s="383"/>
      <c r="T3" s="383"/>
      <c r="U3" s="383"/>
      <c r="V3" s="383"/>
      <c r="W3" s="383"/>
      <c r="X3" s="383"/>
      <c r="Y3" s="383"/>
      <c r="Z3" s="383"/>
      <c r="AA3" s="383"/>
    </row>
    <row r="4" spans="1:27" s="40" customFormat="1" ht="13.5" thickBot="1" x14ac:dyDescent="0.25">
      <c r="A4" s="62" t="s">
        <v>162</v>
      </c>
      <c r="B4" s="63" t="s">
        <v>163</v>
      </c>
      <c r="C4" s="63" t="s">
        <v>164</v>
      </c>
      <c r="D4" s="63" t="s">
        <v>165</v>
      </c>
      <c r="E4" s="63" t="s">
        <v>166</v>
      </c>
      <c r="F4" s="63" t="s">
        <v>167</v>
      </c>
      <c r="G4" s="63" t="s">
        <v>168</v>
      </c>
      <c r="H4" s="63" t="s">
        <v>169</v>
      </c>
      <c r="I4" s="63" t="s">
        <v>170</v>
      </c>
      <c r="J4" s="63" t="s">
        <v>171</v>
      </c>
      <c r="K4" s="63" t="s">
        <v>172</v>
      </c>
      <c r="L4" s="63" t="s">
        <v>173</v>
      </c>
      <c r="M4" s="63" t="s">
        <v>174</v>
      </c>
      <c r="N4" s="63" t="s">
        <v>175</v>
      </c>
      <c r="O4" s="63" t="s">
        <v>353</v>
      </c>
      <c r="P4" s="63" t="s">
        <v>354</v>
      </c>
      <c r="Q4" s="383"/>
      <c r="R4" s="383"/>
      <c r="S4" s="383"/>
      <c r="T4" s="383"/>
      <c r="U4" s="383"/>
      <c r="V4" s="383"/>
      <c r="W4" s="383"/>
      <c r="X4" s="383"/>
      <c r="Y4" s="383"/>
      <c r="Z4" s="383"/>
      <c r="AA4" s="383"/>
    </row>
    <row r="5" spans="1:27" s="40" customFormat="1" ht="66.75" thickBot="1" x14ac:dyDescent="0.25">
      <c r="A5" s="57" t="s">
        <v>176</v>
      </c>
      <c r="B5" s="57" t="s">
        <v>177</v>
      </c>
      <c r="C5" s="64" t="s">
        <v>178</v>
      </c>
      <c r="D5" s="64" t="s">
        <v>179</v>
      </c>
      <c r="E5" s="64" t="s">
        <v>149</v>
      </c>
      <c r="F5" s="64" t="s">
        <v>325</v>
      </c>
      <c r="G5" s="255" t="s">
        <v>180</v>
      </c>
      <c r="H5" s="64" t="s">
        <v>158</v>
      </c>
      <c r="I5" s="65" t="s">
        <v>231</v>
      </c>
      <c r="J5" s="110" t="s">
        <v>182</v>
      </c>
      <c r="K5" s="110" t="s">
        <v>355</v>
      </c>
      <c r="L5" s="64" t="s">
        <v>358</v>
      </c>
      <c r="M5" s="110" t="s">
        <v>183</v>
      </c>
      <c r="N5" s="57" t="s">
        <v>364</v>
      </c>
      <c r="O5" s="66" t="s">
        <v>184</v>
      </c>
      <c r="P5" s="67" t="s">
        <v>363</v>
      </c>
      <c r="Q5" s="47"/>
      <c r="R5" s="383"/>
      <c r="S5" s="36"/>
      <c r="T5" s="36"/>
      <c r="U5" s="36"/>
      <c r="V5" s="33"/>
      <c r="W5" s="33"/>
      <c r="X5" s="33"/>
      <c r="Y5" s="33"/>
      <c r="Z5" s="383"/>
      <c r="AA5" s="383"/>
    </row>
    <row r="6" spans="1:27" s="40" customFormat="1" ht="13.5" thickBot="1" x14ac:dyDescent="0.25">
      <c r="A6" s="430">
        <v>1</v>
      </c>
      <c r="B6" s="263" t="s">
        <v>185</v>
      </c>
      <c r="C6" s="69"/>
      <c r="D6" s="69"/>
      <c r="E6" s="183"/>
      <c r="F6" s="183"/>
      <c r="G6" s="431" t="s">
        <v>186</v>
      </c>
      <c r="H6" s="192"/>
      <c r="I6" s="433">
        <v>0</v>
      </c>
      <c r="J6" s="426">
        <v>0</v>
      </c>
      <c r="K6" s="257">
        <v>0</v>
      </c>
      <c r="L6" s="69">
        <f>C6+D6-H6-I6-J6</f>
        <v>0</v>
      </c>
      <c r="M6" s="113">
        <v>14.85</v>
      </c>
      <c r="N6" s="69">
        <f>MIN(L6:M6)</f>
        <v>0</v>
      </c>
      <c r="O6" s="129"/>
      <c r="P6" s="70">
        <f>SUM(J6:K6,N6:O6)</f>
        <v>0</v>
      </c>
      <c r="Q6" s="47"/>
      <c r="R6" s="383"/>
      <c r="S6" s="383"/>
      <c r="T6" s="383"/>
      <c r="U6" s="383"/>
      <c r="V6" s="383"/>
      <c r="W6" s="383"/>
      <c r="X6" s="383"/>
      <c r="Y6" s="383"/>
      <c r="Z6" s="383"/>
      <c r="AA6" s="383"/>
    </row>
    <row r="7" spans="1:27" s="293" customFormat="1" ht="13.5" thickBot="1" x14ac:dyDescent="0.25">
      <c r="A7" s="264"/>
      <c r="B7" s="71"/>
      <c r="C7" s="69"/>
      <c r="D7" s="69"/>
      <c r="E7" s="183"/>
      <c r="F7" s="183"/>
      <c r="G7" s="431" t="s">
        <v>186</v>
      </c>
      <c r="H7" s="192"/>
      <c r="I7" s="433">
        <v>0</v>
      </c>
      <c r="J7" s="426">
        <v>0</v>
      </c>
      <c r="K7" s="257">
        <v>0</v>
      </c>
      <c r="L7" s="69">
        <f>C7+D7-H7-I7-J7</f>
        <v>0</v>
      </c>
      <c r="M7" s="75">
        <v>14.85</v>
      </c>
      <c r="N7" s="69">
        <f>MIN(L7:M7)</f>
        <v>0</v>
      </c>
      <c r="O7" s="129"/>
      <c r="P7" s="70">
        <f>SUM(J7:K7,N7:O7)</f>
        <v>0</v>
      </c>
      <c r="Q7" s="47"/>
      <c r="R7" s="383"/>
      <c r="S7" s="383"/>
      <c r="T7" s="383"/>
      <c r="U7" s="383"/>
      <c r="V7" s="383"/>
      <c r="W7" s="383"/>
      <c r="X7" s="383"/>
      <c r="Y7" s="383"/>
      <c r="Z7" s="383"/>
      <c r="AA7" s="383"/>
    </row>
    <row r="8" spans="1:27" s="383" customFormat="1" ht="13.5" thickBot="1" x14ac:dyDescent="0.25">
      <c r="A8" s="63"/>
      <c r="B8" s="76"/>
      <c r="C8" s="112"/>
      <c r="D8" s="112"/>
      <c r="E8" s="294"/>
      <c r="F8" s="294"/>
      <c r="G8" s="294"/>
      <c r="H8" s="295"/>
      <c r="I8" s="265"/>
      <c r="J8" s="398"/>
      <c r="K8" s="398"/>
      <c r="L8" s="112"/>
      <c r="M8" s="73"/>
      <c r="N8" s="112"/>
      <c r="O8" s="265"/>
      <c r="P8" s="70"/>
      <c r="Q8" s="47"/>
    </row>
    <row r="9" spans="1:27" s="383" customFormat="1" ht="13.5" thickBot="1" x14ac:dyDescent="0.25">
      <c r="A9" s="188" t="s">
        <v>313</v>
      </c>
      <c r="B9" s="263" t="s">
        <v>185</v>
      </c>
      <c r="C9" s="414"/>
      <c r="D9" s="69"/>
      <c r="E9" s="183"/>
      <c r="F9" s="183"/>
      <c r="G9" s="431" t="s">
        <v>186</v>
      </c>
      <c r="H9" s="192"/>
      <c r="I9" s="433">
        <v>0</v>
      </c>
      <c r="J9" s="426">
        <v>0</v>
      </c>
      <c r="K9" s="365">
        <v>0</v>
      </c>
      <c r="L9" s="69">
        <f>C9+D9-H9-I9-J9</f>
        <v>0</v>
      </c>
      <c r="M9" s="113">
        <v>14.85</v>
      </c>
      <c r="N9" s="69">
        <f>MIN(L9:M9)</f>
        <v>0</v>
      </c>
      <c r="O9" s="129"/>
      <c r="P9" s="70">
        <f>SUM(J9:K9,N9:O9)</f>
        <v>0</v>
      </c>
      <c r="Q9" s="47"/>
    </row>
    <row r="10" spans="1:27" s="383" customFormat="1" ht="13.5" thickBot="1" x14ac:dyDescent="0.25">
      <c r="A10" s="264"/>
      <c r="B10" s="71"/>
      <c r="C10" s="69"/>
      <c r="D10" s="69"/>
      <c r="E10" s="183"/>
      <c r="F10" s="183"/>
      <c r="G10" s="431" t="s">
        <v>186</v>
      </c>
      <c r="H10" s="192"/>
      <c r="I10" s="433">
        <v>0</v>
      </c>
      <c r="J10" s="426">
        <v>0</v>
      </c>
      <c r="K10" s="365">
        <v>0</v>
      </c>
      <c r="L10" s="69">
        <f>C10+D10-H10-I10-J10</f>
        <v>0</v>
      </c>
      <c r="M10" s="75">
        <v>14.85</v>
      </c>
      <c r="N10" s="69">
        <f>MIN(L10:M10)</f>
        <v>0</v>
      </c>
      <c r="O10" s="129"/>
      <c r="P10" s="70">
        <f>SUM(J10:K10,N10:O10)</f>
        <v>0</v>
      </c>
      <c r="Q10" s="47"/>
    </row>
    <row r="11" spans="1:27" s="40" customFormat="1" ht="13.5" thickBot="1" x14ac:dyDescent="0.25">
      <c r="A11" s="258"/>
      <c r="B11" s="72"/>
      <c r="C11" s="73"/>
      <c r="D11" s="73"/>
      <c r="E11" s="184"/>
      <c r="F11" s="184"/>
      <c r="G11" s="184"/>
      <c r="H11" s="130"/>
      <c r="I11" s="130"/>
      <c r="J11" s="130"/>
      <c r="K11" s="130"/>
      <c r="L11" s="73"/>
      <c r="M11" s="114"/>
      <c r="N11" s="73"/>
      <c r="O11" s="130"/>
      <c r="P11" s="74"/>
      <c r="Q11" s="47"/>
      <c r="R11" s="45"/>
      <c r="S11" s="383"/>
      <c r="T11" s="259"/>
      <c r="U11" s="259"/>
      <c r="V11" s="49"/>
      <c r="W11" s="49"/>
      <c r="X11" s="49"/>
      <c r="Y11" s="49"/>
      <c r="Z11" s="49"/>
      <c r="AA11" s="49"/>
    </row>
    <row r="12" spans="1:27" s="40" customFormat="1" ht="13.5" thickBot="1" x14ac:dyDescent="0.25">
      <c r="A12" s="188">
        <v>2</v>
      </c>
      <c r="B12" s="263" t="s">
        <v>185</v>
      </c>
      <c r="C12" s="69"/>
      <c r="D12" s="69"/>
      <c r="E12" s="183"/>
      <c r="F12" s="183"/>
      <c r="G12" s="432" t="s">
        <v>187</v>
      </c>
      <c r="H12" s="192"/>
      <c r="I12" s="427">
        <v>0</v>
      </c>
      <c r="J12" s="433">
        <v>0</v>
      </c>
      <c r="K12" s="257">
        <v>0</v>
      </c>
      <c r="L12" s="69">
        <f>C12+D12-H12-I12-J12</f>
        <v>0</v>
      </c>
      <c r="M12" s="75">
        <v>14.85</v>
      </c>
      <c r="N12" s="69">
        <f>MIN(L12:M12)</f>
        <v>0</v>
      </c>
      <c r="O12" s="129"/>
      <c r="P12" s="70">
        <f>SUM(J12:K12,N12:O12)</f>
        <v>0</v>
      </c>
      <c r="Q12" s="47"/>
      <c r="R12" s="45"/>
      <c r="S12" s="383"/>
      <c r="T12" s="259"/>
      <c r="U12" s="259"/>
      <c r="V12" s="49"/>
      <c r="W12" s="49"/>
      <c r="X12" s="49"/>
      <c r="Y12" s="49"/>
      <c r="Z12" s="49"/>
      <c r="AA12" s="49"/>
    </row>
    <row r="13" spans="1:27" s="52" customFormat="1" ht="13.5" thickBot="1" x14ac:dyDescent="0.25">
      <c r="A13" s="260"/>
      <c r="B13" s="50"/>
      <c r="C13" s="75"/>
      <c r="D13" s="75"/>
      <c r="E13" s="185"/>
      <c r="F13" s="183"/>
      <c r="G13" s="432" t="s">
        <v>187</v>
      </c>
      <c r="H13" s="197"/>
      <c r="I13" s="427">
        <v>0</v>
      </c>
      <c r="J13" s="433">
        <v>0</v>
      </c>
      <c r="K13" s="257">
        <v>0</v>
      </c>
      <c r="L13" s="69">
        <f>C13+D13-H13-I13-J13</f>
        <v>0</v>
      </c>
      <c r="M13" s="297">
        <v>14.85</v>
      </c>
      <c r="N13" s="69">
        <f>MIN(L13:M13)</f>
        <v>0</v>
      </c>
      <c r="O13" s="129"/>
      <c r="P13" s="70">
        <f>SUM(J13:K13,N13:O13)</f>
        <v>0</v>
      </c>
      <c r="Q13" s="51"/>
      <c r="R13" s="384"/>
      <c r="S13" s="259"/>
      <c r="T13" s="259"/>
      <c r="U13" s="259"/>
      <c r="V13" s="49"/>
      <c r="W13" s="49"/>
      <c r="X13" s="49"/>
      <c r="Y13" s="49"/>
      <c r="Z13" s="49"/>
      <c r="AA13" s="49"/>
    </row>
    <row r="14" spans="1:27" s="384" customFormat="1" ht="13.5" thickBot="1" x14ac:dyDescent="0.25">
      <c r="A14" s="404"/>
      <c r="B14" s="399"/>
      <c r="C14" s="73"/>
      <c r="D14" s="73"/>
      <c r="E14" s="184"/>
      <c r="F14" s="184"/>
      <c r="G14" s="184"/>
      <c r="H14" s="196"/>
      <c r="I14" s="403"/>
      <c r="J14" s="265"/>
      <c r="K14" s="265"/>
      <c r="L14" s="112"/>
      <c r="M14" s="122"/>
      <c r="N14" s="73"/>
      <c r="O14" s="265"/>
      <c r="P14" s="70"/>
      <c r="Q14" s="51"/>
      <c r="S14" s="259"/>
      <c r="T14" s="259"/>
      <c r="U14" s="259"/>
      <c r="V14" s="49"/>
      <c r="W14" s="49"/>
      <c r="X14" s="49"/>
      <c r="Y14" s="49"/>
      <c r="Z14" s="49"/>
      <c r="AA14" s="49"/>
    </row>
    <row r="15" spans="1:27" s="384" customFormat="1" ht="13.5" thickBot="1" x14ac:dyDescent="0.25">
      <c r="A15" s="188" t="s">
        <v>314</v>
      </c>
      <c r="B15" s="263" t="s">
        <v>185</v>
      </c>
      <c r="C15" s="361"/>
      <c r="D15" s="361"/>
      <c r="E15" s="362"/>
      <c r="F15" s="183"/>
      <c r="G15" s="432" t="s">
        <v>187</v>
      </c>
      <c r="H15" s="363"/>
      <c r="I15" s="427">
        <v>0</v>
      </c>
      <c r="J15" s="433">
        <v>0</v>
      </c>
      <c r="K15" s="365">
        <v>0</v>
      </c>
      <c r="L15" s="361">
        <f>C15+D15-H15-I15-J15</f>
        <v>0</v>
      </c>
      <c r="M15" s="367">
        <v>14.85</v>
      </c>
      <c r="N15" s="361">
        <f>MIN(L15:M15)</f>
        <v>0</v>
      </c>
      <c r="O15" s="364"/>
      <c r="P15" s="70">
        <f>SUM(J15:K15,N15:O15)</f>
        <v>0</v>
      </c>
      <c r="Q15" s="51"/>
      <c r="S15" s="259"/>
      <c r="T15" s="259"/>
      <c r="U15" s="259"/>
      <c r="V15" s="49"/>
      <c r="W15" s="49"/>
      <c r="X15" s="49"/>
      <c r="Y15" s="49"/>
      <c r="Z15" s="49"/>
      <c r="AA15" s="49"/>
    </row>
    <row r="16" spans="1:27" s="384" customFormat="1" ht="13.5" thickBot="1" x14ac:dyDescent="0.25">
      <c r="A16" s="260"/>
      <c r="B16" s="50"/>
      <c r="C16" s="367"/>
      <c r="D16" s="367"/>
      <c r="E16" s="400"/>
      <c r="F16" s="183"/>
      <c r="G16" s="432" t="s">
        <v>187</v>
      </c>
      <c r="H16" s="401"/>
      <c r="I16" s="427">
        <v>0</v>
      </c>
      <c r="J16" s="433">
        <v>0</v>
      </c>
      <c r="K16" s="365">
        <v>0</v>
      </c>
      <c r="L16" s="361">
        <f>C16+D16-H16-I16-J16</f>
        <v>0</v>
      </c>
      <c r="M16" s="402">
        <v>14.85</v>
      </c>
      <c r="N16" s="361">
        <f>MIN(L16:M16)</f>
        <v>0</v>
      </c>
      <c r="O16" s="364"/>
      <c r="P16" s="70">
        <f>SUM(J16:K16,N16:O16)</f>
        <v>0</v>
      </c>
      <c r="Q16" s="51"/>
      <c r="S16" s="259"/>
      <c r="T16" s="259"/>
      <c r="U16" s="259"/>
      <c r="V16" s="49"/>
      <c r="W16" s="49"/>
      <c r="X16" s="49"/>
      <c r="Y16" s="49"/>
      <c r="Z16" s="49"/>
      <c r="AA16" s="49"/>
    </row>
    <row r="17" spans="1:27" s="384" customFormat="1" ht="13.5" thickBot="1" x14ac:dyDescent="0.25">
      <c r="B17" s="399"/>
      <c r="C17" s="73"/>
      <c r="D17" s="73"/>
      <c r="E17" s="184"/>
      <c r="F17" s="184"/>
      <c r="G17" s="184"/>
      <c r="H17" s="196"/>
      <c r="I17" s="403"/>
      <c r="J17" s="265"/>
      <c r="K17" s="265"/>
      <c r="L17" s="112"/>
      <c r="M17" s="122"/>
      <c r="N17" s="122"/>
      <c r="O17" s="265"/>
      <c r="P17" s="70"/>
      <c r="Q17" s="51"/>
      <c r="S17" s="259"/>
      <c r="T17" s="259"/>
      <c r="U17" s="259"/>
      <c r="V17" s="49"/>
      <c r="W17" s="49"/>
      <c r="X17" s="49"/>
      <c r="Y17" s="49"/>
      <c r="Z17" s="49"/>
      <c r="AA17" s="49"/>
    </row>
    <row r="18" spans="1:27" s="40" customFormat="1" ht="13.5" thickBot="1" x14ac:dyDescent="0.25">
      <c r="A18" s="262">
        <v>3</v>
      </c>
      <c r="B18" s="263" t="s">
        <v>188</v>
      </c>
      <c r="C18" s="69"/>
      <c r="D18" s="69"/>
      <c r="E18" s="183"/>
      <c r="F18" s="183"/>
      <c r="G18" s="431" t="s">
        <v>186</v>
      </c>
      <c r="H18" s="192"/>
      <c r="I18" s="433">
        <v>0</v>
      </c>
      <c r="J18" s="426">
        <v>0</v>
      </c>
      <c r="K18" s="257">
        <v>0</v>
      </c>
      <c r="L18" s="69">
        <f>C18+D18-H18-I18-J18</f>
        <v>0</v>
      </c>
      <c r="M18" s="296">
        <v>14.85</v>
      </c>
      <c r="N18" s="75">
        <f>MIN(L18:M18)</f>
        <v>0</v>
      </c>
      <c r="O18" s="129"/>
      <c r="P18" s="70">
        <f>SUM(J18:K18,N18:O18)</f>
        <v>0</v>
      </c>
      <c r="Q18" s="47"/>
      <c r="R18" s="383"/>
      <c r="S18" s="383"/>
      <c r="T18" s="383"/>
      <c r="U18" s="383"/>
      <c r="V18" s="383"/>
      <c r="W18" s="383"/>
      <c r="X18" s="383"/>
      <c r="Y18" s="383"/>
      <c r="Z18" s="383"/>
      <c r="AA18" s="383"/>
    </row>
    <row r="19" spans="1:27" s="293" customFormat="1" ht="13.5" thickBot="1" x14ac:dyDescent="0.25">
      <c r="A19" s="189"/>
      <c r="B19" s="71"/>
      <c r="C19" s="112"/>
      <c r="D19" s="75"/>
      <c r="E19" s="185"/>
      <c r="F19" s="183"/>
      <c r="G19" s="431" t="s">
        <v>186</v>
      </c>
      <c r="H19" s="197"/>
      <c r="I19" s="433">
        <v>0</v>
      </c>
      <c r="J19" s="427">
        <v>0</v>
      </c>
      <c r="K19" s="257">
        <v>0</v>
      </c>
      <c r="L19" s="69">
        <f>C19+D19-H19-I19-J19</f>
        <v>0</v>
      </c>
      <c r="M19" s="75">
        <v>14.85</v>
      </c>
      <c r="N19" s="75">
        <f>MIN(L19:M19)</f>
        <v>0</v>
      </c>
      <c r="O19" s="265"/>
      <c r="P19" s="70">
        <f>SUM(J19:K19,N19:O19)</f>
        <v>0</v>
      </c>
      <c r="Q19" s="47"/>
      <c r="R19" s="383"/>
      <c r="S19" s="383"/>
      <c r="T19" s="383"/>
      <c r="U19" s="383"/>
      <c r="V19" s="383"/>
      <c r="W19" s="383"/>
      <c r="X19" s="383"/>
      <c r="Y19" s="383"/>
      <c r="Z19" s="383"/>
      <c r="AA19" s="383"/>
    </row>
    <row r="20" spans="1:27" s="383" customFormat="1" ht="13.5" thickBot="1" x14ac:dyDescent="0.25">
      <c r="A20" s="264"/>
      <c r="B20" s="72"/>
      <c r="C20" s="112"/>
      <c r="D20" s="112"/>
      <c r="E20" s="294"/>
      <c r="F20" s="294"/>
      <c r="G20" s="294"/>
      <c r="H20" s="295"/>
      <c r="I20" s="265"/>
      <c r="J20" s="398"/>
      <c r="K20" s="398"/>
      <c r="L20" s="112"/>
      <c r="M20" s="112"/>
      <c r="N20" s="112"/>
      <c r="O20" s="265"/>
      <c r="P20" s="409"/>
      <c r="Q20" s="47"/>
    </row>
    <row r="21" spans="1:27" s="40" customFormat="1" ht="13.5" thickBot="1" x14ac:dyDescent="0.25">
      <c r="A21" s="262">
        <v>4</v>
      </c>
      <c r="B21" s="263" t="s">
        <v>188</v>
      </c>
      <c r="C21" s="126"/>
      <c r="D21" s="127"/>
      <c r="E21" s="187"/>
      <c r="F21" s="183"/>
      <c r="G21" s="432" t="s">
        <v>187</v>
      </c>
      <c r="H21" s="145"/>
      <c r="I21" s="427">
        <v>0</v>
      </c>
      <c r="J21" s="433">
        <v>0</v>
      </c>
      <c r="K21" s="257">
        <v>0</v>
      </c>
      <c r="L21" s="69">
        <f>C21+D21-H21-I21-J21</f>
        <v>0</v>
      </c>
      <c r="M21" s="75">
        <v>14.85</v>
      </c>
      <c r="N21" s="75">
        <f>MIN(L21:M21)</f>
        <v>0</v>
      </c>
      <c r="O21" s="190"/>
      <c r="P21" s="70">
        <f>SUM(J21:K21,N21:O21)</f>
        <v>0</v>
      </c>
      <c r="Q21" s="47"/>
      <c r="R21" s="383"/>
      <c r="S21" s="383"/>
      <c r="T21" s="383"/>
      <c r="U21" s="383"/>
      <c r="V21" s="383"/>
      <c r="W21" s="383"/>
      <c r="X21" s="383"/>
      <c r="Y21" s="383"/>
      <c r="Z21" s="383"/>
      <c r="AA21" s="383"/>
    </row>
    <row r="22" spans="1:27" s="40" customFormat="1" ht="13.5" customHeight="1" thickBot="1" x14ac:dyDescent="0.25">
      <c r="A22" s="71"/>
      <c r="B22" s="50"/>
      <c r="C22" s="128"/>
      <c r="D22" s="127"/>
      <c r="E22" s="189"/>
      <c r="F22" s="183"/>
      <c r="G22" s="432" t="s">
        <v>187</v>
      </c>
      <c r="H22" s="198"/>
      <c r="I22" s="427">
        <v>0</v>
      </c>
      <c r="J22" s="433">
        <v>0</v>
      </c>
      <c r="K22" s="257">
        <v>0</v>
      </c>
      <c r="L22" s="69">
        <f>C22+D22-H22-I22-J22</f>
        <v>0</v>
      </c>
      <c r="M22" s="297">
        <v>14.85</v>
      </c>
      <c r="N22" s="75">
        <f>MIN(L22:M22)</f>
        <v>0</v>
      </c>
      <c r="O22" s="191"/>
      <c r="P22" s="70">
        <f>SUM(J22:K22,N22:O22)</f>
        <v>0</v>
      </c>
      <c r="Q22" s="47"/>
      <c r="R22" s="383"/>
      <c r="S22" s="383"/>
      <c r="T22" s="383"/>
      <c r="U22" s="383"/>
      <c r="V22" s="383"/>
      <c r="W22" s="383"/>
      <c r="X22" s="383"/>
      <c r="Y22" s="383"/>
      <c r="Z22" s="383"/>
      <c r="AA22" s="383"/>
    </row>
    <row r="23" spans="1:27" s="40" customFormat="1" ht="13.5" thickBot="1" x14ac:dyDescent="0.25">
      <c r="A23" s="46"/>
      <c r="B23" s="383"/>
      <c r="C23" s="383"/>
      <c r="D23" s="383"/>
      <c r="E23" s="383"/>
      <c r="F23" s="383"/>
      <c r="G23" s="261"/>
      <c r="H23" s="383"/>
      <c r="I23" s="383"/>
      <c r="J23" s="383"/>
      <c r="K23" s="383"/>
      <c r="L23" s="383"/>
      <c r="M23" s="383"/>
      <c r="N23" s="383"/>
      <c r="O23" s="383"/>
      <c r="P23" s="47"/>
      <c r="Q23" s="47"/>
      <c r="R23" s="383"/>
      <c r="S23" s="383"/>
      <c r="T23" s="383"/>
      <c r="U23" s="383"/>
    </row>
    <row r="24" spans="1:27" s="46" customFormat="1" ht="15.75" thickBot="1" x14ac:dyDescent="0.3">
      <c r="A24" s="456" t="s">
        <v>189</v>
      </c>
      <c r="B24" s="456"/>
      <c r="C24" s="456"/>
      <c r="D24" s="456"/>
      <c r="E24" s="456"/>
      <c r="F24" s="456"/>
      <c r="G24" s="456"/>
      <c r="H24" s="456"/>
      <c r="I24" s="456"/>
      <c r="J24" s="456"/>
      <c r="K24" s="456"/>
      <c r="L24" s="456"/>
      <c r="M24" s="456"/>
      <c r="N24" s="456"/>
      <c r="O24" s="456"/>
      <c r="P24" s="456"/>
      <c r="Q24" s="387"/>
      <c r="R24" s="451"/>
      <c r="S24" s="451"/>
      <c r="T24" s="54"/>
    </row>
    <row r="25" spans="1:27" s="40" customFormat="1" ht="13.5" thickBot="1" x14ac:dyDescent="0.25">
      <c r="A25" s="62" t="s">
        <v>162</v>
      </c>
      <c r="B25" s="63" t="s">
        <v>163</v>
      </c>
      <c r="C25" s="63" t="s">
        <v>164</v>
      </c>
      <c r="D25" s="63" t="s">
        <v>165</v>
      </c>
      <c r="E25" s="63" t="s">
        <v>166</v>
      </c>
      <c r="F25" s="63" t="s">
        <v>167</v>
      </c>
      <c r="G25" s="63" t="s">
        <v>168</v>
      </c>
      <c r="H25" s="63" t="s">
        <v>169</v>
      </c>
      <c r="I25" s="63" t="s">
        <v>170</v>
      </c>
      <c r="J25" s="63" t="s">
        <v>171</v>
      </c>
      <c r="K25" s="63" t="s">
        <v>172</v>
      </c>
      <c r="L25" s="63" t="s">
        <v>173</v>
      </c>
      <c r="M25" s="63" t="s">
        <v>174</v>
      </c>
      <c r="N25" s="63" t="s">
        <v>175</v>
      </c>
      <c r="O25" s="63" t="s">
        <v>353</v>
      </c>
      <c r="P25" s="63" t="s">
        <v>354</v>
      </c>
      <c r="Q25" s="383"/>
      <c r="R25" s="383"/>
      <c r="S25" s="383"/>
      <c r="T25" s="383"/>
      <c r="U25" s="383"/>
    </row>
    <row r="26" spans="1:27" s="46" customFormat="1" ht="72" customHeight="1" thickBot="1" x14ac:dyDescent="0.25">
      <c r="A26" s="57" t="s">
        <v>176</v>
      </c>
      <c r="B26" s="57" t="s">
        <v>177</v>
      </c>
      <c r="C26" s="64" t="s">
        <v>178</v>
      </c>
      <c r="D26" s="64" t="s">
        <v>179</v>
      </c>
      <c r="E26" s="64" t="s">
        <v>149</v>
      </c>
      <c r="F26" s="64" t="s">
        <v>325</v>
      </c>
      <c r="G26" s="255" t="s">
        <v>180</v>
      </c>
      <c r="H26" s="64" t="s">
        <v>158</v>
      </c>
      <c r="I26" s="65" t="s">
        <v>181</v>
      </c>
      <c r="J26" s="110" t="s">
        <v>182</v>
      </c>
      <c r="K26" s="110" t="s">
        <v>355</v>
      </c>
      <c r="L26" s="64" t="s">
        <v>358</v>
      </c>
      <c r="M26" s="110" t="s">
        <v>183</v>
      </c>
      <c r="N26" s="57" t="s">
        <v>364</v>
      </c>
      <c r="O26" s="66" t="s">
        <v>184</v>
      </c>
      <c r="P26" s="67" t="s">
        <v>363</v>
      </c>
      <c r="R26" s="36"/>
      <c r="S26" s="36"/>
      <c r="T26" s="36"/>
      <c r="U26" s="36"/>
    </row>
    <row r="27" spans="1:27" s="40" customFormat="1" ht="13.5" thickBot="1" x14ac:dyDescent="0.25">
      <c r="A27" s="256">
        <v>1.1000000000000001</v>
      </c>
      <c r="B27" s="263" t="s">
        <v>185</v>
      </c>
      <c r="C27" s="129"/>
      <c r="D27" s="129"/>
      <c r="E27" s="183"/>
      <c r="F27" s="183"/>
      <c r="G27" s="431" t="s">
        <v>186</v>
      </c>
      <c r="H27" s="192"/>
      <c r="I27" s="433">
        <v>0</v>
      </c>
      <c r="J27" s="426">
        <v>0</v>
      </c>
      <c r="K27" s="257">
        <v>0</v>
      </c>
      <c r="L27" s="69">
        <f>C27+D27-H27-I27-J27</f>
        <v>0</v>
      </c>
      <c r="M27" s="75">
        <v>14.85</v>
      </c>
      <c r="N27" s="75">
        <f>MIN(L27:M27)</f>
        <v>0</v>
      </c>
      <c r="O27" s="192"/>
      <c r="P27" s="70">
        <f>SUM(J27:K27,N27:O27)</f>
        <v>0</v>
      </c>
      <c r="Q27" s="46"/>
      <c r="R27" s="36"/>
      <c r="S27" s="36"/>
      <c r="T27" s="36"/>
      <c r="U27" s="36"/>
    </row>
    <row r="28" spans="1:27" s="293" customFormat="1" ht="13.5" thickBot="1" x14ac:dyDescent="0.25">
      <c r="A28" s="264"/>
      <c r="B28" s="71"/>
      <c r="C28" s="129"/>
      <c r="D28" s="129"/>
      <c r="E28" s="183"/>
      <c r="F28" s="183"/>
      <c r="G28" s="431" t="s">
        <v>186</v>
      </c>
      <c r="H28" s="192"/>
      <c r="I28" s="433">
        <v>0</v>
      </c>
      <c r="J28" s="426">
        <v>0</v>
      </c>
      <c r="K28" s="257">
        <v>0</v>
      </c>
      <c r="L28" s="69">
        <f>C28+D28-H28-I28-J28</f>
        <v>0</v>
      </c>
      <c r="M28" s="297">
        <v>14.85</v>
      </c>
      <c r="N28" s="75">
        <f>MIN(L28:M28)</f>
        <v>0</v>
      </c>
      <c r="O28" s="192"/>
      <c r="P28" s="70">
        <f>SUM(J28:K28,N28:O28)</f>
        <v>0</v>
      </c>
      <c r="Q28" s="46"/>
      <c r="R28" s="36"/>
      <c r="S28" s="36"/>
      <c r="T28" s="36"/>
      <c r="U28" s="36"/>
    </row>
    <row r="29" spans="1:27" s="383" customFormat="1" ht="13.5" thickBot="1" x14ac:dyDescent="0.25">
      <c r="A29" s="186"/>
      <c r="B29" s="76"/>
      <c r="C29" s="265"/>
      <c r="D29" s="265"/>
      <c r="E29" s="294"/>
      <c r="F29" s="294"/>
      <c r="G29" s="294"/>
      <c r="H29" s="295"/>
      <c r="I29" s="265"/>
      <c r="J29" s="398"/>
      <c r="K29" s="398"/>
      <c r="L29" s="112"/>
      <c r="M29" s="122"/>
      <c r="N29" s="114"/>
      <c r="O29" s="295"/>
      <c r="P29" s="74"/>
      <c r="Q29" s="46"/>
      <c r="R29" s="36"/>
      <c r="S29" s="36"/>
      <c r="T29" s="36"/>
      <c r="U29" s="36"/>
    </row>
    <row r="30" spans="1:27" s="383" customFormat="1" ht="13.5" thickBot="1" x14ac:dyDescent="0.25">
      <c r="A30" s="256" t="s">
        <v>315</v>
      </c>
      <c r="B30" s="263" t="s">
        <v>185</v>
      </c>
      <c r="C30" s="129"/>
      <c r="D30" s="129"/>
      <c r="E30" s="183"/>
      <c r="F30" s="183"/>
      <c r="G30" s="431" t="s">
        <v>186</v>
      </c>
      <c r="H30" s="192"/>
      <c r="I30" s="433">
        <v>0</v>
      </c>
      <c r="J30" s="426">
        <v>0</v>
      </c>
      <c r="K30" s="365">
        <v>0</v>
      </c>
      <c r="L30" s="69">
        <f>C30+D30-H30-I30-J30</f>
        <v>0</v>
      </c>
      <c r="M30" s="75">
        <v>14.85</v>
      </c>
      <c r="N30" s="75">
        <f>MIN(L30:M30)</f>
        <v>0</v>
      </c>
      <c r="O30" s="192"/>
      <c r="P30" s="70">
        <f>SUM(J30:K30,N30:O30)</f>
        <v>0</v>
      </c>
      <c r="Q30" s="46"/>
      <c r="R30" s="36"/>
      <c r="S30" s="36"/>
      <c r="T30" s="36"/>
      <c r="U30" s="36"/>
    </row>
    <row r="31" spans="1:27" s="383" customFormat="1" ht="13.5" thickBot="1" x14ac:dyDescent="0.25">
      <c r="A31" s="264"/>
      <c r="B31" s="71"/>
      <c r="C31" s="129"/>
      <c r="D31" s="129"/>
      <c r="E31" s="183"/>
      <c r="F31" s="183"/>
      <c r="G31" s="431" t="s">
        <v>186</v>
      </c>
      <c r="H31" s="192"/>
      <c r="I31" s="433">
        <v>0</v>
      </c>
      <c r="J31" s="426">
        <v>0</v>
      </c>
      <c r="K31" s="365">
        <v>0</v>
      </c>
      <c r="L31" s="69">
        <f>C31+D31-H31-I31-J31</f>
        <v>0</v>
      </c>
      <c r="M31" s="297">
        <v>14.85</v>
      </c>
      <c r="N31" s="75">
        <f>MIN(L31:M31)</f>
        <v>0</v>
      </c>
      <c r="O31" s="192"/>
      <c r="P31" s="70">
        <f>SUM(J31:K31,N31:O31)</f>
        <v>0</v>
      </c>
      <c r="Q31" s="46"/>
      <c r="R31" s="36"/>
      <c r="S31" s="36"/>
      <c r="T31" s="36"/>
      <c r="U31" s="36"/>
    </row>
    <row r="32" spans="1:27" s="40" customFormat="1" ht="13.5" thickBot="1" x14ac:dyDescent="0.25">
      <c r="A32" s="258"/>
      <c r="B32" s="72"/>
      <c r="C32" s="130"/>
      <c r="D32" s="130"/>
      <c r="E32" s="184"/>
      <c r="G32" s="184"/>
      <c r="H32" s="196"/>
      <c r="I32" s="130"/>
      <c r="J32" s="130"/>
      <c r="K32" s="130"/>
      <c r="L32" s="73"/>
      <c r="M32" s="114"/>
      <c r="N32" s="114"/>
      <c r="O32" s="196"/>
      <c r="P32" s="74"/>
      <c r="Q32" s="387"/>
      <c r="R32" s="36"/>
      <c r="S32" s="36"/>
      <c r="T32" s="36"/>
      <c r="U32" s="36"/>
    </row>
    <row r="33" spans="1:26" s="40" customFormat="1" ht="13.5" thickBot="1" x14ac:dyDescent="0.25">
      <c r="A33" s="188">
        <v>2.1</v>
      </c>
      <c r="B33" s="263" t="s">
        <v>185</v>
      </c>
      <c r="C33" s="129"/>
      <c r="D33" s="129"/>
      <c r="E33" s="183"/>
      <c r="F33" s="185"/>
      <c r="G33" s="432" t="s">
        <v>187</v>
      </c>
      <c r="H33" s="192"/>
      <c r="I33" s="427">
        <v>0</v>
      </c>
      <c r="J33" s="433">
        <v>0</v>
      </c>
      <c r="K33" s="257">
        <v>0</v>
      </c>
      <c r="L33" s="69">
        <f>C33+D33-H33-I33-J33</f>
        <v>0</v>
      </c>
      <c r="M33" s="75">
        <v>14.85</v>
      </c>
      <c r="N33" s="75">
        <f>MIN(L33:M33)</f>
        <v>0</v>
      </c>
      <c r="O33" s="192"/>
      <c r="P33" s="70">
        <f>SUM(J33:K33,N33:O33)</f>
        <v>0</v>
      </c>
      <c r="Q33" s="391"/>
      <c r="R33" s="36"/>
      <c r="S33" s="36"/>
      <c r="T33" s="36"/>
      <c r="U33" s="36"/>
    </row>
    <row r="34" spans="1:26" s="40" customFormat="1" ht="13.5" thickBot="1" x14ac:dyDescent="0.25">
      <c r="A34" s="260"/>
      <c r="B34" s="50"/>
      <c r="C34" s="131"/>
      <c r="D34" s="131"/>
      <c r="E34" s="185"/>
      <c r="F34" s="183"/>
      <c r="G34" s="432" t="s">
        <v>187</v>
      </c>
      <c r="H34" s="197"/>
      <c r="I34" s="427">
        <v>0</v>
      </c>
      <c r="J34" s="433">
        <v>0</v>
      </c>
      <c r="K34" s="257">
        <v>0</v>
      </c>
      <c r="L34" s="69">
        <f>C34+D34-H34-I34-J34</f>
        <v>0</v>
      </c>
      <c r="M34" s="297">
        <v>14.85</v>
      </c>
      <c r="N34" s="75">
        <f>MIN(L34:M34)</f>
        <v>0</v>
      </c>
      <c r="O34" s="192"/>
      <c r="P34" s="70">
        <f>SUM(J34:K34,N34:O34)</f>
        <v>0</v>
      </c>
      <c r="Q34" s="383"/>
      <c r="R34" s="36"/>
      <c r="S34" s="36"/>
      <c r="T34" s="36"/>
      <c r="U34" s="36"/>
    </row>
    <row r="35" spans="1:26" s="383" customFormat="1" ht="13.5" thickBot="1" x14ac:dyDescent="0.25">
      <c r="A35" s="53"/>
      <c r="B35" s="411"/>
      <c r="C35" s="130"/>
      <c r="D35" s="130"/>
      <c r="E35" s="184"/>
      <c r="F35" s="184"/>
      <c r="G35" s="184"/>
      <c r="H35" s="196"/>
      <c r="I35" s="398"/>
      <c r="J35" s="265"/>
      <c r="K35" s="265"/>
      <c r="L35" s="112"/>
      <c r="M35" s="122"/>
      <c r="N35" s="114"/>
      <c r="O35" s="295"/>
      <c r="P35" s="74"/>
      <c r="R35" s="36"/>
      <c r="S35" s="36"/>
      <c r="T35" s="36"/>
      <c r="U35" s="36"/>
    </row>
    <row r="36" spans="1:26" s="383" customFormat="1" ht="13.5" thickBot="1" x14ac:dyDescent="0.25">
      <c r="A36" s="188" t="s">
        <v>316</v>
      </c>
      <c r="B36" s="263" t="s">
        <v>185</v>
      </c>
      <c r="C36" s="129"/>
      <c r="D36" s="129"/>
      <c r="E36" s="183"/>
      <c r="F36" s="183"/>
      <c r="G36" s="432" t="s">
        <v>187</v>
      </c>
      <c r="H36" s="192"/>
      <c r="I36" s="427">
        <v>0</v>
      </c>
      <c r="J36" s="433">
        <v>0</v>
      </c>
      <c r="K36" s="365">
        <v>0</v>
      </c>
      <c r="L36" s="69">
        <f>C36+D36-H36-I36-J36</f>
        <v>0</v>
      </c>
      <c r="M36" s="75">
        <v>14.85</v>
      </c>
      <c r="N36" s="75">
        <f>MIN(L36:M36)</f>
        <v>0</v>
      </c>
      <c r="O36" s="192"/>
      <c r="P36" s="70">
        <f>SUM(J36:K36,N36:O36)</f>
        <v>0</v>
      </c>
      <c r="R36" s="36"/>
      <c r="S36" s="36"/>
      <c r="T36" s="36"/>
      <c r="U36" s="36"/>
    </row>
    <row r="37" spans="1:26" s="383" customFormat="1" ht="13.5" thickBot="1" x14ac:dyDescent="0.25">
      <c r="A37" s="260"/>
      <c r="B37" s="50"/>
      <c r="C37" s="131"/>
      <c r="D37" s="131"/>
      <c r="E37" s="185"/>
      <c r="F37" s="183"/>
      <c r="G37" s="432" t="s">
        <v>187</v>
      </c>
      <c r="H37" s="197"/>
      <c r="I37" s="427">
        <v>0</v>
      </c>
      <c r="J37" s="433">
        <v>0</v>
      </c>
      <c r="K37" s="365">
        <v>0</v>
      </c>
      <c r="L37" s="69">
        <f>C37+D37-H37-I37-J37</f>
        <v>0</v>
      </c>
      <c r="M37" s="297">
        <v>14.85</v>
      </c>
      <c r="N37" s="75">
        <f>MIN(L37:M37)</f>
        <v>0</v>
      </c>
      <c r="O37" s="192"/>
      <c r="P37" s="70">
        <f>SUM(J37:K37,N37:O37)</f>
        <v>0</v>
      </c>
      <c r="R37" s="36"/>
      <c r="S37" s="36"/>
      <c r="T37" s="36"/>
      <c r="U37" s="36"/>
    </row>
    <row r="38" spans="1:26" s="40" customFormat="1" ht="13.5" thickBot="1" x14ac:dyDescent="0.25">
      <c r="A38" s="261"/>
      <c r="B38" s="72"/>
      <c r="C38" s="130"/>
      <c r="D38" s="130"/>
      <c r="E38" s="186"/>
      <c r="F38" s="186"/>
      <c r="G38" s="186"/>
      <c r="H38" s="196"/>
      <c r="I38" s="130"/>
      <c r="J38" s="130"/>
      <c r="K38" s="130"/>
      <c r="L38" s="73"/>
      <c r="M38" s="114"/>
      <c r="N38" s="114"/>
      <c r="O38" s="196"/>
      <c r="P38" s="74"/>
      <c r="Q38" s="383"/>
      <c r="R38" s="36"/>
      <c r="S38" s="36"/>
      <c r="T38" s="36"/>
      <c r="U38" s="36"/>
    </row>
    <row r="39" spans="1:26" s="40" customFormat="1" ht="13.5" thickBot="1" x14ac:dyDescent="0.25">
      <c r="A39" s="262">
        <v>3.1</v>
      </c>
      <c r="B39" s="68" t="s">
        <v>188</v>
      </c>
      <c r="C39" s="129"/>
      <c r="D39" s="129"/>
      <c r="E39" s="183"/>
      <c r="F39" s="183"/>
      <c r="G39" s="431" t="s">
        <v>186</v>
      </c>
      <c r="H39" s="192"/>
      <c r="I39" s="433">
        <v>0</v>
      </c>
      <c r="J39" s="426">
        <v>0</v>
      </c>
      <c r="K39" s="257">
        <v>0</v>
      </c>
      <c r="L39" s="69">
        <f>C39+D39-H39-I39-J39</f>
        <v>0</v>
      </c>
      <c r="M39" s="75">
        <v>14.85</v>
      </c>
      <c r="N39" s="75">
        <f>MIN(L39:M39)</f>
        <v>0</v>
      </c>
      <c r="O39" s="192"/>
      <c r="P39" s="70">
        <f>SUM(J39:K39,N39:O39)</f>
        <v>0</v>
      </c>
      <c r="Q39" s="383"/>
      <c r="R39" s="383"/>
      <c r="S39" s="383"/>
      <c r="T39" s="383"/>
      <c r="U39" s="383"/>
    </row>
    <row r="40" spans="1:26" s="293" customFormat="1" ht="13.5" thickBot="1" x14ac:dyDescent="0.25">
      <c r="A40" s="189"/>
      <c r="B40" s="72"/>
      <c r="C40" s="131"/>
      <c r="D40" s="131"/>
      <c r="E40" s="185"/>
      <c r="F40" s="183"/>
      <c r="G40" s="431" t="s">
        <v>186</v>
      </c>
      <c r="H40" s="192"/>
      <c r="I40" s="433">
        <v>0</v>
      </c>
      <c r="J40" s="426">
        <v>0</v>
      </c>
      <c r="K40" s="257">
        <v>0</v>
      </c>
      <c r="L40" s="69">
        <v>0</v>
      </c>
      <c r="M40" s="75">
        <v>14.85</v>
      </c>
      <c r="N40" s="75">
        <f>MIN(L40:M40)</f>
        <v>0</v>
      </c>
      <c r="O40" s="295"/>
      <c r="P40" s="70">
        <f>SUM(J40:K40,N40:O40)</f>
        <v>0</v>
      </c>
      <c r="Q40" s="383"/>
      <c r="R40" s="383"/>
      <c r="S40" s="383"/>
      <c r="T40" s="383"/>
      <c r="U40" s="383"/>
    </row>
    <row r="41" spans="1:26" s="383" customFormat="1" ht="13.5" thickBot="1" x14ac:dyDescent="0.25">
      <c r="A41" s="188"/>
      <c r="B41" s="405"/>
      <c r="C41" s="408"/>
      <c r="D41" s="408"/>
      <c r="E41" s="406"/>
      <c r="F41" s="184"/>
      <c r="G41" s="406"/>
      <c r="H41" s="407"/>
      <c r="I41" s="265"/>
      <c r="J41" s="398"/>
      <c r="K41" s="398"/>
      <c r="L41" s="112"/>
      <c r="M41" s="122"/>
      <c r="N41" s="122"/>
      <c r="O41" s="407"/>
      <c r="P41" s="410"/>
    </row>
    <row r="42" spans="1:26" s="40" customFormat="1" ht="13.5" thickBot="1" x14ac:dyDescent="0.25">
      <c r="A42" s="262">
        <v>4.0999999999999996</v>
      </c>
      <c r="B42" s="263" t="s">
        <v>188</v>
      </c>
      <c r="C42" s="127"/>
      <c r="D42" s="126"/>
      <c r="E42" s="187"/>
      <c r="F42" s="183"/>
      <c r="G42" s="432" t="s">
        <v>187</v>
      </c>
      <c r="H42" s="145"/>
      <c r="I42" s="427">
        <v>0</v>
      </c>
      <c r="J42" s="433">
        <v>0</v>
      </c>
      <c r="K42" s="257">
        <v>0</v>
      </c>
      <c r="L42" s="69">
        <f>C42+D42-H42-I42-J42</f>
        <v>0</v>
      </c>
      <c r="M42" s="75">
        <v>14.85</v>
      </c>
      <c r="N42" s="75">
        <f>MIN(L42:M42)</f>
        <v>0</v>
      </c>
      <c r="O42" s="194"/>
      <c r="P42" s="70">
        <f>SUM(J42:K42,N42:O42)</f>
        <v>0</v>
      </c>
      <c r="Q42" s="383"/>
      <c r="R42" s="383"/>
      <c r="S42" s="383"/>
      <c r="T42" s="383"/>
      <c r="U42" s="383"/>
    </row>
    <row r="43" spans="1:26" s="40" customFormat="1" ht="13.5" customHeight="1" thickBot="1" x14ac:dyDescent="0.25">
      <c r="A43" s="71"/>
      <c r="B43" s="50"/>
      <c r="C43" s="132"/>
      <c r="D43" s="128"/>
      <c r="E43" s="189"/>
      <c r="F43" s="183"/>
      <c r="G43" s="432" t="s">
        <v>187</v>
      </c>
      <c r="H43" s="198"/>
      <c r="I43" s="427">
        <v>0</v>
      </c>
      <c r="J43" s="433">
        <v>0</v>
      </c>
      <c r="K43" s="257">
        <v>0</v>
      </c>
      <c r="L43" s="69">
        <f>C43+D43-H43-I43-J43</f>
        <v>0</v>
      </c>
      <c r="M43" s="75">
        <v>14.85</v>
      </c>
      <c r="N43" s="75">
        <f>MIN(L43:M43)</f>
        <v>0</v>
      </c>
      <c r="O43" s="195"/>
      <c r="P43" s="70">
        <f>SUM(J43:K43,N43:O43)</f>
        <v>0</v>
      </c>
      <c r="Q43" s="383"/>
      <c r="R43" s="383"/>
      <c r="S43" s="383"/>
      <c r="T43" s="383"/>
      <c r="U43" s="383"/>
    </row>
    <row r="44" spans="1:26" s="40" customFormat="1" ht="13.5" thickBot="1" x14ac:dyDescent="0.25">
      <c r="A44" s="46"/>
      <c r="B44" s="383"/>
      <c r="C44" s="383"/>
      <c r="D44" s="383"/>
      <c r="E44" s="383"/>
      <c r="F44" s="383"/>
      <c r="G44" s="261"/>
      <c r="H44" s="383"/>
      <c r="I44" s="383"/>
      <c r="J44" s="383"/>
      <c r="K44" s="383"/>
      <c r="L44" s="383"/>
      <c r="M44" s="383"/>
      <c r="N44" s="383"/>
      <c r="O44" s="383"/>
      <c r="P44" s="47"/>
      <c r="Q44" s="47"/>
      <c r="R44" s="383"/>
      <c r="S44" s="383"/>
      <c r="T44" s="383"/>
      <c r="U44" s="383"/>
      <c r="V44" s="383"/>
      <c r="W44" s="383"/>
      <c r="X44" s="383"/>
      <c r="Y44" s="383"/>
      <c r="Z44" s="383"/>
    </row>
    <row r="45" spans="1:26" s="46" customFormat="1" ht="17.649999999999999" customHeight="1" thickBot="1" x14ac:dyDescent="0.3">
      <c r="A45" s="456" t="s">
        <v>190</v>
      </c>
      <c r="B45" s="456"/>
      <c r="C45" s="456"/>
      <c r="D45" s="456"/>
      <c r="E45" s="456"/>
      <c r="F45" s="456"/>
      <c r="G45" s="456"/>
      <c r="H45" s="456"/>
      <c r="I45" s="456"/>
      <c r="J45" s="456"/>
      <c r="K45" s="456"/>
      <c r="L45" s="456"/>
      <c r="M45" s="456"/>
      <c r="N45" s="456"/>
      <c r="O45" s="456"/>
      <c r="P45" s="456"/>
      <c r="Q45" s="120"/>
      <c r="R45" s="451"/>
      <c r="S45" s="451"/>
      <c r="T45" s="54"/>
    </row>
    <row r="46" spans="1:26" s="40" customFormat="1" ht="13.5" thickBot="1" x14ac:dyDescent="0.25">
      <c r="A46" s="62" t="s">
        <v>162</v>
      </c>
      <c r="B46" s="63" t="s">
        <v>163</v>
      </c>
      <c r="C46" s="63" t="s">
        <v>164</v>
      </c>
      <c r="D46" s="63" t="s">
        <v>165</v>
      </c>
      <c r="E46" s="63" t="s">
        <v>166</v>
      </c>
      <c r="F46" s="63" t="s">
        <v>167</v>
      </c>
      <c r="G46" s="63" t="s">
        <v>168</v>
      </c>
      <c r="H46" s="63" t="s">
        <v>169</v>
      </c>
      <c r="I46" s="63" t="s">
        <v>170</v>
      </c>
      <c r="J46" s="63" t="s">
        <v>171</v>
      </c>
      <c r="K46" s="63" t="s">
        <v>172</v>
      </c>
      <c r="L46" s="63" t="s">
        <v>173</v>
      </c>
      <c r="M46" s="63" t="s">
        <v>174</v>
      </c>
      <c r="N46" s="63" t="s">
        <v>175</v>
      </c>
      <c r="O46" s="63" t="s">
        <v>353</v>
      </c>
      <c r="P46" s="63" t="s">
        <v>354</v>
      </c>
      <c r="Q46" s="383"/>
      <c r="R46" s="383"/>
      <c r="S46" s="383"/>
      <c r="T46" s="383"/>
      <c r="U46" s="383"/>
      <c r="V46" s="383"/>
      <c r="W46" s="383"/>
      <c r="X46" s="383"/>
      <c r="Y46" s="383"/>
      <c r="Z46" s="383"/>
    </row>
    <row r="47" spans="1:26" s="40" customFormat="1" ht="66.75" thickBot="1" x14ac:dyDescent="0.25">
      <c r="A47" s="57" t="s">
        <v>176</v>
      </c>
      <c r="B47" s="57" t="s">
        <v>177</v>
      </c>
      <c r="C47" s="64" t="s">
        <v>178</v>
      </c>
      <c r="D47" s="64" t="s">
        <v>179</v>
      </c>
      <c r="E47" s="64" t="s">
        <v>149</v>
      </c>
      <c r="F47" s="64" t="s">
        <v>325</v>
      </c>
      <c r="G47" s="255" t="s">
        <v>180</v>
      </c>
      <c r="H47" s="64" t="s">
        <v>158</v>
      </c>
      <c r="I47" s="65" t="s">
        <v>181</v>
      </c>
      <c r="J47" s="110" t="s">
        <v>182</v>
      </c>
      <c r="K47" s="110" t="s">
        <v>355</v>
      </c>
      <c r="L47" s="64" t="s">
        <v>358</v>
      </c>
      <c r="M47" s="110" t="s">
        <v>183</v>
      </c>
      <c r="N47" s="57" t="s">
        <v>364</v>
      </c>
      <c r="O47" s="66" t="s">
        <v>184</v>
      </c>
      <c r="P47" s="67" t="s">
        <v>363</v>
      </c>
      <c r="Q47" s="47"/>
      <c r="R47" s="259"/>
      <c r="S47" s="259"/>
      <c r="T47" s="259"/>
      <c r="U47" s="259"/>
      <c r="V47" s="49"/>
      <c r="W47" s="49"/>
      <c r="X47" s="383"/>
      <c r="Y47" s="383"/>
      <c r="Z47" s="383"/>
    </row>
    <row r="48" spans="1:26" s="40" customFormat="1" ht="13.5" thickBot="1" x14ac:dyDescent="0.25">
      <c r="A48" s="188">
        <v>2.2000000000000002</v>
      </c>
      <c r="B48" s="263" t="s">
        <v>185</v>
      </c>
      <c r="C48" s="129"/>
      <c r="D48" s="129"/>
      <c r="E48" s="183"/>
      <c r="F48" s="183"/>
      <c r="G48" s="432" t="s">
        <v>187</v>
      </c>
      <c r="H48" s="192"/>
      <c r="I48" s="427">
        <v>0</v>
      </c>
      <c r="J48" s="433">
        <v>0</v>
      </c>
      <c r="K48" s="257">
        <v>0</v>
      </c>
      <c r="L48" s="69">
        <f>C48+D48-H48-I48-J48</f>
        <v>0</v>
      </c>
      <c r="M48" s="75">
        <v>14.85</v>
      </c>
      <c r="N48" s="75">
        <f>MIN(L48:M48)</f>
        <v>0</v>
      </c>
      <c r="O48" s="192"/>
      <c r="P48" s="70">
        <f>SUM(J48:K48,N48:O48)</f>
        <v>0</v>
      </c>
      <c r="Q48" s="47"/>
      <c r="R48" s="383"/>
      <c r="S48" s="383"/>
      <c r="T48" s="383"/>
      <c r="U48" s="383"/>
      <c r="V48" s="383"/>
      <c r="W48" s="383"/>
      <c r="X48" s="383"/>
      <c r="Y48" s="383"/>
      <c r="Z48" s="383"/>
    </row>
    <row r="49" spans="1:26" s="40" customFormat="1" ht="13.5" thickBot="1" x14ac:dyDescent="0.25">
      <c r="A49" s="260"/>
      <c r="B49" s="50"/>
      <c r="C49" s="131"/>
      <c r="D49" s="131"/>
      <c r="E49" s="185"/>
      <c r="F49" s="183"/>
      <c r="G49" s="432" t="s">
        <v>187</v>
      </c>
      <c r="H49" s="197"/>
      <c r="I49" s="427">
        <v>0</v>
      </c>
      <c r="J49" s="433">
        <v>0</v>
      </c>
      <c r="K49" s="257">
        <v>0</v>
      </c>
      <c r="L49" s="69">
        <f>C49+D49-H49-I49-J49</f>
        <v>0</v>
      </c>
      <c r="M49" s="75">
        <v>14.85</v>
      </c>
      <c r="N49" s="75">
        <f>MIN(L49:M49)</f>
        <v>0</v>
      </c>
      <c r="O49" s="192"/>
      <c r="P49" s="70">
        <f>SUM(J49:K49,N49:O49)</f>
        <v>0</v>
      </c>
      <c r="Q49" s="47"/>
      <c r="R49" s="383"/>
      <c r="S49" s="383"/>
      <c r="T49" s="383"/>
      <c r="U49" s="383"/>
      <c r="V49" s="383"/>
      <c r="W49" s="383"/>
      <c r="X49" s="383"/>
      <c r="Y49" s="383"/>
      <c r="Z49" s="383"/>
    </row>
    <row r="50" spans="1:26" s="383" customFormat="1" ht="13.5" thickBot="1" x14ac:dyDescent="0.25">
      <c r="A50" s="53"/>
      <c r="B50" s="411"/>
      <c r="C50" s="130"/>
      <c r="D50" s="130"/>
      <c r="E50" s="184"/>
      <c r="F50" s="184"/>
      <c r="G50" s="184"/>
      <c r="H50" s="196"/>
      <c r="I50" s="403"/>
      <c r="J50" s="412"/>
      <c r="K50" s="412"/>
      <c r="L50" s="73"/>
      <c r="M50" s="73"/>
      <c r="N50" s="73"/>
      <c r="O50" s="196"/>
      <c r="P50" s="410"/>
      <c r="Q50" s="47"/>
    </row>
    <row r="51" spans="1:26" s="383" customFormat="1" ht="13.5" thickBot="1" x14ac:dyDescent="0.25">
      <c r="A51" s="188" t="s">
        <v>317</v>
      </c>
      <c r="B51" s="263" t="s">
        <v>185</v>
      </c>
      <c r="C51" s="129"/>
      <c r="D51" s="129"/>
      <c r="E51" s="183"/>
      <c r="F51" s="183"/>
      <c r="G51" s="432" t="s">
        <v>187</v>
      </c>
      <c r="H51" s="192"/>
      <c r="I51" s="427">
        <v>0</v>
      </c>
      <c r="J51" s="433">
        <v>0</v>
      </c>
      <c r="K51" s="365">
        <v>0</v>
      </c>
      <c r="L51" s="69">
        <f>C51+D51-H51-I51-J51</f>
        <v>0</v>
      </c>
      <c r="M51" s="297">
        <v>14.85</v>
      </c>
      <c r="N51" s="297">
        <f>MIN(L51:M51)</f>
        <v>0</v>
      </c>
      <c r="O51" s="192"/>
      <c r="P51" s="70">
        <f>SUM(J51:K51,N51:O51)</f>
        <v>0</v>
      </c>
      <c r="Q51" s="47"/>
    </row>
    <row r="52" spans="1:26" s="383" customFormat="1" ht="13.5" thickBot="1" x14ac:dyDescent="0.25">
      <c r="A52" s="260"/>
      <c r="B52" s="50"/>
      <c r="C52" s="131"/>
      <c r="D52" s="131"/>
      <c r="E52" s="185"/>
      <c r="F52" s="183"/>
      <c r="G52" s="432" t="s">
        <v>187</v>
      </c>
      <c r="H52" s="197"/>
      <c r="I52" s="427">
        <v>0</v>
      </c>
      <c r="J52" s="433">
        <v>0</v>
      </c>
      <c r="K52" s="365">
        <v>0</v>
      </c>
      <c r="L52" s="69">
        <f>C52+D52-H52-I52-J52</f>
        <v>0</v>
      </c>
      <c r="M52" s="75">
        <v>14.85</v>
      </c>
      <c r="N52" s="75">
        <f>MIN(L52:M52)</f>
        <v>0</v>
      </c>
      <c r="O52" s="192"/>
      <c r="P52" s="70">
        <f>SUM(J52:K52,N52:O52)</f>
        <v>0</v>
      </c>
      <c r="Q52" s="47"/>
    </row>
    <row r="53" spans="1:26" s="40" customFormat="1" ht="13.5" thickBot="1" x14ac:dyDescent="0.25">
      <c r="A53" s="188"/>
      <c r="B53" s="76"/>
      <c r="C53" s="124"/>
      <c r="D53" s="124"/>
      <c r="E53" s="188"/>
      <c r="F53" s="186"/>
      <c r="G53" s="188"/>
      <c r="H53" s="193"/>
      <c r="I53" s="124"/>
      <c r="J53" s="413"/>
      <c r="K53" s="413"/>
      <c r="L53" s="384"/>
      <c r="M53" s="384"/>
      <c r="N53" s="384"/>
      <c r="O53" s="193"/>
      <c r="P53" s="51"/>
      <c r="Q53" s="47"/>
      <c r="R53" s="383"/>
      <c r="S53" s="383"/>
      <c r="T53" s="383"/>
      <c r="U53" s="383"/>
      <c r="V53" s="383"/>
      <c r="W53" s="383"/>
      <c r="X53" s="383"/>
      <c r="Y53" s="383"/>
      <c r="Z53" s="383"/>
    </row>
    <row r="54" spans="1:26" s="40" customFormat="1" ht="13.5" thickBot="1" x14ac:dyDescent="0.25">
      <c r="A54" s="262">
        <v>4.2</v>
      </c>
      <c r="B54" s="263" t="s">
        <v>188</v>
      </c>
      <c r="C54" s="127"/>
      <c r="D54" s="126"/>
      <c r="E54" s="187"/>
      <c r="F54" s="183"/>
      <c r="G54" s="432" t="s">
        <v>187</v>
      </c>
      <c r="H54" s="145"/>
      <c r="I54" s="427">
        <v>0</v>
      </c>
      <c r="J54" s="433">
        <v>0</v>
      </c>
      <c r="K54" s="257">
        <v>0</v>
      </c>
      <c r="L54" s="75">
        <f>C54+D54-H54-I54-J54</f>
        <v>0</v>
      </c>
      <c r="M54" s="75">
        <v>14.85</v>
      </c>
      <c r="N54" s="75">
        <f>MIN(L54:M54)</f>
        <v>0</v>
      </c>
      <c r="O54" s="194"/>
      <c r="P54" s="70">
        <f>SUM(J54:K54,N54:O54)</f>
        <v>0</v>
      </c>
      <c r="Q54" s="47"/>
      <c r="R54" s="383"/>
      <c r="S54" s="383"/>
      <c r="T54" s="383"/>
      <c r="U54" s="383"/>
      <c r="V54" s="383"/>
      <c r="W54" s="383"/>
      <c r="X54" s="383"/>
      <c r="Y54" s="383"/>
      <c r="Z54" s="383"/>
    </row>
    <row r="55" spans="1:26" s="40" customFormat="1" ht="13.5" customHeight="1" thickBot="1" x14ac:dyDescent="0.25">
      <c r="A55" s="71"/>
      <c r="B55" s="50"/>
      <c r="C55" s="132"/>
      <c r="D55" s="128"/>
      <c r="E55" s="189"/>
      <c r="F55" s="183"/>
      <c r="G55" s="432" t="s">
        <v>187</v>
      </c>
      <c r="H55" s="198"/>
      <c r="I55" s="427">
        <v>0</v>
      </c>
      <c r="J55" s="433">
        <v>0</v>
      </c>
      <c r="K55" s="257">
        <v>0</v>
      </c>
      <c r="L55" s="69">
        <f>C55+D55-H55-I55-J55</f>
        <v>0</v>
      </c>
      <c r="M55" s="75">
        <v>14.85</v>
      </c>
      <c r="N55" s="75">
        <f>MIN(L55:M55)</f>
        <v>0</v>
      </c>
      <c r="O55" s="195"/>
      <c r="P55" s="70">
        <f>SUM(J55:K55,N55:O55)</f>
        <v>0</v>
      </c>
      <c r="Q55" s="47"/>
      <c r="R55" s="383"/>
      <c r="S55" s="383"/>
      <c r="T55" s="383"/>
      <c r="U55" s="383"/>
      <c r="V55" s="383"/>
      <c r="W55" s="383"/>
      <c r="X55" s="383"/>
      <c r="Y55" s="383"/>
      <c r="Z55" s="383"/>
    </row>
    <row r="56" spans="1:26" s="40" customFormat="1" x14ac:dyDescent="0.2">
      <c r="A56" s="46"/>
      <c r="B56" s="383"/>
      <c r="C56" s="383"/>
      <c r="D56" s="383"/>
      <c r="E56" s="383"/>
      <c r="F56" s="383"/>
      <c r="G56" s="261"/>
      <c r="H56" s="383"/>
      <c r="I56" s="383"/>
      <c r="J56" s="383"/>
      <c r="K56" s="383"/>
      <c r="L56" s="383"/>
      <c r="M56" s="383"/>
      <c r="N56" s="383"/>
      <c r="O56" s="383"/>
      <c r="P56" s="47"/>
      <c r="Q56" s="47"/>
      <c r="R56" s="383"/>
      <c r="S56" s="383"/>
      <c r="T56" s="383"/>
      <c r="U56" s="383"/>
      <c r="V56" s="383"/>
      <c r="W56" s="383"/>
      <c r="X56" s="383"/>
      <c r="Y56" s="383"/>
      <c r="Z56" s="383"/>
    </row>
    <row r="57" spans="1:26" s="40" customFormat="1" ht="13.5" thickBot="1" x14ac:dyDescent="0.25">
      <c r="A57" s="46"/>
      <c r="B57" s="383"/>
      <c r="C57" s="383"/>
      <c r="D57" s="383"/>
      <c r="E57" s="383"/>
      <c r="F57" s="383"/>
      <c r="G57" s="261"/>
      <c r="H57" s="383"/>
      <c r="I57" s="383"/>
      <c r="J57" s="383"/>
      <c r="K57" s="383"/>
      <c r="L57" s="383"/>
      <c r="M57" s="383"/>
      <c r="N57" s="383"/>
      <c r="O57" s="383"/>
      <c r="P57" s="47"/>
      <c r="Q57" s="383"/>
      <c r="R57" s="383"/>
      <c r="S57" s="383"/>
      <c r="T57" s="383"/>
      <c r="U57" s="383"/>
      <c r="V57" s="383"/>
      <c r="W57" s="383"/>
      <c r="X57" s="383"/>
      <c r="Y57" s="383"/>
      <c r="Z57" s="383"/>
    </row>
    <row r="58" spans="1:26" s="46" customFormat="1" ht="17.649999999999999" customHeight="1" thickBot="1" x14ac:dyDescent="0.3">
      <c r="A58" s="456" t="s">
        <v>191</v>
      </c>
      <c r="B58" s="456"/>
      <c r="C58" s="456"/>
      <c r="D58" s="456"/>
      <c r="E58" s="456"/>
      <c r="F58" s="456"/>
      <c r="G58" s="456"/>
      <c r="H58" s="456"/>
      <c r="I58" s="456"/>
      <c r="J58" s="456"/>
      <c r="K58" s="456"/>
      <c r="L58" s="456"/>
      <c r="M58" s="456"/>
      <c r="N58" s="456"/>
      <c r="O58" s="456"/>
      <c r="P58" s="456"/>
      <c r="Q58" s="387"/>
      <c r="R58" s="451"/>
      <c r="S58" s="451"/>
      <c r="T58" s="54"/>
    </row>
    <row r="59" spans="1:26" s="40" customFormat="1" ht="13.5" thickBot="1" x14ac:dyDescent="0.25">
      <c r="A59" s="62" t="s">
        <v>162</v>
      </c>
      <c r="B59" s="63" t="s">
        <v>163</v>
      </c>
      <c r="C59" s="63" t="s">
        <v>164</v>
      </c>
      <c r="D59" s="63" t="s">
        <v>165</v>
      </c>
      <c r="E59" s="63" t="s">
        <v>166</v>
      </c>
      <c r="F59" s="63" t="s">
        <v>167</v>
      </c>
      <c r="G59" s="63" t="s">
        <v>168</v>
      </c>
      <c r="H59" s="63" t="s">
        <v>169</v>
      </c>
      <c r="I59" s="63" t="s">
        <v>170</v>
      </c>
      <c r="J59" s="63" t="s">
        <v>171</v>
      </c>
      <c r="K59" s="63" t="s">
        <v>172</v>
      </c>
      <c r="L59" s="63" t="s">
        <v>173</v>
      </c>
      <c r="M59" s="63" t="s">
        <v>174</v>
      </c>
      <c r="N59" s="63" t="s">
        <v>175</v>
      </c>
      <c r="O59" s="63" t="s">
        <v>353</v>
      </c>
      <c r="P59" s="63" t="s">
        <v>354</v>
      </c>
      <c r="Q59" s="383"/>
      <c r="R59" s="383"/>
      <c r="S59" s="383"/>
      <c r="T59" s="383"/>
      <c r="U59" s="383"/>
      <c r="V59" s="383"/>
      <c r="W59" s="383"/>
      <c r="X59" s="383"/>
      <c r="Y59" s="383"/>
      <c r="Z59" s="383"/>
    </row>
    <row r="60" spans="1:26" s="46" customFormat="1" ht="72" customHeight="1" thickBot="1" x14ac:dyDescent="0.25">
      <c r="A60" s="57" t="s">
        <v>176</v>
      </c>
      <c r="B60" s="57" t="s">
        <v>177</v>
      </c>
      <c r="C60" s="64" t="s">
        <v>178</v>
      </c>
      <c r="D60" s="64" t="s">
        <v>179</v>
      </c>
      <c r="E60" s="64" t="s">
        <v>149</v>
      </c>
      <c r="F60" s="64" t="s">
        <v>325</v>
      </c>
      <c r="G60" s="255" t="s">
        <v>180</v>
      </c>
      <c r="H60" s="64" t="s">
        <v>158</v>
      </c>
      <c r="I60" s="65" t="s">
        <v>181</v>
      </c>
      <c r="J60" s="110" t="s">
        <v>182</v>
      </c>
      <c r="K60" s="110" t="s">
        <v>355</v>
      </c>
      <c r="L60" s="64" t="s">
        <v>358</v>
      </c>
      <c r="M60" s="110" t="s">
        <v>183</v>
      </c>
      <c r="N60" s="57" t="s">
        <v>364</v>
      </c>
      <c r="O60" s="66" t="s">
        <v>184</v>
      </c>
      <c r="P60" s="67" t="s">
        <v>363</v>
      </c>
      <c r="R60" s="268"/>
      <c r="S60" s="268"/>
      <c r="T60" s="268"/>
      <c r="U60" s="268"/>
      <c r="V60" s="125"/>
      <c r="W60" s="125"/>
      <c r="X60" s="125"/>
      <c r="Y60" s="125"/>
      <c r="Z60" s="125"/>
    </row>
    <row r="61" spans="1:26" s="40" customFormat="1" ht="13.5" thickBot="1" x14ac:dyDescent="0.25">
      <c r="A61" s="188">
        <v>2.2999999999999998</v>
      </c>
      <c r="B61" s="263" t="s">
        <v>185</v>
      </c>
      <c r="C61" s="129"/>
      <c r="D61" s="129"/>
      <c r="E61" s="183"/>
      <c r="F61" s="183"/>
      <c r="G61" s="432" t="s">
        <v>187</v>
      </c>
      <c r="H61" s="192"/>
      <c r="I61" s="427">
        <v>0</v>
      </c>
      <c r="J61" s="433">
        <v>0</v>
      </c>
      <c r="K61" s="257">
        <v>0</v>
      </c>
      <c r="L61" s="75">
        <f>C61+D61-H61-I61-J61</f>
        <v>0</v>
      </c>
      <c r="M61" s="414">
        <v>14.85</v>
      </c>
      <c r="N61" s="75">
        <f>MIN(L61:M61)</f>
        <v>0</v>
      </c>
      <c r="O61" s="192"/>
      <c r="P61" s="70">
        <f>SUM(J61:K61,N61:O61)</f>
        <v>0</v>
      </c>
      <c r="Q61" s="391"/>
      <c r="R61" s="452"/>
      <c r="S61" s="452"/>
      <c r="T61" s="450"/>
      <c r="U61" s="450"/>
      <c r="V61" s="383"/>
      <c r="W61" s="383"/>
      <c r="X61" s="383"/>
      <c r="Y61" s="383"/>
      <c r="Z61" s="383"/>
    </row>
    <row r="62" spans="1:26" s="40" customFormat="1" ht="13.5" thickBot="1" x14ac:dyDescent="0.25">
      <c r="A62" s="260"/>
      <c r="B62" s="50"/>
      <c r="C62" s="131"/>
      <c r="D62" s="131"/>
      <c r="E62" s="185"/>
      <c r="F62" s="183"/>
      <c r="G62" s="432" t="s">
        <v>187</v>
      </c>
      <c r="H62" s="197"/>
      <c r="I62" s="427">
        <v>0</v>
      </c>
      <c r="J62" s="433">
        <v>0</v>
      </c>
      <c r="K62" s="257">
        <v>0</v>
      </c>
      <c r="L62" s="297">
        <f>C62+D62-H62-I62-J62</f>
        <v>0</v>
      </c>
      <c r="M62" s="414">
        <v>14.85</v>
      </c>
      <c r="N62" s="75">
        <f>MIN(L62:M62)</f>
        <v>0</v>
      </c>
      <c r="O62" s="192"/>
      <c r="P62" s="70">
        <f>SUM(J62:K62,N62:O62)</f>
        <v>0</v>
      </c>
      <c r="Q62" s="383"/>
      <c r="R62" s="383"/>
      <c r="S62" s="383"/>
      <c r="T62" s="383"/>
      <c r="U62" s="383"/>
    </row>
    <row r="63" spans="1:26" s="383" customFormat="1" ht="13.5" thickBot="1" x14ac:dyDescent="0.25">
      <c r="A63" s="53"/>
      <c r="B63" s="411"/>
      <c r="C63" s="130"/>
      <c r="D63" s="130"/>
      <c r="E63" s="184"/>
      <c r="F63" s="184"/>
      <c r="G63" s="184"/>
      <c r="H63" s="196"/>
      <c r="I63" s="403"/>
      <c r="J63" s="412"/>
      <c r="K63" s="412"/>
      <c r="L63" s="75"/>
      <c r="M63" s="73"/>
      <c r="N63" s="73"/>
      <c r="O63" s="196"/>
      <c r="P63" s="410"/>
    </row>
    <row r="64" spans="1:26" s="383" customFormat="1" ht="13.5" thickBot="1" x14ac:dyDescent="0.25">
      <c r="A64" s="188" t="s">
        <v>318</v>
      </c>
      <c r="B64" s="263" t="s">
        <v>185</v>
      </c>
      <c r="C64" s="129"/>
      <c r="D64" s="129"/>
      <c r="E64" s="183"/>
      <c r="F64" s="183"/>
      <c r="G64" s="432" t="s">
        <v>187</v>
      </c>
      <c r="H64" s="192"/>
      <c r="I64" s="427">
        <v>0</v>
      </c>
      <c r="J64" s="433">
        <v>0</v>
      </c>
      <c r="K64" s="365">
        <v>0</v>
      </c>
      <c r="L64" s="297">
        <f>C64+D64-H64-I64-J64</f>
        <v>0</v>
      </c>
      <c r="M64" s="69">
        <v>14.85</v>
      </c>
      <c r="N64" s="297">
        <f>MIN(L64:M64)</f>
        <v>0</v>
      </c>
      <c r="O64" s="192"/>
      <c r="P64" s="70">
        <f>SUM(J64:K64,N64:O64)</f>
        <v>0</v>
      </c>
    </row>
    <row r="65" spans="1:21" s="383" customFormat="1" ht="13.5" thickBot="1" x14ac:dyDescent="0.25">
      <c r="A65" s="260"/>
      <c r="B65" s="50"/>
      <c r="C65" s="131"/>
      <c r="D65" s="131"/>
      <c r="E65" s="185"/>
      <c r="F65" s="183"/>
      <c r="G65" s="432" t="s">
        <v>187</v>
      </c>
      <c r="H65" s="197"/>
      <c r="I65" s="427">
        <v>0</v>
      </c>
      <c r="J65" s="433">
        <v>0</v>
      </c>
      <c r="K65" s="365">
        <v>0</v>
      </c>
      <c r="L65" s="297">
        <f>C65+D65-H65-I65-J65</f>
        <v>0</v>
      </c>
      <c r="M65" s="414">
        <v>14.85</v>
      </c>
      <c r="N65" s="75">
        <f>MIN(L65:M65)</f>
        <v>0</v>
      </c>
      <c r="O65" s="192"/>
      <c r="P65" s="70">
        <f>SUM(J65:K65,N65:O65)</f>
        <v>0</v>
      </c>
    </row>
    <row r="66" spans="1:21" s="40" customFormat="1" ht="13.5" thickBot="1" x14ac:dyDescent="0.25">
      <c r="A66" s="188"/>
      <c r="B66" s="76"/>
      <c r="C66" s="124"/>
      <c r="D66" s="124"/>
      <c r="E66" s="188"/>
      <c r="F66" s="186"/>
      <c r="G66" s="188"/>
      <c r="H66" s="193"/>
      <c r="I66" s="124"/>
      <c r="J66" s="413"/>
      <c r="K66" s="267"/>
      <c r="L66" s="79"/>
      <c r="M66" s="384"/>
      <c r="N66" s="384"/>
      <c r="O66" s="193"/>
      <c r="P66" s="51"/>
      <c r="Q66" s="383"/>
      <c r="R66" s="383"/>
      <c r="S66" s="383"/>
      <c r="T66" s="383"/>
      <c r="U66" s="383"/>
    </row>
    <row r="67" spans="1:21" s="40" customFormat="1" ht="13.5" thickBot="1" x14ac:dyDescent="0.25">
      <c r="A67" s="262">
        <v>4.3</v>
      </c>
      <c r="B67" s="263" t="s">
        <v>188</v>
      </c>
      <c r="C67" s="127"/>
      <c r="D67" s="126"/>
      <c r="E67" s="187"/>
      <c r="F67" s="183"/>
      <c r="G67" s="432" t="s">
        <v>187</v>
      </c>
      <c r="H67" s="145"/>
      <c r="I67" s="427">
        <v>0</v>
      </c>
      <c r="J67" s="433">
        <v>0</v>
      </c>
      <c r="K67" s="257">
        <v>0</v>
      </c>
      <c r="L67" s="75">
        <f>C67+D67-H67-I67-J67</f>
        <v>0</v>
      </c>
      <c r="M67" s="414">
        <v>14.85</v>
      </c>
      <c r="N67" s="75">
        <f>MIN(L67:M67)</f>
        <v>0</v>
      </c>
      <c r="O67" s="194"/>
      <c r="P67" s="70">
        <f>SUM(J67:K67,N67:O67)</f>
        <v>0</v>
      </c>
      <c r="Q67" s="383"/>
      <c r="R67" s="383"/>
      <c r="S67" s="383"/>
      <c r="T67" s="383"/>
      <c r="U67" s="383"/>
    </row>
    <row r="68" spans="1:21" s="40" customFormat="1" ht="13.5" customHeight="1" thickBot="1" x14ac:dyDescent="0.25">
      <c r="A68" s="71"/>
      <c r="B68" s="50"/>
      <c r="C68" s="132"/>
      <c r="D68" s="128"/>
      <c r="E68" s="189"/>
      <c r="F68" s="183"/>
      <c r="G68" s="432" t="s">
        <v>187</v>
      </c>
      <c r="H68" s="198"/>
      <c r="I68" s="427">
        <v>0</v>
      </c>
      <c r="J68" s="433">
        <v>0</v>
      </c>
      <c r="K68" s="257">
        <v>0</v>
      </c>
      <c r="L68" s="297">
        <f>C68+D68-H68-I68-J68</f>
        <v>0</v>
      </c>
      <c r="M68" s="414">
        <v>14.85</v>
      </c>
      <c r="N68" s="75">
        <f>MIN(L68:M68)</f>
        <v>0</v>
      </c>
      <c r="O68" s="195"/>
      <c r="P68" s="70">
        <f>SUM(J68:K68,N68:O68)</f>
        <v>0</v>
      </c>
      <c r="Q68" s="383"/>
      <c r="R68" s="383"/>
      <c r="S68" s="383"/>
      <c r="T68" s="383"/>
      <c r="U68" s="383"/>
    </row>
    <row r="69" spans="1:21" s="40" customFormat="1" ht="13.5" thickBot="1" x14ac:dyDescent="0.25">
      <c r="A69" s="387"/>
      <c r="B69" s="384"/>
      <c r="C69" s="384"/>
      <c r="D69" s="384"/>
      <c r="E69" s="384"/>
      <c r="F69" s="384"/>
      <c r="G69" s="188"/>
      <c r="H69" s="384"/>
      <c r="I69" s="124"/>
      <c r="J69" s="384"/>
      <c r="K69" s="384"/>
      <c r="L69" s="384"/>
      <c r="M69" s="384"/>
      <c r="N69" s="384"/>
      <c r="O69" s="384"/>
      <c r="P69" s="51"/>
      <c r="Q69" s="383"/>
      <c r="R69" s="383"/>
      <c r="S69" s="383"/>
      <c r="T69" s="383"/>
      <c r="U69" s="383"/>
    </row>
    <row r="70" spans="1:21" s="293" customFormat="1" ht="13.5" thickBot="1" x14ac:dyDescent="0.25">
      <c r="A70" s="454" t="s">
        <v>192</v>
      </c>
      <c r="B70" s="454"/>
      <c r="C70" s="454"/>
      <c r="D70" s="454"/>
      <c r="E70" s="454"/>
      <c r="F70" s="454"/>
      <c r="G70" s="454"/>
      <c r="H70" s="454"/>
      <c r="I70" s="454"/>
      <c r="J70" s="454"/>
      <c r="K70" s="454"/>
      <c r="L70" s="454"/>
      <c r="M70" s="454"/>
      <c r="N70" s="454"/>
      <c r="O70" s="454"/>
      <c r="P70" s="454"/>
      <c r="Q70" s="383"/>
      <c r="R70" s="383"/>
      <c r="S70" s="383"/>
      <c r="T70" s="383"/>
      <c r="U70" s="383"/>
    </row>
    <row r="71" spans="1:21" s="293" customFormat="1" ht="13.5" thickBot="1" x14ac:dyDescent="0.25">
      <c r="A71" s="352" t="s">
        <v>162</v>
      </c>
      <c r="B71" s="353" t="s">
        <v>163</v>
      </c>
      <c r="C71" s="353" t="s">
        <v>164</v>
      </c>
      <c r="D71" s="353" t="s">
        <v>165</v>
      </c>
      <c r="E71" s="353" t="s">
        <v>166</v>
      </c>
      <c r="F71" s="63" t="s">
        <v>167</v>
      </c>
      <c r="G71" s="63" t="s">
        <v>168</v>
      </c>
      <c r="H71" s="63" t="s">
        <v>169</v>
      </c>
      <c r="I71" s="63" t="s">
        <v>170</v>
      </c>
      <c r="J71" s="63" t="s">
        <v>171</v>
      </c>
      <c r="K71" s="63" t="s">
        <v>172</v>
      </c>
      <c r="L71" s="63" t="s">
        <v>173</v>
      </c>
      <c r="M71" s="63" t="s">
        <v>174</v>
      </c>
      <c r="N71" s="63" t="s">
        <v>175</v>
      </c>
      <c r="O71" s="63" t="s">
        <v>353</v>
      </c>
      <c r="P71" s="63" t="s">
        <v>354</v>
      </c>
      <c r="Q71" s="383"/>
      <c r="R71" s="383"/>
      <c r="S71" s="383"/>
      <c r="T71" s="383"/>
      <c r="U71" s="383"/>
    </row>
    <row r="72" spans="1:21" s="293" customFormat="1" ht="77.25" thickBot="1" x14ac:dyDescent="0.25">
      <c r="A72" s="354" t="s">
        <v>176</v>
      </c>
      <c r="B72" s="354" t="s">
        <v>177</v>
      </c>
      <c r="C72" s="355" t="s">
        <v>178</v>
      </c>
      <c r="D72" s="355" t="s">
        <v>179</v>
      </c>
      <c r="E72" s="355" t="s">
        <v>149</v>
      </c>
      <c r="F72" s="64" t="s">
        <v>325</v>
      </c>
      <c r="G72" s="356" t="s">
        <v>180</v>
      </c>
      <c r="H72" s="355" t="s">
        <v>158</v>
      </c>
      <c r="I72" s="355" t="s">
        <v>181</v>
      </c>
      <c r="J72" s="357" t="s">
        <v>193</v>
      </c>
      <c r="K72" s="110" t="s">
        <v>355</v>
      </c>
      <c r="L72" s="64" t="s">
        <v>358</v>
      </c>
      <c r="M72" s="357" t="s">
        <v>183</v>
      </c>
      <c r="N72" s="57" t="s">
        <v>364</v>
      </c>
      <c r="O72" s="358" t="s">
        <v>184</v>
      </c>
      <c r="P72" s="67" t="s">
        <v>363</v>
      </c>
      <c r="Q72" s="383"/>
      <c r="R72" s="383"/>
      <c r="S72" s="383"/>
      <c r="T72" s="383"/>
      <c r="U72" s="383"/>
    </row>
    <row r="73" spans="1:21" s="293" customFormat="1" ht="13.5" thickBot="1" x14ac:dyDescent="0.25">
      <c r="A73" s="428">
        <v>1.4</v>
      </c>
      <c r="B73" s="360" t="s">
        <v>194</v>
      </c>
      <c r="C73" s="361"/>
      <c r="D73" s="361"/>
      <c r="E73" s="362"/>
      <c r="F73" s="183"/>
      <c r="G73" s="431" t="s">
        <v>186</v>
      </c>
      <c r="H73" s="363"/>
      <c r="I73" s="433">
        <v>0</v>
      </c>
      <c r="J73" s="433">
        <v>0</v>
      </c>
      <c r="K73" s="257">
        <v>0</v>
      </c>
      <c r="L73" s="361">
        <f t="shared" ref="L73:L78" si="0">C73+D73-H73-I73-J73</f>
        <v>0</v>
      </c>
      <c r="M73" s="367">
        <v>14.85</v>
      </c>
      <c r="N73" s="361">
        <f t="shared" ref="N73:N78" si="1">MIN(L73:M73)</f>
        <v>0</v>
      </c>
      <c r="O73" s="364"/>
      <c r="P73" s="70">
        <f t="shared" ref="P73:P78" si="2">SUM(J73:K73,N73:O73)</f>
        <v>0</v>
      </c>
      <c r="Q73" s="383"/>
      <c r="R73" s="383"/>
      <c r="S73" s="383"/>
      <c r="T73" s="383"/>
      <c r="U73" s="383"/>
    </row>
    <row r="74" spans="1:21" s="383" customFormat="1" ht="13.5" thickBot="1" x14ac:dyDescent="0.25">
      <c r="A74" s="428" t="s">
        <v>319</v>
      </c>
      <c r="B74" s="360" t="s">
        <v>194</v>
      </c>
      <c r="C74" s="361"/>
      <c r="D74" s="361"/>
      <c r="E74" s="362"/>
      <c r="F74" s="183"/>
      <c r="G74" s="431" t="s">
        <v>186</v>
      </c>
      <c r="H74" s="363"/>
      <c r="I74" s="433">
        <v>0</v>
      </c>
      <c r="J74" s="433">
        <v>0</v>
      </c>
      <c r="K74" s="365">
        <v>0</v>
      </c>
      <c r="L74" s="361">
        <f t="shared" si="0"/>
        <v>0</v>
      </c>
      <c r="M74" s="366">
        <v>14.85</v>
      </c>
      <c r="N74" s="361">
        <f t="shared" si="1"/>
        <v>0</v>
      </c>
      <c r="O74" s="364"/>
      <c r="P74" s="70">
        <f t="shared" si="2"/>
        <v>0</v>
      </c>
    </row>
    <row r="75" spans="1:21" s="308" customFormat="1" ht="13.5" thickBot="1" x14ac:dyDescent="0.25">
      <c r="A75" s="428">
        <v>2.4</v>
      </c>
      <c r="B75" s="360" t="s">
        <v>194</v>
      </c>
      <c r="C75" s="361"/>
      <c r="D75" s="361"/>
      <c r="E75" s="362"/>
      <c r="F75" s="183"/>
      <c r="G75" s="432" t="s">
        <v>187</v>
      </c>
      <c r="H75" s="363"/>
      <c r="I75" s="427">
        <v>0</v>
      </c>
      <c r="J75" s="433">
        <v>0</v>
      </c>
      <c r="K75" s="257">
        <v>0</v>
      </c>
      <c r="L75" s="361">
        <f t="shared" si="0"/>
        <v>0</v>
      </c>
      <c r="M75" s="367">
        <v>14.85</v>
      </c>
      <c r="N75" s="361">
        <f t="shared" si="1"/>
        <v>0</v>
      </c>
      <c r="O75" s="364"/>
      <c r="P75" s="70">
        <f t="shared" si="2"/>
        <v>0</v>
      </c>
      <c r="Q75" s="383"/>
      <c r="R75" s="383"/>
      <c r="S75" s="383"/>
      <c r="T75" s="383"/>
      <c r="U75" s="383"/>
    </row>
    <row r="76" spans="1:21" s="383" customFormat="1" ht="13.5" thickBot="1" x14ac:dyDescent="0.25">
      <c r="A76" s="359" t="s">
        <v>320</v>
      </c>
      <c r="B76" s="360" t="s">
        <v>194</v>
      </c>
      <c r="C76" s="361"/>
      <c r="D76" s="361"/>
      <c r="E76" s="362"/>
      <c r="F76" s="183"/>
      <c r="G76" s="432" t="s">
        <v>187</v>
      </c>
      <c r="H76" s="363"/>
      <c r="I76" s="427">
        <v>0</v>
      </c>
      <c r="J76" s="433">
        <v>0</v>
      </c>
      <c r="K76" s="365">
        <v>0</v>
      </c>
      <c r="L76" s="361">
        <f t="shared" si="0"/>
        <v>0</v>
      </c>
      <c r="M76" s="367">
        <v>14.85</v>
      </c>
      <c r="N76" s="361">
        <f t="shared" si="1"/>
        <v>0</v>
      </c>
      <c r="O76" s="364"/>
      <c r="P76" s="70">
        <f t="shared" si="2"/>
        <v>0</v>
      </c>
    </row>
    <row r="77" spans="1:21" s="308" customFormat="1" ht="13.5" thickBot="1" x14ac:dyDescent="0.25">
      <c r="A77" s="368">
        <v>3.4</v>
      </c>
      <c r="B77" s="360" t="s">
        <v>195</v>
      </c>
      <c r="C77" s="361"/>
      <c r="D77" s="361"/>
      <c r="E77" s="362"/>
      <c r="F77" s="183"/>
      <c r="G77" s="431" t="s">
        <v>186</v>
      </c>
      <c r="H77" s="363"/>
      <c r="I77" s="433">
        <v>0</v>
      </c>
      <c r="J77" s="433">
        <v>0</v>
      </c>
      <c r="K77" s="257">
        <v>0</v>
      </c>
      <c r="L77" s="361">
        <f t="shared" si="0"/>
        <v>0</v>
      </c>
      <c r="M77" s="367">
        <v>14.85</v>
      </c>
      <c r="N77" s="361">
        <f t="shared" si="1"/>
        <v>0</v>
      </c>
      <c r="O77" s="364"/>
      <c r="P77" s="70">
        <f t="shared" si="2"/>
        <v>0</v>
      </c>
      <c r="Q77" s="383"/>
      <c r="R77" s="383"/>
      <c r="S77" s="383"/>
      <c r="T77" s="383"/>
      <c r="U77" s="383"/>
    </row>
    <row r="78" spans="1:21" s="293" customFormat="1" ht="13.5" thickBot="1" x14ac:dyDescent="0.25">
      <c r="A78" s="368">
        <v>4.4000000000000004</v>
      </c>
      <c r="B78" s="360" t="s">
        <v>195</v>
      </c>
      <c r="C78" s="361"/>
      <c r="D78" s="361"/>
      <c r="E78" s="362"/>
      <c r="F78" s="183"/>
      <c r="G78" s="432" t="s">
        <v>187</v>
      </c>
      <c r="H78" s="363"/>
      <c r="I78" s="427">
        <v>0</v>
      </c>
      <c r="J78" s="433">
        <v>0</v>
      </c>
      <c r="K78" s="257">
        <v>0</v>
      </c>
      <c r="L78" s="361">
        <f t="shared" si="0"/>
        <v>0</v>
      </c>
      <c r="M78" s="367">
        <v>14.85</v>
      </c>
      <c r="N78" s="361">
        <f t="shared" si="1"/>
        <v>0</v>
      </c>
      <c r="O78" s="364"/>
      <c r="P78" s="70">
        <f t="shared" si="2"/>
        <v>0</v>
      </c>
      <c r="Q78" s="383"/>
      <c r="R78" s="383"/>
      <c r="S78" s="383"/>
      <c r="T78" s="383"/>
      <c r="U78" s="383"/>
    </row>
    <row r="79" spans="1:21" s="309" customFormat="1" ht="13.5" thickBot="1" x14ac:dyDescent="0.25">
      <c r="A79" s="326"/>
      <c r="B79" s="120"/>
      <c r="C79" s="123"/>
      <c r="D79" s="123"/>
      <c r="E79" s="327"/>
      <c r="F79" s="327"/>
      <c r="G79" s="327"/>
      <c r="H79" s="328"/>
      <c r="I79" s="329"/>
      <c r="J79" s="330"/>
      <c r="K79" s="330"/>
      <c r="L79" s="123"/>
      <c r="M79" s="123"/>
      <c r="N79" s="123"/>
      <c r="O79" s="329"/>
      <c r="P79" s="123"/>
      <c r="Q79" s="383"/>
      <c r="R79" s="383"/>
      <c r="S79" s="383"/>
      <c r="T79" s="383"/>
      <c r="U79" s="383"/>
    </row>
    <row r="80" spans="1:21" s="40" customFormat="1" ht="13.5" thickBot="1" x14ac:dyDescent="0.25">
      <c r="A80" s="454" t="s">
        <v>196</v>
      </c>
      <c r="B80" s="454"/>
      <c r="C80" s="454"/>
      <c r="D80" s="454"/>
      <c r="E80" s="454"/>
      <c r="F80" s="454"/>
      <c r="G80" s="454"/>
      <c r="H80" s="454"/>
      <c r="I80" s="454"/>
      <c r="J80" s="454"/>
      <c r="K80" s="454"/>
      <c r="L80" s="454"/>
      <c r="M80" s="454"/>
      <c r="N80" s="454"/>
      <c r="O80" s="454"/>
      <c r="P80" s="454"/>
      <c r="Q80" s="383"/>
      <c r="R80" s="383"/>
      <c r="S80" s="383"/>
      <c r="T80" s="383"/>
      <c r="U80" s="383"/>
    </row>
    <row r="81" spans="1:21" s="40" customFormat="1" ht="13.5" thickBot="1" x14ac:dyDescent="0.25">
      <c r="A81" s="369" t="s">
        <v>162</v>
      </c>
      <c r="B81" s="370" t="s">
        <v>163</v>
      </c>
      <c r="C81" s="370" t="s">
        <v>164</v>
      </c>
      <c r="D81" s="370" t="s">
        <v>165</v>
      </c>
      <c r="E81" s="370" t="s">
        <v>166</v>
      </c>
      <c r="F81" s="63" t="s">
        <v>167</v>
      </c>
      <c r="G81" s="63" t="s">
        <v>168</v>
      </c>
      <c r="H81" s="63" t="s">
        <v>169</v>
      </c>
      <c r="I81" s="63" t="s">
        <v>170</v>
      </c>
      <c r="J81" s="63" t="s">
        <v>171</v>
      </c>
      <c r="K81" s="63" t="s">
        <v>172</v>
      </c>
      <c r="L81" s="63" t="s">
        <v>173</v>
      </c>
      <c r="M81" s="63" t="s">
        <v>174</v>
      </c>
      <c r="N81" s="63" t="s">
        <v>175</v>
      </c>
      <c r="O81" s="63" t="s">
        <v>353</v>
      </c>
      <c r="P81" s="63" t="s">
        <v>354</v>
      </c>
      <c r="Q81" s="383"/>
      <c r="R81" s="383"/>
      <c r="S81" s="383"/>
      <c r="T81" s="383"/>
      <c r="U81" s="383"/>
    </row>
    <row r="82" spans="1:21" s="225" customFormat="1" ht="77.25" thickBot="1" x14ac:dyDescent="0.25">
      <c r="A82" s="67" t="s">
        <v>176</v>
      </c>
      <c r="B82" s="67" t="s">
        <v>177</v>
      </c>
      <c r="C82" s="65" t="s">
        <v>178</v>
      </c>
      <c r="D82" s="65" t="s">
        <v>179</v>
      </c>
      <c r="E82" s="65" t="s">
        <v>149</v>
      </c>
      <c r="F82" s="64" t="s">
        <v>325</v>
      </c>
      <c r="G82" s="371" t="s">
        <v>180</v>
      </c>
      <c r="H82" s="65" t="s">
        <v>158</v>
      </c>
      <c r="I82" s="65" t="s">
        <v>181</v>
      </c>
      <c r="J82" s="372" t="s">
        <v>197</v>
      </c>
      <c r="K82" s="110" t="s">
        <v>355</v>
      </c>
      <c r="L82" s="64" t="s">
        <v>358</v>
      </c>
      <c r="M82" s="372" t="s">
        <v>183</v>
      </c>
      <c r="N82" s="57" t="s">
        <v>364</v>
      </c>
      <c r="O82" s="373" t="s">
        <v>184</v>
      </c>
      <c r="P82" s="67" t="s">
        <v>363</v>
      </c>
      <c r="Q82" s="383"/>
      <c r="R82" s="383"/>
      <c r="S82" s="383"/>
      <c r="T82" s="383"/>
      <c r="U82" s="383"/>
    </row>
    <row r="83" spans="1:21" s="40" customFormat="1" ht="13.5" thickBot="1" x14ac:dyDescent="0.25">
      <c r="A83" s="374">
        <v>1.5</v>
      </c>
      <c r="B83" s="360" t="s">
        <v>194</v>
      </c>
      <c r="C83" s="266"/>
      <c r="D83" s="266"/>
      <c r="E83" s="375"/>
      <c r="F83" s="183"/>
      <c r="G83" s="431" t="s">
        <v>186</v>
      </c>
      <c r="H83" s="376"/>
      <c r="I83" s="433">
        <v>0</v>
      </c>
      <c r="J83" s="433">
        <v>0</v>
      </c>
      <c r="K83" s="257">
        <v>0</v>
      </c>
      <c r="L83" s="70">
        <f t="shared" ref="L83:L88" si="3">C83+D83-H83-I83-J83</f>
        <v>0</v>
      </c>
      <c r="M83" s="111">
        <v>14.85</v>
      </c>
      <c r="N83" s="111">
        <f>MIN(L83:M83)</f>
        <v>0</v>
      </c>
      <c r="O83" s="376"/>
      <c r="P83" s="70">
        <f t="shared" ref="P83:P88" si="4">SUM(J83:K83,N83:O83)</f>
        <v>0</v>
      </c>
      <c r="Q83" s="383"/>
      <c r="R83" s="383"/>
      <c r="S83" s="383"/>
      <c r="T83" s="383"/>
      <c r="U83" s="383"/>
    </row>
    <row r="84" spans="1:21" s="383" customFormat="1" ht="13.5" thickBot="1" x14ac:dyDescent="0.25">
      <c r="A84" s="429" t="s">
        <v>321</v>
      </c>
      <c r="B84" s="360" t="s">
        <v>194</v>
      </c>
      <c r="C84" s="266"/>
      <c r="D84" s="266"/>
      <c r="E84" s="375"/>
      <c r="F84" s="183"/>
      <c r="G84" s="431" t="s">
        <v>186</v>
      </c>
      <c r="H84" s="376"/>
      <c r="I84" s="433">
        <v>0</v>
      </c>
      <c r="J84" s="433">
        <v>0</v>
      </c>
      <c r="K84" s="365">
        <v>0</v>
      </c>
      <c r="L84" s="70">
        <f t="shared" si="3"/>
        <v>0</v>
      </c>
      <c r="M84" s="111">
        <v>14.85</v>
      </c>
      <c r="N84" s="111">
        <f>MIN(L84:M84)</f>
        <v>0</v>
      </c>
      <c r="O84" s="376"/>
      <c r="P84" s="70">
        <f t="shared" si="4"/>
        <v>0</v>
      </c>
    </row>
    <row r="85" spans="1:21" s="308" customFormat="1" ht="13.5" thickBot="1" x14ac:dyDescent="0.25">
      <c r="A85" s="377">
        <v>2.5</v>
      </c>
      <c r="B85" s="360" t="s">
        <v>194</v>
      </c>
      <c r="C85" s="266"/>
      <c r="D85" s="266"/>
      <c r="E85" s="375"/>
      <c r="F85" s="183"/>
      <c r="G85" s="432" t="s">
        <v>187</v>
      </c>
      <c r="H85" s="376"/>
      <c r="I85" s="427">
        <v>0</v>
      </c>
      <c r="J85" s="433">
        <v>0</v>
      </c>
      <c r="K85" s="257">
        <v>0</v>
      </c>
      <c r="L85" s="70">
        <f t="shared" si="3"/>
        <v>0</v>
      </c>
      <c r="M85" s="111">
        <v>14.85</v>
      </c>
      <c r="N85" s="111">
        <f t="shared" ref="N85:N88" si="5">MIN(L85:M85)</f>
        <v>0</v>
      </c>
      <c r="O85" s="376"/>
      <c r="P85" s="70">
        <f t="shared" si="4"/>
        <v>0</v>
      </c>
      <c r="Q85" s="383"/>
      <c r="R85" s="383"/>
      <c r="S85" s="383"/>
      <c r="T85" s="383"/>
      <c r="U85" s="383"/>
    </row>
    <row r="86" spans="1:21" s="383" customFormat="1" ht="13.5" thickBot="1" x14ac:dyDescent="0.25">
      <c r="A86" s="377" t="s">
        <v>322</v>
      </c>
      <c r="B86" s="360" t="s">
        <v>194</v>
      </c>
      <c r="C86" s="266"/>
      <c r="D86" s="266"/>
      <c r="E86" s="375"/>
      <c r="F86" s="183"/>
      <c r="G86" s="432" t="s">
        <v>187</v>
      </c>
      <c r="H86" s="376"/>
      <c r="I86" s="427">
        <v>0</v>
      </c>
      <c r="J86" s="433">
        <v>0</v>
      </c>
      <c r="K86" s="365">
        <v>0</v>
      </c>
      <c r="L86" s="70">
        <f t="shared" si="3"/>
        <v>0</v>
      </c>
      <c r="M86" s="111">
        <v>14.85</v>
      </c>
      <c r="N86" s="111">
        <f t="shared" ref="N86" si="6">MIN(L86:M86)</f>
        <v>0</v>
      </c>
      <c r="O86" s="376"/>
      <c r="P86" s="70">
        <f t="shared" si="4"/>
        <v>0</v>
      </c>
    </row>
    <row r="87" spans="1:21" s="308" customFormat="1" ht="13.5" thickBot="1" x14ac:dyDescent="0.25">
      <c r="A87" s="377">
        <v>3.5</v>
      </c>
      <c r="B87" s="360" t="s">
        <v>195</v>
      </c>
      <c r="C87" s="266"/>
      <c r="D87" s="266"/>
      <c r="E87" s="375"/>
      <c r="F87" s="183"/>
      <c r="G87" s="431" t="s">
        <v>186</v>
      </c>
      <c r="H87" s="376"/>
      <c r="I87" s="433">
        <v>0</v>
      </c>
      <c r="J87" s="433">
        <v>0</v>
      </c>
      <c r="K87" s="257">
        <v>0</v>
      </c>
      <c r="L87" s="70">
        <f t="shared" si="3"/>
        <v>0</v>
      </c>
      <c r="M87" s="378">
        <v>14.85</v>
      </c>
      <c r="N87" s="111">
        <f t="shared" si="5"/>
        <v>0</v>
      </c>
      <c r="O87" s="376"/>
      <c r="P87" s="70">
        <f t="shared" si="4"/>
        <v>0</v>
      </c>
      <c r="Q87" s="383"/>
      <c r="R87" s="383"/>
      <c r="S87" s="383"/>
      <c r="T87" s="383"/>
      <c r="U87" s="383"/>
    </row>
    <row r="88" spans="1:21" ht="13.5" thickBot="1" x14ac:dyDescent="0.25">
      <c r="A88" s="377">
        <v>4.5</v>
      </c>
      <c r="B88" s="360" t="s">
        <v>195</v>
      </c>
      <c r="C88" s="266"/>
      <c r="D88" s="266"/>
      <c r="E88" s="375"/>
      <c r="F88" s="183"/>
      <c r="G88" s="432" t="s">
        <v>187</v>
      </c>
      <c r="H88" s="376"/>
      <c r="I88" s="427">
        <v>0</v>
      </c>
      <c r="J88" s="433">
        <v>0</v>
      </c>
      <c r="K88" s="257">
        <v>0</v>
      </c>
      <c r="L88" s="70">
        <f t="shared" si="3"/>
        <v>0</v>
      </c>
      <c r="M88" s="378">
        <v>14.85</v>
      </c>
      <c r="N88" s="111">
        <f t="shared" si="5"/>
        <v>0</v>
      </c>
      <c r="O88" s="376"/>
      <c r="P88" s="70">
        <f t="shared" si="4"/>
        <v>0</v>
      </c>
      <c r="Q88" s="36"/>
      <c r="R88" s="36"/>
      <c r="S88" s="36"/>
      <c r="T88" s="36"/>
      <c r="U88" s="36"/>
    </row>
    <row r="89" spans="1:21" ht="13.5" thickBot="1" x14ac:dyDescent="0.25">
      <c r="A89" s="387"/>
      <c r="B89" s="384"/>
      <c r="C89" s="384"/>
      <c r="D89" s="384"/>
      <c r="E89" s="384"/>
      <c r="F89" s="384"/>
      <c r="G89" s="188"/>
      <c r="H89" s="384"/>
      <c r="I89" s="124"/>
      <c r="J89" s="384"/>
      <c r="K89" s="384"/>
      <c r="L89" s="384"/>
      <c r="M89" s="384"/>
      <c r="N89" s="384"/>
      <c r="O89" s="384"/>
      <c r="P89" s="51"/>
      <c r="Q89" s="33"/>
      <c r="R89" s="33"/>
      <c r="S89" s="33"/>
      <c r="T89" s="33"/>
      <c r="U89" s="33"/>
    </row>
    <row r="90" spans="1:21" ht="13.5" thickBot="1" x14ac:dyDescent="0.25">
      <c r="A90" s="454" t="s">
        <v>198</v>
      </c>
      <c r="B90" s="454"/>
      <c r="C90" s="454"/>
      <c r="D90" s="454"/>
      <c r="E90" s="454"/>
      <c r="F90" s="454"/>
      <c r="G90" s="454"/>
      <c r="H90" s="454"/>
      <c r="I90" s="454"/>
      <c r="J90" s="454"/>
      <c r="K90" s="454"/>
      <c r="L90" s="454"/>
      <c r="M90" s="454"/>
      <c r="N90" s="454"/>
      <c r="O90" s="454"/>
      <c r="P90" s="454"/>
      <c r="Q90" s="33"/>
      <c r="R90" s="33"/>
      <c r="S90" s="33"/>
      <c r="T90" s="33"/>
      <c r="U90" s="33"/>
    </row>
    <row r="91" spans="1:21" ht="13.5" thickBot="1" x14ac:dyDescent="0.25">
      <c r="A91" s="369" t="s">
        <v>162</v>
      </c>
      <c r="B91" s="370" t="s">
        <v>163</v>
      </c>
      <c r="C91" s="370" t="s">
        <v>164</v>
      </c>
      <c r="D91" s="370" t="s">
        <v>165</v>
      </c>
      <c r="E91" s="370" t="s">
        <v>166</v>
      </c>
      <c r="F91" s="63" t="s">
        <v>167</v>
      </c>
      <c r="G91" s="63" t="s">
        <v>168</v>
      </c>
      <c r="H91" s="63" t="s">
        <v>169</v>
      </c>
      <c r="I91" s="63" t="s">
        <v>170</v>
      </c>
      <c r="J91" s="63" t="s">
        <v>171</v>
      </c>
      <c r="K91" s="63" t="s">
        <v>172</v>
      </c>
      <c r="L91" s="63" t="s">
        <v>173</v>
      </c>
      <c r="M91" s="63" t="s">
        <v>174</v>
      </c>
      <c r="N91" s="63" t="s">
        <v>175</v>
      </c>
      <c r="O91" s="63" t="s">
        <v>353</v>
      </c>
      <c r="P91" s="63" t="s">
        <v>354</v>
      </c>
      <c r="Q91" s="33"/>
      <c r="R91" s="33"/>
      <c r="S91" s="33"/>
      <c r="T91" s="33"/>
      <c r="U91" s="33"/>
    </row>
    <row r="92" spans="1:21" ht="77.25" thickBot="1" x14ac:dyDescent="0.25">
      <c r="A92" s="67" t="s">
        <v>176</v>
      </c>
      <c r="B92" s="67" t="s">
        <v>177</v>
      </c>
      <c r="C92" s="65" t="s">
        <v>178</v>
      </c>
      <c r="D92" s="65" t="s">
        <v>179</v>
      </c>
      <c r="E92" s="65" t="s">
        <v>149</v>
      </c>
      <c r="F92" s="64" t="s">
        <v>325</v>
      </c>
      <c r="G92" s="371" t="s">
        <v>180</v>
      </c>
      <c r="H92" s="65" t="s">
        <v>158</v>
      </c>
      <c r="I92" s="65" t="s">
        <v>181</v>
      </c>
      <c r="J92" s="372" t="s">
        <v>197</v>
      </c>
      <c r="K92" s="110" t="s">
        <v>355</v>
      </c>
      <c r="L92" s="64" t="s">
        <v>358</v>
      </c>
      <c r="M92" s="372" t="s">
        <v>183</v>
      </c>
      <c r="N92" s="57" t="s">
        <v>364</v>
      </c>
      <c r="O92" s="373" t="s">
        <v>184</v>
      </c>
      <c r="P92" s="67" t="s">
        <v>363</v>
      </c>
      <c r="Q92" s="33"/>
      <c r="R92" s="33"/>
      <c r="S92" s="33"/>
      <c r="T92" s="33"/>
      <c r="U92" s="33"/>
    </row>
    <row r="93" spans="1:21" ht="13.5" thickBot="1" x14ac:dyDescent="0.25">
      <c r="A93" s="377">
        <v>2.6</v>
      </c>
      <c r="B93" s="360" t="s">
        <v>194</v>
      </c>
      <c r="C93" s="266"/>
      <c r="D93" s="266"/>
      <c r="E93" s="375"/>
      <c r="F93" s="183"/>
      <c r="G93" s="432" t="s">
        <v>187</v>
      </c>
      <c r="H93" s="376"/>
      <c r="I93" s="427">
        <v>0</v>
      </c>
      <c r="J93" s="433">
        <v>0</v>
      </c>
      <c r="K93" s="257">
        <v>0</v>
      </c>
      <c r="L93" s="70">
        <f>C93+D93-H93-I93-J93</f>
        <v>0</v>
      </c>
      <c r="M93" s="111">
        <v>14.85</v>
      </c>
      <c r="N93" s="111">
        <f t="shared" ref="N93:N95" si="7">MIN(L93:M93)</f>
        <v>0</v>
      </c>
      <c r="O93" s="376"/>
      <c r="P93" s="70">
        <f>SUM(J93:K93,N93:O93)</f>
        <v>0</v>
      </c>
      <c r="Q93" s="33"/>
      <c r="R93" s="33"/>
      <c r="S93" s="33"/>
      <c r="T93" s="33"/>
      <c r="U93" s="33"/>
    </row>
    <row r="94" spans="1:21" s="33" customFormat="1" ht="13.5" thickBot="1" x14ac:dyDescent="0.25">
      <c r="A94" s="377" t="s">
        <v>323</v>
      </c>
      <c r="B94" s="360" t="s">
        <v>194</v>
      </c>
      <c r="C94" s="266"/>
      <c r="D94" s="266"/>
      <c r="E94" s="375"/>
      <c r="F94" s="183"/>
      <c r="G94" s="432" t="s">
        <v>187</v>
      </c>
      <c r="H94" s="376"/>
      <c r="I94" s="427">
        <v>0</v>
      </c>
      <c r="J94" s="433">
        <v>0</v>
      </c>
      <c r="K94" s="365">
        <v>0</v>
      </c>
      <c r="L94" s="70">
        <f>C94+D94-H94-I94-J94</f>
        <v>0</v>
      </c>
      <c r="M94" s="111">
        <v>14.85</v>
      </c>
      <c r="N94" s="111">
        <f t="shared" ref="N94" si="8">MIN(L94:M94)</f>
        <v>0</v>
      </c>
      <c r="O94" s="376"/>
      <c r="P94" s="70">
        <f>SUM(J94:K94,N94:O94)</f>
        <v>0</v>
      </c>
    </row>
    <row r="95" spans="1:21" ht="13.5" thickBot="1" x14ac:dyDescent="0.25">
      <c r="A95" s="377">
        <v>4.5999999999999996</v>
      </c>
      <c r="B95" s="360" t="s">
        <v>195</v>
      </c>
      <c r="C95" s="266"/>
      <c r="D95" s="266"/>
      <c r="E95" s="375"/>
      <c r="F95" s="183"/>
      <c r="G95" s="432" t="s">
        <v>187</v>
      </c>
      <c r="H95" s="376"/>
      <c r="I95" s="427">
        <v>0</v>
      </c>
      <c r="J95" s="433">
        <v>0</v>
      </c>
      <c r="K95" s="257">
        <v>0</v>
      </c>
      <c r="L95" s="70">
        <f>C95+D95-H95-I95-J95</f>
        <v>0</v>
      </c>
      <c r="M95" s="378">
        <v>14.85</v>
      </c>
      <c r="N95" s="111">
        <f t="shared" si="7"/>
        <v>0</v>
      </c>
      <c r="O95" s="376"/>
      <c r="P95" s="70">
        <f>SUM(J95:K95,N95:O95)</f>
        <v>0</v>
      </c>
      <c r="Q95" s="33"/>
      <c r="R95" s="33"/>
      <c r="S95" s="33"/>
      <c r="T95" s="33"/>
      <c r="U95" s="33"/>
    </row>
    <row r="96" spans="1:21" ht="13.5" thickBot="1" x14ac:dyDescent="0.25">
      <c r="A96" s="387"/>
      <c r="B96" s="384"/>
      <c r="C96" s="384"/>
      <c r="D96" s="384"/>
      <c r="E96" s="384"/>
      <c r="F96" s="384"/>
      <c r="G96" s="188"/>
      <c r="H96" s="384"/>
      <c r="I96" s="124"/>
      <c r="J96" s="384"/>
      <c r="K96" s="384"/>
      <c r="L96" s="384"/>
      <c r="M96" s="384"/>
      <c r="N96" s="384"/>
      <c r="O96" s="384"/>
      <c r="P96" s="51"/>
      <c r="Q96" s="33"/>
      <c r="R96" s="33"/>
      <c r="S96" s="33"/>
      <c r="T96" s="33"/>
      <c r="U96" s="33"/>
    </row>
    <row r="97" spans="1:21" ht="13.5" thickBot="1" x14ac:dyDescent="0.25">
      <c r="A97" s="454" t="s">
        <v>199</v>
      </c>
      <c r="B97" s="454"/>
      <c r="C97" s="454"/>
      <c r="D97" s="454"/>
      <c r="E97" s="454"/>
      <c r="F97" s="454"/>
      <c r="G97" s="454"/>
      <c r="H97" s="454"/>
      <c r="I97" s="454"/>
      <c r="J97" s="454"/>
      <c r="K97" s="454"/>
      <c r="L97" s="454"/>
      <c r="M97" s="454"/>
      <c r="N97" s="454"/>
      <c r="O97" s="454"/>
      <c r="P97" s="454"/>
      <c r="Q97" s="33"/>
      <c r="R97" s="33"/>
      <c r="S97" s="33"/>
      <c r="T97" s="33"/>
      <c r="U97" s="33"/>
    </row>
    <row r="98" spans="1:21" ht="13.5" thickBot="1" x14ac:dyDescent="0.25">
      <c r="A98" s="369" t="s">
        <v>162</v>
      </c>
      <c r="B98" s="370" t="s">
        <v>163</v>
      </c>
      <c r="C98" s="370" t="s">
        <v>164</v>
      </c>
      <c r="D98" s="370" t="s">
        <v>165</v>
      </c>
      <c r="E98" s="370" t="s">
        <v>166</v>
      </c>
      <c r="F98" s="63" t="s">
        <v>167</v>
      </c>
      <c r="G98" s="63" t="s">
        <v>168</v>
      </c>
      <c r="H98" s="63" t="s">
        <v>169</v>
      </c>
      <c r="I98" s="63" t="s">
        <v>170</v>
      </c>
      <c r="J98" s="63" t="s">
        <v>171</v>
      </c>
      <c r="K98" s="63" t="s">
        <v>172</v>
      </c>
      <c r="L98" s="63" t="s">
        <v>173</v>
      </c>
      <c r="M98" s="63" t="s">
        <v>174</v>
      </c>
      <c r="N98" s="63" t="s">
        <v>175</v>
      </c>
      <c r="O98" s="63" t="s">
        <v>353</v>
      </c>
      <c r="P98" s="63" t="s">
        <v>354</v>
      </c>
      <c r="Q98" s="33"/>
      <c r="R98" s="33"/>
      <c r="S98" s="33"/>
      <c r="T98" s="33"/>
      <c r="U98" s="33"/>
    </row>
    <row r="99" spans="1:21" ht="77.25" thickBot="1" x14ac:dyDescent="0.25">
      <c r="A99" s="67" t="s">
        <v>176</v>
      </c>
      <c r="B99" s="67" t="s">
        <v>177</v>
      </c>
      <c r="C99" s="65" t="s">
        <v>178</v>
      </c>
      <c r="D99" s="65" t="s">
        <v>179</v>
      </c>
      <c r="E99" s="65" t="s">
        <v>149</v>
      </c>
      <c r="F99" s="64" t="s">
        <v>325</v>
      </c>
      <c r="G99" s="371" t="s">
        <v>180</v>
      </c>
      <c r="H99" s="65" t="s">
        <v>158</v>
      </c>
      <c r="I99" s="65" t="s">
        <v>181</v>
      </c>
      <c r="J99" s="372" t="s">
        <v>197</v>
      </c>
      <c r="K99" s="110" t="s">
        <v>355</v>
      </c>
      <c r="L99" s="64" t="s">
        <v>358</v>
      </c>
      <c r="M99" s="372" t="s">
        <v>183</v>
      </c>
      <c r="N99" s="57" t="s">
        <v>364</v>
      </c>
      <c r="O99" s="373" t="s">
        <v>184</v>
      </c>
      <c r="P99" s="67" t="s">
        <v>363</v>
      </c>
      <c r="Q99" s="33"/>
      <c r="R99" s="33"/>
      <c r="S99" s="33"/>
      <c r="T99" s="33"/>
      <c r="U99" s="33"/>
    </row>
    <row r="100" spans="1:21" ht="13.5" thickBot="1" x14ac:dyDescent="0.25">
      <c r="A100" s="377">
        <v>2.7</v>
      </c>
      <c r="B100" s="360" t="s">
        <v>194</v>
      </c>
      <c r="C100" s="266"/>
      <c r="D100" s="266"/>
      <c r="E100" s="375"/>
      <c r="F100" s="183"/>
      <c r="G100" s="432" t="s">
        <v>187</v>
      </c>
      <c r="H100" s="376"/>
      <c r="I100" s="427">
        <v>0</v>
      </c>
      <c r="J100" s="433">
        <v>0</v>
      </c>
      <c r="K100" s="257">
        <v>0</v>
      </c>
      <c r="L100" s="70">
        <f>C100+D100-H100-I100-J100</f>
        <v>0</v>
      </c>
      <c r="M100" s="111">
        <v>14.85</v>
      </c>
      <c r="N100" s="111">
        <f t="shared" ref="N100:N102" si="9">MIN(L100:M100)</f>
        <v>0</v>
      </c>
      <c r="O100" s="376"/>
      <c r="P100" s="70">
        <f>SUM(J100:K100,N100:O100)</f>
        <v>0</v>
      </c>
      <c r="Q100" s="33"/>
      <c r="R100" s="33"/>
      <c r="S100" s="33"/>
      <c r="T100" s="33"/>
      <c r="U100" s="33"/>
    </row>
    <row r="101" spans="1:21" s="33" customFormat="1" ht="13.5" thickBot="1" x14ac:dyDescent="0.25">
      <c r="A101" s="377" t="s">
        <v>324</v>
      </c>
      <c r="B101" s="360" t="s">
        <v>194</v>
      </c>
      <c r="C101" s="266"/>
      <c r="D101" s="266"/>
      <c r="E101" s="375"/>
      <c r="F101" s="183"/>
      <c r="G101" s="432" t="s">
        <v>187</v>
      </c>
      <c r="H101" s="376"/>
      <c r="I101" s="427">
        <v>0</v>
      </c>
      <c r="J101" s="433">
        <v>0</v>
      </c>
      <c r="K101" s="365">
        <v>0</v>
      </c>
      <c r="L101" s="70">
        <f>C101+D101-H101-I101-J101</f>
        <v>0</v>
      </c>
      <c r="M101" s="111">
        <v>14.85</v>
      </c>
      <c r="N101" s="111">
        <f t="shared" ref="N101" si="10">MIN(L101:M101)</f>
        <v>0</v>
      </c>
      <c r="O101" s="376"/>
      <c r="P101" s="70">
        <f>SUM(J101:K101,N101:O101)</f>
        <v>0</v>
      </c>
    </row>
    <row r="102" spans="1:21" ht="13.5" thickBot="1" x14ac:dyDescent="0.25">
      <c r="A102" s="377">
        <v>4.7</v>
      </c>
      <c r="B102" s="360" t="s">
        <v>195</v>
      </c>
      <c r="C102" s="266"/>
      <c r="D102" s="266"/>
      <c r="E102" s="375"/>
      <c r="F102" s="183"/>
      <c r="G102" s="432" t="s">
        <v>187</v>
      </c>
      <c r="H102" s="376"/>
      <c r="I102" s="427">
        <v>0</v>
      </c>
      <c r="J102" s="433">
        <v>0</v>
      </c>
      <c r="K102" s="257">
        <v>0</v>
      </c>
      <c r="L102" s="70">
        <f>C102+D102-H102-I102-J102</f>
        <v>0</v>
      </c>
      <c r="M102" s="378">
        <v>14.85</v>
      </c>
      <c r="N102" s="111">
        <f t="shared" si="9"/>
        <v>0</v>
      </c>
      <c r="O102" s="376"/>
      <c r="P102" s="70">
        <f>SUM(J102:K102,N102:O102)</f>
        <v>0</v>
      </c>
      <c r="Q102" s="33"/>
      <c r="R102" s="33"/>
      <c r="S102" s="33"/>
      <c r="T102" s="33"/>
      <c r="U102" s="33"/>
    </row>
    <row r="103" spans="1:21" x14ac:dyDescent="0.2">
      <c r="A103" s="387"/>
      <c r="B103" s="384"/>
      <c r="C103" s="384"/>
      <c r="D103" s="384"/>
      <c r="E103" s="384"/>
      <c r="F103" s="384"/>
      <c r="G103" s="188"/>
      <c r="H103" s="384"/>
      <c r="I103" s="124"/>
      <c r="J103" s="384"/>
      <c r="K103" s="384"/>
      <c r="L103" s="384"/>
      <c r="M103" s="384"/>
      <c r="N103" s="384"/>
      <c r="O103" s="384"/>
      <c r="P103" s="51"/>
    </row>
    <row r="104" spans="1:21" x14ac:dyDescent="0.2">
      <c r="A104" s="455" t="s">
        <v>200</v>
      </c>
      <c r="B104" s="455"/>
      <c r="C104" s="455"/>
      <c r="D104" s="455"/>
      <c r="E104" s="384"/>
      <c r="F104" s="384"/>
      <c r="G104" s="188"/>
      <c r="H104" s="384"/>
      <c r="I104" s="124"/>
      <c r="J104" s="384"/>
      <c r="K104" s="384"/>
      <c r="L104" s="384"/>
      <c r="M104" s="384"/>
      <c r="N104" s="384"/>
      <c r="O104" s="384"/>
      <c r="P104" s="51"/>
    </row>
    <row r="105" spans="1:21" x14ac:dyDescent="0.2">
      <c r="A105" s="387"/>
      <c r="B105" s="384"/>
      <c r="C105" s="384"/>
      <c r="D105" s="384"/>
      <c r="E105" s="384"/>
      <c r="F105" s="384"/>
      <c r="G105" s="188"/>
      <c r="H105" s="384"/>
      <c r="I105" s="124"/>
      <c r="J105" s="384"/>
      <c r="K105" s="384"/>
      <c r="L105" s="384"/>
      <c r="M105" s="384"/>
      <c r="N105" s="384"/>
      <c r="O105" s="384"/>
      <c r="P105" s="51"/>
    </row>
    <row r="106" spans="1:21" x14ac:dyDescent="0.2">
      <c r="A106" s="55" t="s">
        <v>201</v>
      </c>
      <c r="B106" s="383"/>
      <c r="C106" s="383"/>
      <c r="D106" s="383"/>
      <c r="E106" s="383"/>
      <c r="F106" s="383"/>
      <c r="G106" s="261"/>
      <c r="H106" s="383"/>
      <c r="I106" s="383"/>
      <c r="J106" s="383"/>
      <c r="K106" s="383"/>
      <c r="L106" s="383"/>
      <c r="M106" s="383"/>
      <c r="N106" s="383"/>
      <c r="O106" s="383"/>
      <c r="P106" s="47"/>
    </row>
    <row r="107" spans="1:21" ht="15" x14ac:dyDescent="0.2">
      <c r="A107" s="383" t="s">
        <v>202</v>
      </c>
      <c r="B107" s="383"/>
      <c r="C107" s="383"/>
      <c r="D107" s="383"/>
      <c r="E107" s="383"/>
      <c r="F107" s="383"/>
      <c r="G107" s="261"/>
      <c r="H107" s="383"/>
      <c r="I107" s="383"/>
      <c r="J107" s="383"/>
      <c r="K107" s="383"/>
      <c r="L107" s="383"/>
      <c r="M107" s="383"/>
      <c r="N107" s="383"/>
      <c r="O107" s="383"/>
      <c r="P107" s="47"/>
    </row>
    <row r="108" spans="1:21" ht="16.5" customHeight="1" x14ac:dyDescent="0.2">
      <c r="A108" s="453" t="s">
        <v>327</v>
      </c>
      <c r="B108" s="453"/>
      <c r="C108" s="453"/>
      <c r="D108" s="453"/>
      <c r="E108" s="453"/>
      <c r="F108" s="453"/>
      <c r="G108" s="453"/>
      <c r="H108" s="453"/>
      <c r="I108" s="453"/>
      <c r="J108" s="453"/>
      <c r="K108" s="453"/>
      <c r="L108" s="453"/>
      <c r="M108" s="453"/>
      <c r="N108" s="453"/>
      <c r="O108" s="453"/>
      <c r="P108" s="453"/>
    </row>
    <row r="109" spans="1:21" ht="15" customHeight="1" x14ac:dyDescent="0.2">
      <c r="A109" s="449" t="s">
        <v>328</v>
      </c>
      <c r="B109" s="449"/>
      <c r="C109" s="449"/>
      <c r="D109" s="449"/>
      <c r="E109" s="449"/>
      <c r="F109" s="449"/>
      <c r="G109" s="449"/>
      <c r="H109" s="449"/>
      <c r="I109" s="449"/>
      <c r="J109" s="449"/>
      <c r="K109" s="449"/>
      <c r="L109" s="449"/>
      <c r="M109" s="449"/>
      <c r="N109" s="449"/>
      <c r="O109" s="449"/>
      <c r="P109" s="449"/>
    </row>
    <row r="110" spans="1:21" x14ac:dyDescent="0.2">
      <c r="A110" s="449"/>
      <c r="B110" s="449"/>
      <c r="C110" s="449"/>
      <c r="D110" s="449"/>
      <c r="E110" s="449"/>
      <c r="F110" s="449"/>
      <c r="G110" s="449"/>
      <c r="H110" s="449"/>
      <c r="I110" s="449"/>
      <c r="J110" s="449"/>
      <c r="K110" s="449"/>
      <c r="L110" s="449"/>
      <c r="M110" s="449"/>
      <c r="N110" s="449"/>
      <c r="O110" s="449"/>
      <c r="P110" s="449"/>
    </row>
    <row r="111" spans="1:21" x14ac:dyDescent="0.2">
      <c r="H111" s="28"/>
      <c r="M111" s="383"/>
      <c r="O111" s="33"/>
    </row>
    <row r="115" spans="5:15" x14ac:dyDescent="0.2">
      <c r="E115" s="36"/>
      <c r="F115" s="36"/>
      <c r="M115" s="383"/>
      <c r="O115" s="33"/>
    </row>
    <row r="116" spans="5:15" ht="15" x14ac:dyDescent="0.2">
      <c r="E116" s="31"/>
      <c r="F116" s="31"/>
      <c r="M116" s="383"/>
      <c r="O116" s="33"/>
    </row>
  </sheetData>
  <dataConsolidate/>
  <mergeCells count="16">
    <mergeCell ref="A3:P3"/>
    <mergeCell ref="A24:P24"/>
    <mergeCell ref="A45:P45"/>
    <mergeCell ref="A58:P58"/>
    <mergeCell ref="A70:P70"/>
    <mergeCell ref="A109:P110"/>
    <mergeCell ref="T61:U61"/>
    <mergeCell ref="R24:S24"/>
    <mergeCell ref="R45:S45"/>
    <mergeCell ref="R58:S58"/>
    <mergeCell ref="R61:S61"/>
    <mergeCell ref="A108:P108"/>
    <mergeCell ref="A80:P80"/>
    <mergeCell ref="A90:P90"/>
    <mergeCell ref="A97:P97"/>
    <mergeCell ref="A104:D104"/>
  </mergeCells>
  <phoneticPr fontId="11" type="noConversion"/>
  <dataValidations xWindow="66" yWindow="612" count="57">
    <dataValidation type="list" operator="equal" showDropDown="1" showInputMessage="1" showErrorMessage="1" prompt="Do not change the Line Numbers" sqref="A6" xr:uid="{81CBF9E0-2651-4753-A9D9-5F9A2DBEDDEE}">
      <formula1>"1"</formula1>
    </dataValidation>
    <dataValidation type="decimal" operator="equal" allowBlank="1" showInputMessage="1" showErrorMessage="1" errorTitle="State Makeup for Federal Support" error="Funding Type F does not receive State Makeup subsidies." sqref="J6:J7 J9:J10 J18:J19 J27:J28 J30:J31 J39:J40" xr:uid="{521CE32C-A817-4CFD-A57A-D302474C4F11}">
      <formula1>0</formula1>
    </dataValidation>
    <dataValidation type="decimal" operator="equal" allowBlank="1" showInputMessage="1" showErrorMessage="1" errorTitle="Funding Type C" error="Funding Type C does not receive federal support." sqref="I12:I13 I15:I16 I21:I22 I33:I34 I36:I37 I42:I43 I48:I49 I51:I52 I54:I55 I64:I65 I61:I62 I67:I68 I75:I76 I85:I86 I88 I93:I95 I100:I102 I78" xr:uid="{2A2EE443-B66F-49C4-B88F-384C51843922}">
      <formula1>0</formula1>
    </dataValidation>
    <dataValidation type="decimal" operator="equal" allowBlank="1" showInputMessage="1" showErrorMessage="1" error="Does not receive Measured rate transition credit.  Please use line items with &quot;a&quot;." sqref="K6:K7 K12:K13 K18:K19 K21:K22 K27:K28 K33:K34 K39:K40 K42:K43 K48:K49 K54:K55 K61:K62 K67:K68 K73 K75 K77:K78 K83 K85 K87:K88 K93 K95 K100 K102" xr:uid="{C6968095-8109-4F49-94F9-9E0F38C85589}">
      <formula1>0</formula1>
    </dataValidation>
    <dataValidation type="list" showDropDown="1" showInputMessage="1" showErrorMessage="1" prompt="Do not change the Line Numbers" sqref="A9" xr:uid="{C32D41D0-4101-421E-8F1E-6E3D29502916}">
      <formula1>"1a"</formula1>
    </dataValidation>
    <dataValidation type="list" showDropDown="1" showInputMessage="1" showErrorMessage="1" prompt="Do not change the Line Numbers" sqref="A12" xr:uid="{423C2204-0923-4A67-AFA0-EDF28F33FA18}">
      <formula1>"2"</formula1>
    </dataValidation>
    <dataValidation type="list" showDropDown="1" showInputMessage="1" showErrorMessage="1" prompt="Do not change the Line Numbers" sqref="A15" xr:uid="{BDA5B468-CE66-4711-BE61-C8FC673D9860}">
      <formula1>"2a"</formula1>
    </dataValidation>
    <dataValidation type="list" showDropDown="1" showInputMessage="1" showErrorMessage="1" prompt="Do not change the Line Numbers" sqref="A18" xr:uid="{18E84619-2050-44AB-BCC9-A1B6BCC51475}">
      <formula1>"3"</formula1>
    </dataValidation>
    <dataValidation type="list" showDropDown="1" showInputMessage="1" showErrorMessage="1" prompt="Do not change the Line Numbers" sqref="A21" xr:uid="{21A4198B-C75D-403D-B389-056A5198F316}">
      <formula1>"4"</formula1>
    </dataValidation>
    <dataValidation type="list" showDropDown="1" showInputMessage="1" showErrorMessage="1" prompt="Do not change the Line Numbers" sqref="A27" xr:uid="{DED8B457-0C6F-40ED-A5C5-13EC89BAF9FD}">
      <formula1>"1.1"</formula1>
    </dataValidation>
    <dataValidation type="list" showDropDown="1" showInputMessage="1" showErrorMessage="1" prompt="Do not change the Line Numbers" sqref="A30" xr:uid="{3A63225C-A4F7-47D0-8C92-7A128974C06A}">
      <formula1>"1.1a"</formula1>
    </dataValidation>
    <dataValidation type="list" showDropDown="1" showInputMessage="1" showErrorMessage="1" prompt="Do not change the Line Numbers" sqref="A33" xr:uid="{CB181D72-5DD3-4011-9D0E-F607868B4506}">
      <formula1>"2.1"</formula1>
    </dataValidation>
    <dataValidation type="list" showDropDown="1" showInputMessage="1" showErrorMessage="1" prompt="Do not change the Line Numbers" sqref="A36" xr:uid="{F5BA43A5-1C17-4175-90A0-32281273F809}">
      <formula1>"2.1a"</formula1>
    </dataValidation>
    <dataValidation type="list" showDropDown="1" showInputMessage="1" showErrorMessage="1" prompt="Do not change the Line Numbers" sqref="A39" xr:uid="{676E9496-A791-4361-A0E2-9FC4C4DE6396}">
      <formula1>"3.1"</formula1>
    </dataValidation>
    <dataValidation type="list" showDropDown="1" showInputMessage="1" showErrorMessage="1" prompt="Do not change the Line Numbers" sqref="A42" xr:uid="{93EC5018-20F7-4BD6-9FE3-8680C6A2F4AD}">
      <formula1>"4.1"</formula1>
    </dataValidation>
    <dataValidation type="list" showDropDown="1" showInputMessage="1" showErrorMessage="1" prompt="Do not change the Line Numbers" sqref="A48" xr:uid="{4BB30812-B5F4-46A4-88EB-A9AFE7154301}">
      <formula1>"2.2"</formula1>
    </dataValidation>
    <dataValidation type="list" showDropDown="1" showInputMessage="1" showErrorMessage="1" prompt="Do not change the Line Numbers" sqref="A51" xr:uid="{F05C7C1E-FE60-4832-BEEB-725E5707D9F5}">
      <formula1>"2.2a"</formula1>
    </dataValidation>
    <dataValidation type="list" showDropDown="1" showInputMessage="1" showErrorMessage="1" prompt="Do not change the Line Numbers" sqref="A54" xr:uid="{FEE9ADB9-0BFE-4AAA-92C7-C486F6227AEE}">
      <formula1>"4.2"</formula1>
    </dataValidation>
    <dataValidation type="list" showDropDown="1" showInputMessage="1" showErrorMessage="1" prompt="Do not change the Line Numbers" sqref="A61" xr:uid="{FD4C1ED0-42B3-479E-9164-01D02803B28C}">
      <formula1>"2.3"</formula1>
    </dataValidation>
    <dataValidation type="list" showDropDown="1" showInputMessage="1" showErrorMessage="1" prompt="Do not change the Line Numbers" sqref="A64" xr:uid="{FCCFCB2F-C212-477A-8D06-64FC64AF080C}">
      <formula1>"2.3a"</formula1>
    </dataValidation>
    <dataValidation type="list" showDropDown="1" showInputMessage="1" showErrorMessage="1" prompt="Do not change the Line Numbers" sqref="A67" xr:uid="{7CEA96DF-18FD-4970-8DE2-B7CB77192DFD}">
      <formula1>"4.3"</formula1>
    </dataValidation>
    <dataValidation type="list" showDropDown="1" showInputMessage="1" showErrorMessage="1" prompt="Do not change the Line Numbers" sqref="A73" xr:uid="{1B48E33A-E8F5-4CED-8E2B-27E8776F6483}">
      <formula1>"1.4"</formula1>
    </dataValidation>
    <dataValidation type="list" showDropDown="1" showInputMessage="1" showErrorMessage="1" prompt="Do not change the Line Numbers" sqref="A74" xr:uid="{D3DA4D52-523E-4862-B154-B7566FF0CF9A}">
      <formula1>"1.4a"</formula1>
    </dataValidation>
    <dataValidation type="list" showDropDown="1" showInputMessage="1" showErrorMessage="1" prompt="Do not change the Line Numbers" sqref="A75" xr:uid="{5709C212-9F69-41A4-99A8-30E27B279417}">
      <formula1>"2.4"</formula1>
    </dataValidation>
    <dataValidation type="list" showDropDown="1" showInputMessage="1" showErrorMessage="1" prompt="Do not change the Line Numbers" sqref="A76" xr:uid="{BE9D87AD-EB69-458D-B07A-D010CF29FB08}">
      <formula1>"2.4a"</formula1>
    </dataValidation>
    <dataValidation type="list" showDropDown="1" showInputMessage="1" showErrorMessage="1" prompt="Do not change the Line Numbers" sqref="A77" xr:uid="{B105AB2F-2536-49E3-97B4-B5E1981620C9}">
      <formula1>"3.4"</formula1>
    </dataValidation>
    <dataValidation type="list" showDropDown="1" showInputMessage="1" showErrorMessage="1" prompt="Do not change the Line Numbers" sqref="A78" xr:uid="{99DE981D-5408-4D68-BA27-31805F743A80}">
      <formula1>"4.4"</formula1>
    </dataValidation>
    <dataValidation type="list" showDropDown="1" showInputMessage="1" showErrorMessage="1" prompt="Do not change the Line Numbers" sqref="A83" xr:uid="{987C169E-E33B-4B34-B701-1D8D424E3421}">
      <formula1>"1.5"</formula1>
    </dataValidation>
    <dataValidation type="list" showDropDown="1" showInputMessage="1" showErrorMessage="1" prompt="Do not change the Line Numbers" sqref="A84" xr:uid="{067CB49B-CBE3-4DA9-874C-D4A89BEA8D48}">
      <formula1>"1.5a"</formula1>
    </dataValidation>
    <dataValidation type="list" showDropDown="1" showInputMessage="1" showErrorMessage="1" prompt="Do not change the Line Numbers" sqref="A85" xr:uid="{C49B50DB-3587-471F-BF58-FA7F0D723548}">
      <formula1>"2.5"</formula1>
    </dataValidation>
    <dataValidation type="list" showDropDown="1" showInputMessage="1" showErrorMessage="1" prompt="Do not change the Line Numbers" sqref="A86" xr:uid="{0D2751E7-4DE7-45C5-8132-2D82A9E7187C}">
      <formula1>"2.5a"</formula1>
    </dataValidation>
    <dataValidation type="list" showDropDown="1" showInputMessage="1" showErrorMessage="1" prompt="Do not change the Line Numbers" sqref="A87" xr:uid="{416D1C3B-7C35-49B2-9E73-3A8240A907B3}">
      <formula1>"3.5"</formula1>
    </dataValidation>
    <dataValidation type="list" showDropDown="1" showInputMessage="1" showErrorMessage="1" prompt="Do not change the Line Numbers" sqref="A88" xr:uid="{849832F9-7827-406C-9567-A9E9D0977AF8}">
      <formula1>"4.5"</formula1>
    </dataValidation>
    <dataValidation type="list" showDropDown="1" showInputMessage="1" showErrorMessage="1" prompt="Do not change the Line Numbers" sqref="A93" xr:uid="{1C1F9186-A626-4FA5-A469-1E4986D4E725}">
      <formula1>"2.6"</formula1>
    </dataValidation>
    <dataValidation type="list" showDropDown="1" showInputMessage="1" showErrorMessage="1" prompt="Do not change the Line Numbers" sqref="A94" xr:uid="{7F9E8240-0BD6-4E86-B033-6ABB5DC541AA}">
      <formula1>"2.6a"</formula1>
    </dataValidation>
    <dataValidation type="list" showDropDown="1" showInputMessage="1" showErrorMessage="1" prompt="Do not change the Line Numbers" sqref="A95" xr:uid="{18DF7F92-D2C7-43DB-8063-885ED3D18F19}">
      <formula1>"4.6"</formula1>
    </dataValidation>
    <dataValidation type="list" showDropDown="1" showInputMessage="1" showErrorMessage="1" prompt="Do not change the Line Numbers" sqref="A100" xr:uid="{B5D8103E-6DA8-4B93-BCD3-8AC3CB010D56}">
      <formula1>"2.7"</formula1>
    </dataValidation>
    <dataValidation type="list" showDropDown="1" showInputMessage="1" showErrorMessage="1" prompt="Do not change the Line Numbers" sqref="A101" xr:uid="{9D5FF321-66AE-453C-A681-E952BF371E3C}">
      <formula1>"2.7a"</formula1>
    </dataValidation>
    <dataValidation type="list" showDropDown="1" showInputMessage="1" showErrorMessage="1" prompt="Do not change the Line Numbers" sqref="A102" xr:uid="{F8DE5AAF-2C67-4A2F-9752-A56F51580549}">
      <formula1>"4.7"</formula1>
    </dataValidation>
    <dataValidation type="list" showDropDown="1" showInputMessage="1" showErrorMessage="1" error="Do not change Type of Service" sqref="B6 B9 B12 B15 B27 B30 B33 B36 B48 B51 B61 B64" xr:uid="{005A640A-BD55-47A7-B7EF-6667CF0D2478}">
      <formula1>"Flat"</formula1>
    </dataValidation>
    <dataValidation type="list" showDropDown="1" showInputMessage="1" showErrorMessage="1" error="Do not change Type of Service" sqref="B73:B76 B83:B86 B93:B94 B100:B101" xr:uid="{6773901A-2959-4AE3-B03F-E1EAE430D2F3}">
      <formula1>"Flat*"</formula1>
    </dataValidation>
    <dataValidation type="list" showDropDown="1" showInputMessage="1" showErrorMessage="1" error="Do not change Type of Service" sqref="B18 B21" xr:uid="{C7D15894-B81B-4EF5-BAAB-FE0A83AF1F14}">
      <formula1>"Measured"</formula1>
    </dataValidation>
    <dataValidation type="list" showDropDown="1" showInputMessage="1" showErrorMessage="1" error="Do not change Type of Service" sqref="B77:B78 B87:B88 B95 B102" xr:uid="{8F412EBF-DBA1-4080-9D25-C929CFD061D2}">
      <formula1>"Measured*"</formula1>
    </dataValidation>
    <dataValidation type="list" showDropDown="1" showInputMessage="1" showErrorMessage="1" error="Do not change Funding Type" sqref="G6:G7 G9:G10 G18:G19 G27:G28 G30:G31 G39:G40 G73:G74 G77 G83:G84 G87" xr:uid="{103013A6-E0D3-4ACE-894F-B4AEE3F867AD}">
      <formula1>"F"</formula1>
    </dataValidation>
    <dataValidation type="list" showDropDown="1" showInputMessage="1" showErrorMessage="1" error="Do not change Funding Type" sqref="G12:G13 G15:G16 G21:G22 G33:G34 G36:G37 G42:G43 G48:G49 G51:G52 G54:G55 G61:G62 G64:G65 G67:G68 G75:G76 G78 G85:G86 G88 G93:G95 G100:G102" xr:uid="{7172D4F5-2434-4858-BFCC-ABB58A9E12AC}">
      <formula1>"C"</formula1>
    </dataValidation>
    <dataValidation type="decimal" allowBlank="1" showInputMessage="1" showErrorMessage="1" errorTitle="Federal Subsidy" error="The maximum federal subsidy for meeting broadband standards is $9.25." sqref="I6:I7 I9:I10 I18:I19" xr:uid="{B326E54E-BF0C-4431-8927-ACEF58DFDF4F}">
      <formula1>0</formula1>
      <formula2>9.25</formula2>
    </dataValidation>
    <dataValidation type="decimal" allowBlank="1" showInputMessage="1" showErrorMessage="1" errorTitle="Funding Type C - State Makeup" error="Funding Type C receives a maximum of $9.25 if the service meets federal broadband standards. " sqref="J12:J13 J15:J16 J21:J22" xr:uid="{389510F8-F569-4D7C-A12F-909C2D7493D4}">
      <formula1>0</formula1>
      <formula2>9.25</formula2>
    </dataValidation>
    <dataValidation type="decimal" allowBlank="1" showInputMessage="1" showErrorMessage="1" errorTitle="Federal Subsidy" error="The maximum federal subsidy for meeting broadband standards is $34.25." sqref="I27:I28 I30:I31 I39:I40" xr:uid="{86B9E1DE-BB8D-4E90-835C-7350E62A3D9D}">
      <formula1>0</formula1>
      <formula2>34.25</formula2>
    </dataValidation>
    <dataValidation type="decimal" allowBlank="1" showInputMessage="1" showErrorMessage="1" errorTitle="Funding Type C - State Makeup" error="Funding Type C receives a maximum of $34.25 if the service meets federal broadband standards. " sqref="J33:J34 J36:J37 J42:J43 J48:J49 J51:J52 J54:J55 J61:J62 J64:J65 J67:J68" xr:uid="{E45913EB-56F4-4C99-8326-84747DDDAA4F}">
      <formula1>0</formula1>
      <formula2>34.25</formula2>
    </dataValidation>
    <dataValidation type="decimal" allowBlank="1" showInputMessage="1" showErrorMessage="1" error="The maximum federal subsidy for not meeting broadband standards is $5.25." sqref="I73:I74 I77" xr:uid="{B08BD108-4F64-4DFA-AA19-00C6578A8BA9}">
      <formula1>0</formula1>
      <formula2>5.25</formula2>
    </dataValidation>
    <dataValidation type="decimal" allowBlank="1" showInputMessage="1" showErrorMessage="1" error="Funding Type C receives a maximum of $7.25 State makeup if the service does not meet federal broadband standards. " sqref="J75:J76 J78" xr:uid="{705A25DC-8A29-4425-ADFB-EB03F6DFDAB5}">
      <formula1>0</formula1>
      <formula2>7.25</formula2>
    </dataValidation>
    <dataValidation type="decimal" allowBlank="1" showInputMessage="1" showErrorMessage="1" errorTitle="Federal Subsidy" error="The maximum federal subsidy for NOT meeting broadband standards is $30.25." sqref="I87 I83:I84" xr:uid="{AB65E12D-F792-40B3-A034-F719D772E65F}">
      <formula1>0</formula1>
      <formula2>30.25</formula2>
    </dataValidation>
    <dataValidation type="decimal" allowBlank="1" showInputMessage="1" showErrorMessage="1" errorTitle="Funding Type C - State Makeup" error="Funding Type C receives a maximum of $32.25 if the service does not meet federal broadband standards. " sqref="J88 J85:J86 J93:J95 J100:J102" xr:uid="{F10D69C1-CCA1-4C2E-89C7-BD5EA3F2854E}">
      <formula1>0</formula1>
      <formula2>32.25</formula2>
    </dataValidation>
    <dataValidation type="decimal" showInputMessage="1" showErrorMessage="1" error="Maximum Transition Bill Credit is $2.00 for 6 months for each subscriber." sqref="K9:K10 K15:K16 K30:K31 K36:K37 K51:K52 K64:K65 K74 K76 K84 K86 K94 K101" xr:uid="{EF54C90F-F217-47A3-8A26-E49A2D944811}">
      <formula1>0</formula1>
      <formula2>2</formula2>
    </dataValidation>
    <dataValidation type="decimal" allowBlank="1" showInputMessage="1" showErrorMessage="1" errorTitle="Funding Type F - State Makeup" error="Funding Type F receives a maximum of $2.00 if the service does not meet federal broadband standards. " sqref="J87 J77 J73:J74 J83:J84" xr:uid="{47EA74FF-6D3A-4776-B3A3-9DA57E51F1D8}">
      <formula1>0</formula1>
      <formula2>2</formula2>
    </dataValidation>
    <dataValidation type="list" allowBlank="1" showInputMessage="1" showErrorMessage="1" error="Please choose from the drop down list." sqref="F73:F78 F83:F88 F93:F95 F100:F102" xr:uid="{F19D1F7C-9C11-425A-8CED-B633EE42FCA9}">
      <formula1>"Voice, Bundled Voice"</formula1>
    </dataValidation>
    <dataValidation type="list" allowBlank="1" showInputMessage="1" showErrorMessage="1" error="Please choose from the drop down list." sqref="F6:F7 F9:F10 F12:F13 F15:F16 F18:F19 F21:F22 F27:F28 F30:F31 F39:F40 F33:F34 F36:F37 F42:F43 F48:F49 F51:F52 F54:F55 F61:F62 F64:F65 F67:F68" xr:uid="{74B98AD8-DB92-41AC-A719-57EC29B8EC8E}">
      <formula1>"Voice, Bundled Voice, Bundled Broadband, Bundled Voice and Broadband"</formula1>
    </dataValidation>
  </dataValidations>
  <pageMargins left="0.25" right="0.25" top="0.25" bottom="0.25" header="0.25" footer="0.25"/>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47"/>
  <sheetViews>
    <sheetView workbookViewId="0">
      <pane ySplit="3" topLeftCell="A4" activePane="bottomLeft" state="frozen"/>
      <selection pane="bottomLeft" activeCell="E23" sqref="E23"/>
    </sheetView>
  </sheetViews>
  <sheetFormatPr defaultColWidth="9.140625" defaultRowHeight="12.75" x14ac:dyDescent="0.2"/>
  <cols>
    <col min="1" max="1" width="9.85546875" style="17" customWidth="1"/>
    <col min="2" max="2" width="25.7109375" style="17" bestFit="1" customWidth="1"/>
    <col min="3" max="3" width="17.85546875" style="32" customWidth="1"/>
    <col min="4" max="5" width="17.85546875" style="17" customWidth="1"/>
    <col min="6" max="6" width="16.5703125" style="24" customWidth="1"/>
    <col min="7" max="7" width="18" style="19" customWidth="1"/>
    <col min="8" max="8" width="21.7109375" style="26" customWidth="1"/>
    <col min="9" max="16384" width="9.140625" style="17"/>
  </cols>
  <sheetData>
    <row r="1" spans="1:10" ht="15.75" x14ac:dyDescent="0.25">
      <c r="A1" s="58" t="s">
        <v>203</v>
      </c>
      <c r="B1" s="13"/>
      <c r="C1" s="15"/>
      <c r="D1" s="15"/>
      <c r="E1" s="15"/>
      <c r="F1" s="23"/>
      <c r="G1" s="16"/>
      <c r="I1" s="15"/>
      <c r="J1" s="15"/>
    </row>
    <row r="2" spans="1:10" ht="13.5" thickBot="1" x14ac:dyDescent="0.25">
      <c r="C2" s="17"/>
    </row>
    <row r="3" spans="1:10" s="18" customFormat="1" ht="39" thickBot="1" x14ac:dyDescent="0.25">
      <c r="A3" s="35" t="s">
        <v>176</v>
      </c>
      <c r="B3" s="35" t="s">
        <v>204</v>
      </c>
      <c r="C3" s="35" t="s">
        <v>150</v>
      </c>
      <c r="D3" s="35" t="s">
        <v>149</v>
      </c>
      <c r="E3" s="35" t="s">
        <v>325</v>
      </c>
      <c r="F3" s="59" t="s">
        <v>205</v>
      </c>
      <c r="G3" s="35" t="s">
        <v>206</v>
      </c>
      <c r="H3" s="60" t="s">
        <v>207</v>
      </c>
    </row>
    <row r="4" spans="1:10" s="18" customFormat="1" ht="13.5" thickBot="1" x14ac:dyDescent="0.25">
      <c r="A4" s="20">
        <v>1</v>
      </c>
      <c r="B4" s="21" t="s">
        <v>208</v>
      </c>
      <c r="C4" s="436" t="s">
        <v>186</v>
      </c>
      <c r="D4" s="133"/>
      <c r="E4" s="183"/>
      <c r="F4" s="136"/>
      <c r="G4" s="159"/>
      <c r="H4" s="141">
        <f>F4*G4</f>
        <v>0</v>
      </c>
    </row>
    <row r="5" spans="1:10" s="18" customFormat="1" ht="13.5" thickBot="1" x14ac:dyDescent="0.25">
      <c r="A5" s="298"/>
      <c r="B5" s="299"/>
      <c r="C5" s="436" t="s">
        <v>186</v>
      </c>
      <c r="D5" s="133"/>
      <c r="E5" s="183"/>
      <c r="F5" s="136"/>
      <c r="G5" s="159"/>
      <c r="H5" s="141">
        <f>F5*G5</f>
        <v>0</v>
      </c>
    </row>
    <row r="6" spans="1:10" s="18" customFormat="1" ht="13.5" thickBot="1" x14ac:dyDescent="0.25">
      <c r="A6" s="25"/>
      <c r="B6" s="25" t="s">
        <v>155</v>
      </c>
      <c r="C6" s="269"/>
      <c r="D6" s="134"/>
      <c r="E6" s="439"/>
      <c r="F6" s="137"/>
      <c r="G6" s="160"/>
      <c r="H6" s="270">
        <f>ROUND(SUM(H4:H5),2)</f>
        <v>0</v>
      </c>
    </row>
    <row r="7" spans="1:10" s="18" customFormat="1" ht="13.5" thickBot="1" x14ac:dyDescent="0.25">
      <c r="A7" s="22"/>
      <c r="B7" s="22"/>
      <c r="C7" s="269"/>
      <c r="D7" s="135"/>
      <c r="E7" s="135"/>
      <c r="F7" s="140"/>
      <c r="G7" s="162"/>
      <c r="H7" s="323"/>
    </row>
    <row r="8" spans="1:10" s="18" customFormat="1" ht="13.5" thickBot="1" x14ac:dyDescent="0.25">
      <c r="A8" s="20" t="s">
        <v>313</v>
      </c>
      <c r="B8" s="21" t="s">
        <v>208</v>
      </c>
      <c r="C8" s="436" t="s">
        <v>186</v>
      </c>
      <c r="D8" s="133"/>
      <c r="E8" s="185"/>
      <c r="F8" s="136"/>
      <c r="G8" s="159"/>
      <c r="H8" s="141">
        <f>F8*G8</f>
        <v>0</v>
      </c>
    </row>
    <row r="9" spans="1:10" s="18" customFormat="1" ht="13.5" thickBot="1" x14ac:dyDescent="0.25">
      <c r="A9" s="298"/>
      <c r="B9" s="299"/>
      <c r="C9" s="436" t="s">
        <v>186</v>
      </c>
      <c r="D9" s="133"/>
      <c r="E9" s="183"/>
      <c r="F9" s="136"/>
      <c r="G9" s="159"/>
      <c r="H9" s="141">
        <f>F9*G9</f>
        <v>0</v>
      </c>
    </row>
    <row r="10" spans="1:10" s="18" customFormat="1" ht="13.5" thickBot="1" x14ac:dyDescent="0.25">
      <c r="A10" s="25"/>
      <c r="B10" s="25" t="s">
        <v>155</v>
      </c>
      <c r="C10" s="269"/>
      <c r="D10" s="134"/>
      <c r="E10" s="439"/>
      <c r="F10" s="137"/>
      <c r="G10" s="160"/>
      <c r="H10" s="270">
        <f>ROUND(SUM(H8:H9),2)</f>
        <v>0</v>
      </c>
    </row>
    <row r="11" spans="1:10" ht="13.5" thickBot="1" x14ac:dyDescent="0.25">
      <c r="C11" s="435"/>
      <c r="D11" s="272"/>
      <c r="E11" s="272"/>
      <c r="F11" s="138"/>
      <c r="G11" s="161"/>
      <c r="H11" s="142"/>
    </row>
    <row r="12" spans="1:10" ht="13.5" thickBot="1" x14ac:dyDescent="0.25">
      <c r="A12" s="20">
        <v>1.1000000000000001</v>
      </c>
      <c r="B12" s="21" t="s">
        <v>209</v>
      </c>
      <c r="C12" s="436" t="s">
        <v>186</v>
      </c>
      <c r="D12" s="133"/>
      <c r="E12" s="185"/>
      <c r="F12" s="136"/>
      <c r="G12" s="159"/>
      <c r="H12" s="141">
        <f>F12*G12</f>
        <v>0</v>
      </c>
    </row>
    <row r="13" spans="1:10" ht="13.5" thickBot="1" x14ac:dyDescent="0.25">
      <c r="A13" s="298"/>
      <c r="B13" s="299"/>
      <c r="C13" s="436" t="s">
        <v>186</v>
      </c>
      <c r="D13" s="133"/>
      <c r="E13" s="183"/>
      <c r="F13" s="136"/>
      <c r="G13" s="159"/>
      <c r="H13" s="141">
        <f>F13*G13</f>
        <v>0</v>
      </c>
    </row>
    <row r="14" spans="1:10" ht="13.5" thickBot="1" x14ac:dyDescent="0.25">
      <c r="A14" s="25"/>
      <c r="B14" s="25" t="s">
        <v>155</v>
      </c>
      <c r="C14" s="269"/>
      <c r="D14" s="134"/>
      <c r="E14" s="439"/>
      <c r="F14" s="137"/>
      <c r="G14" s="160"/>
      <c r="H14" s="270">
        <f>ROUND(SUM(H12:H13),2)</f>
        <v>0</v>
      </c>
    </row>
    <row r="15" spans="1:10" ht="13.5" thickBot="1" x14ac:dyDescent="0.25">
      <c r="A15" s="22"/>
      <c r="B15" s="22"/>
      <c r="C15" s="269"/>
      <c r="D15" s="135"/>
      <c r="E15" s="135"/>
      <c r="F15" s="140"/>
      <c r="G15" s="162"/>
      <c r="H15" s="323"/>
    </row>
    <row r="16" spans="1:10" ht="13.5" thickBot="1" x14ac:dyDescent="0.25">
      <c r="A16" s="20" t="s">
        <v>315</v>
      </c>
      <c r="B16" s="21" t="s">
        <v>209</v>
      </c>
      <c r="C16" s="436" t="s">
        <v>186</v>
      </c>
      <c r="D16" s="133"/>
      <c r="E16" s="185"/>
      <c r="F16" s="136"/>
      <c r="G16" s="159"/>
      <c r="H16" s="141">
        <f>F16*G16</f>
        <v>0</v>
      </c>
    </row>
    <row r="17" spans="1:8" ht="13.5" thickBot="1" x14ac:dyDescent="0.25">
      <c r="A17" s="298"/>
      <c r="B17" s="299"/>
      <c r="C17" s="436" t="s">
        <v>186</v>
      </c>
      <c r="D17" s="133"/>
      <c r="E17" s="183"/>
      <c r="F17" s="136"/>
      <c r="G17" s="159"/>
      <c r="H17" s="141">
        <f>F17*G17</f>
        <v>0</v>
      </c>
    </row>
    <row r="18" spans="1:8" ht="13.5" thickBot="1" x14ac:dyDescent="0.25">
      <c r="A18" s="25"/>
      <c r="B18" s="25" t="s">
        <v>155</v>
      </c>
      <c r="C18" s="269"/>
      <c r="D18" s="134"/>
      <c r="E18" s="439"/>
      <c r="F18" s="137"/>
      <c r="G18" s="160"/>
      <c r="H18" s="270">
        <f>ROUND(SUM(H16:H17),2)</f>
        <v>0</v>
      </c>
    </row>
    <row r="19" spans="1:8" ht="13.5" thickBot="1" x14ac:dyDescent="0.25">
      <c r="A19" s="331"/>
      <c r="B19" s="25"/>
      <c r="C19" s="269"/>
      <c r="D19" s="134"/>
      <c r="E19" s="439"/>
      <c r="F19" s="137"/>
      <c r="G19" s="160"/>
      <c r="H19" s="317"/>
    </row>
    <row r="20" spans="1:8" ht="13.5" thickBot="1" x14ac:dyDescent="0.25">
      <c r="A20" s="306">
        <v>1.4</v>
      </c>
      <c r="B20" s="333" t="s">
        <v>210</v>
      </c>
      <c r="C20" s="436" t="s">
        <v>186</v>
      </c>
      <c r="D20" s="334"/>
      <c r="E20" s="183"/>
      <c r="F20" s="335"/>
      <c r="G20" s="336"/>
      <c r="H20" s="141">
        <f>F20*G20</f>
        <v>0</v>
      </c>
    </row>
    <row r="21" spans="1:8" ht="13.5" thickBot="1" x14ac:dyDescent="0.25">
      <c r="A21" s="337"/>
      <c r="B21" s="337" t="s">
        <v>155</v>
      </c>
      <c r="C21" s="338"/>
      <c r="D21" s="339"/>
      <c r="E21" s="440"/>
      <c r="F21" s="340"/>
      <c r="G21" s="341"/>
      <c r="H21" s="307">
        <f>ROUND(SUM(H20:H20),2)</f>
        <v>0</v>
      </c>
    </row>
    <row r="22" spans="1:8" ht="13.5" thickBot="1" x14ac:dyDescent="0.25">
      <c r="A22" s="415"/>
      <c r="B22" s="415"/>
      <c r="C22" s="338"/>
      <c r="D22" s="416"/>
      <c r="E22" s="416"/>
      <c r="F22" s="417"/>
      <c r="G22" s="418"/>
      <c r="H22" s="323"/>
    </row>
    <row r="23" spans="1:8" ht="13.5" thickBot="1" x14ac:dyDescent="0.25">
      <c r="A23" s="306" t="s">
        <v>319</v>
      </c>
      <c r="B23" s="333" t="s">
        <v>210</v>
      </c>
      <c r="C23" s="436" t="s">
        <v>186</v>
      </c>
      <c r="D23" s="334"/>
      <c r="E23" s="185"/>
      <c r="F23" s="335"/>
      <c r="G23" s="336"/>
      <c r="H23" s="141">
        <f>F23*G23</f>
        <v>0</v>
      </c>
    </row>
    <row r="24" spans="1:8" ht="13.5" thickBot="1" x14ac:dyDescent="0.25">
      <c r="A24" s="337"/>
      <c r="B24" s="337" t="s">
        <v>155</v>
      </c>
      <c r="C24" s="338"/>
      <c r="D24" s="339"/>
      <c r="E24" s="440"/>
      <c r="F24" s="340"/>
      <c r="G24" s="341"/>
      <c r="H24" s="307">
        <f>ROUND(SUM(H23:H23),2)</f>
        <v>0</v>
      </c>
    </row>
    <row r="25" spans="1:8" ht="13.5" thickBot="1" x14ac:dyDescent="0.25">
      <c r="A25" s="22"/>
      <c r="B25" s="22"/>
      <c r="C25" s="269"/>
      <c r="D25" s="135"/>
      <c r="E25" s="135"/>
      <c r="F25" s="140"/>
      <c r="G25" s="162"/>
      <c r="H25" s="143"/>
    </row>
    <row r="26" spans="1:8" ht="13.5" thickBot="1" x14ac:dyDescent="0.25">
      <c r="A26" s="306">
        <v>1.5</v>
      </c>
      <c r="B26" s="343" t="s">
        <v>211</v>
      </c>
      <c r="C26" s="436" t="s">
        <v>186</v>
      </c>
      <c r="D26" s="345"/>
      <c r="E26" s="185"/>
      <c r="F26" s="346"/>
      <c r="G26" s="347"/>
      <c r="H26" s="141">
        <f>F26*G26</f>
        <v>0</v>
      </c>
    </row>
    <row r="27" spans="1:8" ht="13.5" thickBot="1" x14ac:dyDescent="0.25">
      <c r="A27" s="342"/>
      <c r="B27" s="342" t="s">
        <v>155</v>
      </c>
      <c r="C27" s="313"/>
      <c r="D27" s="314"/>
      <c r="E27" s="441"/>
      <c r="F27" s="315"/>
      <c r="G27" s="316"/>
      <c r="H27" s="307">
        <f>ROUND(SUM(H26:H26),2)</f>
        <v>0</v>
      </c>
    </row>
    <row r="28" spans="1:8" ht="13.5" thickBot="1" x14ac:dyDescent="0.25">
      <c r="A28" s="318"/>
      <c r="B28" s="318"/>
      <c r="C28" s="313"/>
      <c r="D28" s="320"/>
      <c r="E28" s="320"/>
      <c r="F28" s="321"/>
      <c r="G28" s="322"/>
      <c r="H28" s="323"/>
    </row>
    <row r="29" spans="1:8" ht="13.5" thickBot="1" x14ac:dyDescent="0.25">
      <c r="A29" s="306" t="s">
        <v>321</v>
      </c>
      <c r="B29" s="343" t="s">
        <v>211</v>
      </c>
      <c r="C29" s="436" t="s">
        <v>186</v>
      </c>
      <c r="D29" s="345"/>
      <c r="E29" s="185"/>
      <c r="F29" s="346"/>
      <c r="G29" s="347"/>
      <c r="H29" s="141">
        <f>F29*G29</f>
        <v>0</v>
      </c>
    </row>
    <row r="30" spans="1:8" ht="13.5" thickBot="1" x14ac:dyDescent="0.25">
      <c r="A30" s="342"/>
      <c r="B30" s="342" t="s">
        <v>155</v>
      </c>
      <c r="C30" s="313"/>
      <c r="D30" s="314"/>
      <c r="E30" s="441"/>
      <c r="F30" s="315"/>
      <c r="G30" s="316"/>
      <c r="H30" s="307">
        <f>ROUND(SUM(H29:H29),2)</f>
        <v>0</v>
      </c>
    </row>
    <row r="31" spans="1:8" ht="13.5" thickBot="1" x14ac:dyDescent="0.25">
      <c r="A31" s="318"/>
      <c r="B31" s="318"/>
      <c r="C31" s="319"/>
      <c r="D31" s="320"/>
      <c r="E31" s="320"/>
      <c r="F31" s="321"/>
      <c r="G31" s="322"/>
      <c r="H31" s="323"/>
    </row>
    <row r="32" spans="1:8" ht="13.5" thickBot="1" x14ac:dyDescent="0.25">
      <c r="A32" s="20">
        <v>2</v>
      </c>
      <c r="B32" s="21" t="s">
        <v>208</v>
      </c>
      <c r="C32" s="437" t="s">
        <v>187</v>
      </c>
      <c r="D32" s="133"/>
      <c r="E32" s="185"/>
      <c r="F32" s="136"/>
      <c r="G32" s="159"/>
      <c r="H32" s="141">
        <f>F32*G32</f>
        <v>0</v>
      </c>
    </row>
    <row r="33" spans="1:8" ht="13.5" thickBot="1" x14ac:dyDescent="0.25">
      <c r="A33" s="14"/>
      <c r="B33" s="14"/>
      <c r="C33" s="437" t="s">
        <v>187</v>
      </c>
      <c r="D33" s="133"/>
      <c r="E33" s="185"/>
      <c r="F33" s="136"/>
      <c r="G33" s="159"/>
      <c r="H33" s="141">
        <f>F33*G33</f>
        <v>0</v>
      </c>
    </row>
    <row r="34" spans="1:8" ht="13.5" thickBot="1" x14ac:dyDescent="0.25">
      <c r="A34" s="25"/>
      <c r="B34" s="25" t="s">
        <v>155</v>
      </c>
      <c r="C34" s="269"/>
      <c r="D34" s="134"/>
      <c r="E34" s="439"/>
      <c r="F34" s="137"/>
      <c r="G34" s="160"/>
      <c r="H34" s="270">
        <f>ROUND(SUM(H32:H33),2)</f>
        <v>0</v>
      </c>
    </row>
    <row r="35" spans="1:8" ht="13.5" thickBot="1" x14ac:dyDescent="0.25">
      <c r="A35" s="22"/>
      <c r="B35" s="22"/>
      <c r="C35" s="273"/>
      <c r="D35" s="135"/>
      <c r="E35" s="135"/>
      <c r="F35" s="140"/>
      <c r="G35" s="162"/>
      <c r="H35" s="323"/>
    </row>
    <row r="36" spans="1:8" ht="13.5" thickBot="1" x14ac:dyDescent="0.25">
      <c r="A36" s="20" t="s">
        <v>314</v>
      </c>
      <c r="B36" s="21" t="s">
        <v>208</v>
      </c>
      <c r="C36" s="437" t="s">
        <v>187</v>
      </c>
      <c r="D36" s="133"/>
      <c r="E36" s="185"/>
      <c r="F36" s="136"/>
      <c r="G36" s="159"/>
      <c r="H36" s="141">
        <f>F36*G36</f>
        <v>0</v>
      </c>
    </row>
    <row r="37" spans="1:8" ht="13.5" thickBot="1" x14ac:dyDescent="0.25">
      <c r="A37" s="14"/>
      <c r="B37" s="14"/>
      <c r="C37" s="437" t="s">
        <v>187</v>
      </c>
      <c r="D37" s="133"/>
      <c r="E37" s="185"/>
      <c r="F37" s="136"/>
      <c r="G37" s="159"/>
      <c r="H37" s="141">
        <f>F37*G37</f>
        <v>0</v>
      </c>
    </row>
    <row r="38" spans="1:8" ht="13.5" thickBot="1" x14ac:dyDescent="0.25">
      <c r="A38" s="25"/>
      <c r="B38" s="25" t="s">
        <v>155</v>
      </c>
      <c r="C38" s="269"/>
      <c r="D38" s="134"/>
      <c r="E38" s="439"/>
      <c r="F38" s="137"/>
      <c r="G38" s="160"/>
      <c r="H38" s="270">
        <f>ROUND(SUM(H36:H37),2)</f>
        <v>0</v>
      </c>
    </row>
    <row r="39" spans="1:8" ht="13.5" thickBot="1" x14ac:dyDescent="0.25">
      <c r="A39" s="22"/>
      <c r="B39" s="22"/>
      <c r="C39" s="273"/>
      <c r="D39" s="135"/>
      <c r="E39" s="135"/>
      <c r="F39" s="140"/>
      <c r="G39" s="162"/>
      <c r="H39" s="143"/>
    </row>
    <row r="40" spans="1:8" ht="13.5" thickBot="1" x14ac:dyDescent="0.25">
      <c r="A40" s="20">
        <v>2.1</v>
      </c>
      <c r="B40" s="21" t="s">
        <v>209</v>
      </c>
      <c r="C40" s="437" t="s">
        <v>187</v>
      </c>
      <c r="D40" s="133"/>
      <c r="E40" s="185"/>
      <c r="F40" s="136"/>
      <c r="G40" s="159"/>
      <c r="H40" s="141">
        <f>F40*G40</f>
        <v>0</v>
      </c>
    </row>
    <row r="41" spans="1:8" ht="13.5" thickBot="1" x14ac:dyDescent="0.25">
      <c r="A41" s="14"/>
      <c r="B41" s="14"/>
      <c r="C41" s="437" t="s">
        <v>187</v>
      </c>
      <c r="D41" s="133"/>
      <c r="E41" s="185"/>
      <c r="F41" s="136"/>
      <c r="G41" s="159"/>
      <c r="H41" s="141">
        <f>F41*G41</f>
        <v>0</v>
      </c>
    </row>
    <row r="42" spans="1:8" ht="13.5" thickBot="1" x14ac:dyDescent="0.25">
      <c r="A42" s="25"/>
      <c r="B42" s="25" t="s">
        <v>155</v>
      </c>
      <c r="C42" s="269"/>
      <c r="D42" s="134"/>
      <c r="E42" s="439"/>
      <c r="F42" s="137"/>
      <c r="G42" s="160"/>
      <c r="H42" s="270">
        <f>ROUND(SUM(H40:H41),2)</f>
        <v>0</v>
      </c>
    </row>
    <row r="43" spans="1:8" ht="13.5" thickBot="1" x14ac:dyDescent="0.25">
      <c r="A43" s="22"/>
      <c r="B43" s="22"/>
      <c r="C43" s="273"/>
      <c r="D43" s="135"/>
      <c r="E43" s="135"/>
      <c r="F43" s="140"/>
      <c r="G43" s="162"/>
      <c r="H43" s="323"/>
    </row>
    <row r="44" spans="1:8" ht="13.5" thickBot="1" x14ac:dyDescent="0.25">
      <c r="A44" s="20" t="s">
        <v>316</v>
      </c>
      <c r="B44" s="21" t="s">
        <v>209</v>
      </c>
      <c r="C44" s="437" t="s">
        <v>187</v>
      </c>
      <c r="D44" s="133"/>
      <c r="E44" s="185"/>
      <c r="F44" s="136"/>
      <c r="G44" s="159"/>
      <c r="H44" s="141">
        <f>F44*G44</f>
        <v>0</v>
      </c>
    </row>
    <row r="45" spans="1:8" ht="13.5" thickBot="1" x14ac:dyDescent="0.25">
      <c r="A45" s="14"/>
      <c r="B45" s="14"/>
      <c r="C45" s="437" t="s">
        <v>187</v>
      </c>
      <c r="D45" s="133"/>
      <c r="E45" s="185"/>
      <c r="F45" s="136"/>
      <c r="G45" s="159"/>
      <c r="H45" s="141">
        <f>F45*G45</f>
        <v>0</v>
      </c>
    </row>
    <row r="46" spans="1:8" ht="13.5" thickBot="1" x14ac:dyDescent="0.25">
      <c r="A46" s="25"/>
      <c r="B46" s="25" t="s">
        <v>155</v>
      </c>
      <c r="C46" s="269"/>
      <c r="D46" s="134"/>
      <c r="E46" s="439"/>
      <c r="F46" s="137"/>
      <c r="G46" s="160"/>
      <c r="H46" s="270">
        <f>ROUND(SUM(H44:H45),2)</f>
        <v>0</v>
      </c>
    </row>
    <row r="47" spans="1:8" ht="13.5" thickBot="1" x14ac:dyDescent="0.25">
      <c r="C47" s="271"/>
      <c r="D47" s="272"/>
      <c r="E47" s="272"/>
      <c r="F47" s="138"/>
      <c r="G47" s="161"/>
      <c r="H47" s="142"/>
    </row>
    <row r="48" spans="1:8" ht="13.5" thickBot="1" x14ac:dyDescent="0.25">
      <c r="A48" s="20">
        <v>2.2000000000000002</v>
      </c>
      <c r="B48" s="21" t="s">
        <v>212</v>
      </c>
      <c r="C48" s="437" t="s">
        <v>187</v>
      </c>
      <c r="D48" s="133"/>
      <c r="E48" s="185"/>
      <c r="F48" s="136"/>
      <c r="G48" s="159"/>
      <c r="H48" s="141">
        <f>F48*G48</f>
        <v>0</v>
      </c>
    </row>
    <row r="49" spans="1:8" ht="13.5" thickBot="1" x14ac:dyDescent="0.25">
      <c r="A49" s="14"/>
      <c r="B49" s="14"/>
      <c r="C49" s="437" t="s">
        <v>187</v>
      </c>
      <c r="D49" s="133"/>
      <c r="E49" s="185"/>
      <c r="F49" s="136"/>
      <c r="G49" s="159"/>
      <c r="H49" s="141">
        <f>F49*G49</f>
        <v>0</v>
      </c>
    </row>
    <row r="50" spans="1:8" ht="13.5" thickBot="1" x14ac:dyDescent="0.25">
      <c r="A50" s="25"/>
      <c r="B50" s="25" t="s">
        <v>155</v>
      </c>
      <c r="C50" s="269"/>
      <c r="D50" s="134"/>
      <c r="E50" s="439"/>
      <c r="F50" s="137"/>
      <c r="G50" s="160"/>
      <c r="H50" s="270">
        <f>ROUND(SUM(H48:H49),2)</f>
        <v>0</v>
      </c>
    </row>
    <row r="51" spans="1:8" ht="13.5" thickBot="1" x14ac:dyDescent="0.25">
      <c r="A51" s="22"/>
      <c r="B51" s="22"/>
      <c r="C51" s="273"/>
      <c r="D51" s="135"/>
      <c r="E51" s="135"/>
      <c r="F51" s="140"/>
      <c r="G51" s="162"/>
      <c r="H51" s="323"/>
    </row>
    <row r="52" spans="1:8" ht="13.5" thickBot="1" x14ac:dyDescent="0.25">
      <c r="A52" s="20" t="s">
        <v>317</v>
      </c>
      <c r="B52" s="21" t="s">
        <v>212</v>
      </c>
      <c r="C52" s="437" t="s">
        <v>187</v>
      </c>
      <c r="D52" s="133"/>
      <c r="E52" s="185"/>
      <c r="F52" s="136"/>
      <c r="G52" s="159"/>
      <c r="H52" s="141">
        <f>F52*G52</f>
        <v>0</v>
      </c>
    </row>
    <row r="53" spans="1:8" ht="13.5" thickBot="1" x14ac:dyDescent="0.25">
      <c r="A53" s="14"/>
      <c r="B53" s="14"/>
      <c r="C53" s="437" t="s">
        <v>187</v>
      </c>
      <c r="D53" s="133"/>
      <c r="E53" s="185"/>
      <c r="F53" s="136"/>
      <c r="G53" s="159"/>
      <c r="H53" s="141">
        <f>F53*G53</f>
        <v>0</v>
      </c>
    </row>
    <row r="54" spans="1:8" ht="13.5" thickBot="1" x14ac:dyDescent="0.25">
      <c r="A54" s="25"/>
      <c r="B54" s="25" t="s">
        <v>155</v>
      </c>
      <c r="C54" s="269"/>
      <c r="D54" s="134"/>
      <c r="E54" s="439"/>
      <c r="F54" s="137"/>
      <c r="G54" s="160"/>
      <c r="H54" s="270">
        <f>ROUND(SUM(H52:H53),2)</f>
        <v>0</v>
      </c>
    </row>
    <row r="55" spans="1:8" ht="13.5" thickBot="1" x14ac:dyDescent="0.25">
      <c r="C55" s="271"/>
      <c r="D55" s="272"/>
      <c r="E55" s="272"/>
      <c r="F55" s="138"/>
      <c r="G55" s="161"/>
      <c r="H55" s="142"/>
    </row>
    <row r="56" spans="1:8" ht="13.5" thickBot="1" x14ac:dyDescent="0.25">
      <c r="A56" s="20">
        <v>2.2999999999999998</v>
      </c>
      <c r="B56" s="21" t="s">
        <v>213</v>
      </c>
      <c r="C56" s="437" t="s">
        <v>187</v>
      </c>
      <c r="D56" s="133"/>
      <c r="E56" s="185"/>
      <c r="F56" s="136"/>
      <c r="G56" s="159"/>
      <c r="H56" s="141">
        <f>F56*G56</f>
        <v>0</v>
      </c>
    </row>
    <row r="57" spans="1:8" ht="13.5" thickBot="1" x14ac:dyDescent="0.25">
      <c r="A57" s="14"/>
      <c r="B57" s="14"/>
      <c r="C57" s="437" t="s">
        <v>187</v>
      </c>
      <c r="D57" s="133"/>
      <c r="E57" s="185"/>
      <c r="F57" s="136"/>
      <c r="G57" s="159"/>
      <c r="H57" s="141">
        <f>F57*G57</f>
        <v>0</v>
      </c>
    </row>
    <row r="58" spans="1:8" ht="13.5" thickBot="1" x14ac:dyDescent="0.25">
      <c r="A58" s="25"/>
      <c r="B58" s="25" t="s">
        <v>155</v>
      </c>
      <c r="C58" s="269"/>
      <c r="D58" s="134"/>
      <c r="E58" s="439"/>
      <c r="F58" s="137"/>
      <c r="G58" s="160"/>
      <c r="H58" s="270">
        <f>ROUND(SUM(H56:H57),2)</f>
        <v>0</v>
      </c>
    </row>
    <row r="59" spans="1:8" ht="13.5" thickBot="1" x14ac:dyDescent="0.25">
      <c r="A59" s="22"/>
      <c r="B59" s="22"/>
      <c r="C59" s="273"/>
      <c r="D59" s="135"/>
      <c r="E59" s="135"/>
      <c r="F59" s="140"/>
      <c r="G59" s="162"/>
      <c r="H59" s="323"/>
    </row>
    <row r="60" spans="1:8" ht="13.5" thickBot="1" x14ac:dyDescent="0.25">
      <c r="A60" s="20" t="s">
        <v>318</v>
      </c>
      <c r="B60" s="21" t="s">
        <v>213</v>
      </c>
      <c r="C60" s="437" t="s">
        <v>187</v>
      </c>
      <c r="D60" s="133"/>
      <c r="E60" s="185"/>
      <c r="F60" s="136"/>
      <c r="G60" s="159"/>
      <c r="H60" s="141">
        <f>F60*G60</f>
        <v>0</v>
      </c>
    </row>
    <row r="61" spans="1:8" ht="13.5" thickBot="1" x14ac:dyDescent="0.25">
      <c r="A61" s="14"/>
      <c r="B61" s="14"/>
      <c r="C61" s="437" t="s">
        <v>187</v>
      </c>
      <c r="D61" s="133"/>
      <c r="E61" s="185"/>
      <c r="F61" s="136"/>
      <c r="G61" s="159"/>
      <c r="H61" s="141">
        <f>F61*G61</f>
        <v>0</v>
      </c>
    </row>
    <row r="62" spans="1:8" ht="13.5" thickBot="1" x14ac:dyDescent="0.25">
      <c r="A62" s="25"/>
      <c r="B62" s="25" t="s">
        <v>155</v>
      </c>
      <c r="C62" s="269"/>
      <c r="D62" s="134"/>
      <c r="E62" s="439"/>
      <c r="F62" s="137"/>
      <c r="G62" s="160"/>
      <c r="H62" s="270">
        <f>ROUND(SUM(H60:H61),2)</f>
        <v>0</v>
      </c>
    </row>
    <row r="63" spans="1:8" ht="13.5" thickBot="1" x14ac:dyDescent="0.25">
      <c r="C63" s="17"/>
      <c r="D63" s="6"/>
      <c r="E63" s="6"/>
      <c r="F63" s="139"/>
      <c r="G63" s="161"/>
      <c r="H63" s="142"/>
    </row>
    <row r="64" spans="1:8" ht="13.5" thickBot="1" x14ac:dyDescent="0.25">
      <c r="A64" s="306">
        <v>2.4</v>
      </c>
      <c r="B64" s="348" t="s">
        <v>214</v>
      </c>
      <c r="C64" s="437" t="s">
        <v>187</v>
      </c>
      <c r="D64" s="345"/>
      <c r="E64" s="185"/>
      <c r="F64" s="346"/>
      <c r="G64" s="347"/>
      <c r="H64" s="141">
        <f>F64*G64</f>
        <v>0</v>
      </c>
    </row>
    <row r="65" spans="1:8" ht="13.5" thickBot="1" x14ac:dyDescent="0.25">
      <c r="A65" s="310"/>
      <c r="B65" s="349"/>
      <c r="C65" s="437" t="s">
        <v>187</v>
      </c>
      <c r="D65" s="345"/>
      <c r="E65" s="185"/>
      <c r="F65" s="346"/>
      <c r="G65" s="347"/>
      <c r="H65" s="141">
        <f>F65*G65</f>
        <v>0</v>
      </c>
    </row>
    <row r="66" spans="1:8" ht="13.5" thickBot="1" x14ac:dyDescent="0.25">
      <c r="A66" s="342"/>
      <c r="B66" s="342" t="s">
        <v>155</v>
      </c>
      <c r="C66" s="313"/>
      <c r="D66" s="314"/>
      <c r="E66" s="441"/>
      <c r="F66" s="315"/>
      <c r="G66" s="316"/>
      <c r="H66" s="307">
        <f>ROUND(SUM(H64:H65),2)</f>
        <v>0</v>
      </c>
    </row>
    <row r="67" spans="1:8" ht="13.5" thickBot="1" x14ac:dyDescent="0.25">
      <c r="A67" s="318"/>
      <c r="B67" s="318"/>
      <c r="C67" s="319"/>
      <c r="D67" s="320"/>
      <c r="E67" s="320"/>
      <c r="F67" s="321"/>
      <c r="G67" s="322"/>
      <c r="H67" s="323"/>
    </row>
    <row r="68" spans="1:8" ht="13.5" thickBot="1" x14ac:dyDescent="0.25">
      <c r="A68" s="306" t="s">
        <v>320</v>
      </c>
      <c r="B68" s="348" t="s">
        <v>214</v>
      </c>
      <c r="C68" s="437" t="s">
        <v>187</v>
      </c>
      <c r="D68" s="345"/>
      <c r="E68" s="185"/>
      <c r="F68" s="346"/>
      <c r="G68" s="347"/>
      <c r="H68" s="141">
        <f>F68*G68</f>
        <v>0</v>
      </c>
    </row>
    <row r="69" spans="1:8" ht="13.5" thickBot="1" x14ac:dyDescent="0.25">
      <c r="A69" s="310"/>
      <c r="B69" s="349"/>
      <c r="C69" s="437" t="s">
        <v>187</v>
      </c>
      <c r="D69" s="345"/>
      <c r="E69" s="185"/>
      <c r="F69" s="346"/>
      <c r="G69" s="347"/>
      <c r="H69" s="141">
        <f>F69*G69</f>
        <v>0</v>
      </c>
    </row>
    <row r="70" spans="1:8" ht="13.5" thickBot="1" x14ac:dyDescent="0.25">
      <c r="A70" s="342"/>
      <c r="B70" s="342" t="s">
        <v>155</v>
      </c>
      <c r="C70" s="313"/>
      <c r="D70" s="314"/>
      <c r="E70" s="441"/>
      <c r="F70" s="315"/>
      <c r="G70" s="316"/>
      <c r="H70" s="307">
        <f>ROUND(SUM(H68:H69),2)</f>
        <v>0</v>
      </c>
    </row>
    <row r="71" spans="1:8" ht="13.5" thickBot="1" x14ac:dyDescent="0.25">
      <c r="C71" s="17"/>
      <c r="D71" s="6"/>
      <c r="E71" s="6"/>
      <c r="F71" s="139"/>
      <c r="G71" s="161"/>
      <c r="H71" s="142"/>
    </row>
    <row r="72" spans="1:8" ht="13.5" thickBot="1" x14ac:dyDescent="0.25">
      <c r="A72" s="306">
        <v>2.5</v>
      </c>
      <c r="B72" s="348" t="s">
        <v>211</v>
      </c>
      <c r="C72" s="437" t="s">
        <v>187</v>
      </c>
      <c r="D72" s="345"/>
      <c r="E72" s="185"/>
      <c r="F72" s="346"/>
      <c r="G72" s="347"/>
      <c r="H72" s="141">
        <f>F72*G72</f>
        <v>0</v>
      </c>
    </row>
    <row r="73" spans="1:8" ht="13.5" thickBot="1" x14ac:dyDescent="0.25">
      <c r="A73" s="310"/>
      <c r="B73" s="349"/>
      <c r="C73" s="437" t="s">
        <v>187</v>
      </c>
      <c r="D73" s="345"/>
      <c r="E73" s="185"/>
      <c r="F73" s="346"/>
      <c r="G73" s="347"/>
      <c r="H73" s="141">
        <f>F73*G73</f>
        <v>0</v>
      </c>
    </row>
    <row r="74" spans="1:8" ht="13.5" thickBot="1" x14ac:dyDescent="0.25">
      <c r="A74" s="342"/>
      <c r="B74" s="342" t="s">
        <v>155</v>
      </c>
      <c r="C74" s="313"/>
      <c r="D74" s="314"/>
      <c r="E74" s="441"/>
      <c r="F74" s="315"/>
      <c r="G74" s="316"/>
      <c r="H74" s="307">
        <f>ROUND(SUM(H72:H73),2)</f>
        <v>0</v>
      </c>
    </row>
    <row r="75" spans="1:8" ht="13.5" thickBot="1" x14ac:dyDescent="0.25">
      <c r="A75" s="312"/>
      <c r="B75" s="312"/>
      <c r="C75" s="313"/>
      <c r="D75" s="314"/>
      <c r="E75" s="441"/>
      <c r="F75" s="315"/>
      <c r="G75" s="316"/>
      <c r="H75" s="317"/>
    </row>
    <row r="76" spans="1:8" ht="13.5" thickBot="1" x14ac:dyDescent="0.25">
      <c r="A76" s="306" t="s">
        <v>322</v>
      </c>
      <c r="B76" s="348" t="s">
        <v>211</v>
      </c>
      <c r="C76" s="437" t="s">
        <v>187</v>
      </c>
      <c r="D76" s="345"/>
      <c r="E76" s="185"/>
      <c r="F76" s="346"/>
      <c r="G76" s="347"/>
      <c r="H76" s="141">
        <f>F76*G76</f>
        <v>0</v>
      </c>
    </row>
    <row r="77" spans="1:8" ht="13.5" thickBot="1" x14ac:dyDescent="0.25">
      <c r="A77" s="310"/>
      <c r="B77" s="349"/>
      <c r="C77" s="437" t="s">
        <v>187</v>
      </c>
      <c r="D77" s="345"/>
      <c r="E77" s="185"/>
      <c r="F77" s="346"/>
      <c r="G77" s="347"/>
      <c r="H77" s="141">
        <f>F77*G77</f>
        <v>0</v>
      </c>
    </row>
    <row r="78" spans="1:8" ht="13.5" thickBot="1" x14ac:dyDescent="0.25">
      <c r="A78" s="342"/>
      <c r="B78" s="342" t="s">
        <v>155</v>
      </c>
      <c r="C78" s="313"/>
      <c r="D78" s="314"/>
      <c r="E78" s="441"/>
      <c r="F78" s="315"/>
      <c r="G78" s="316"/>
      <c r="H78" s="307">
        <f>ROUND(SUM(H76:H77),2)</f>
        <v>0</v>
      </c>
    </row>
    <row r="79" spans="1:8" ht="13.5" thickBot="1" x14ac:dyDescent="0.25">
      <c r="A79" s="312"/>
      <c r="B79" s="312"/>
      <c r="C79" s="313"/>
      <c r="D79" s="314"/>
      <c r="E79" s="441"/>
      <c r="F79" s="315"/>
      <c r="G79" s="316"/>
      <c r="H79" s="317"/>
    </row>
    <row r="80" spans="1:8" ht="13.5" thickBot="1" x14ac:dyDescent="0.25">
      <c r="A80" s="306">
        <v>2.6</v>
      </c>
      <c r="B80" s="350" t="s">
        <v>215</v>
      </c>
      <c r="C80" s="437" t="s">
        <v>187</v>
      </c>
      <c r="D80" s="345"/>
      <c r="E80" s="185"/>
      <c r="F80" s="346"/>
      <c r="G80" s="347"/>
      <c r="H80" s="141">
        <f>F80*G80</f>
        <v>0</v>
      </c>
    </row>
    <row r="81" spans="1:8" ht="13.5" thickBot="1" x14ac:dyDescent="0.25">
      <c r="A81" s="310"/>
      <c r="B81" s="349"/>
      <c r="C81" s="437" t="s">
        <v>187</v>
      </c>
      <c r="D81" s="345"/>
      <c r="E81" s="185"/>
      <c r="F81" s="346"/>
      <c r="G81" s="347"/>
      <c r="H81" s="141">
        <f>F81*G81</f>
        <v>0</v>
      </c>
    </row>
    <row r="82" spans="1:8" ht="13.5" thickBot="1" x14ac:dyDescent="0.25">
      <c r="A82" s="342"/>
      <c r="B82" s="342" t="s">
        <v>155</v>
      </c>
      <c r="C82" s="313"/>
      <c r="D82" s="314"/>
      <c r="E82" s="441"/>
      <c r="F82" s="315"/>
      <c r="G82" s="316"/>
      <c r="H82" s="307">
        <f>ROUND(SUM(H80:H81),2)</f>
        <v>0</v>
      </c>
    </row>
    <row r="83" spans="1:8" ht="13.5" thickBot="1" x14ac:dyDescent="0.25">
      <c r="A83" s="318"/>
      <c r="B83" s="318"/>
      <c r="C83" s="319"/>
      <c r="D83" s="320"/>
      <c r="E83" s="320"/>
      <c r="F83" s="321"/>
      <c r="G83" s="322"/>
      <c r="H83" s="323"/>
    </row>
    <row r="84" spans="1:8" ht="13.5" thickBot="1" x14ac:dyDescent="0.25">
      <c r="A84" s="306" t="s">
        <v>323</v>
      </c>
      <c r="B84" s="350" t="s">
        <v>215</v>
      </c>
      <c r="C84" s="437" t="s">
        <v>187</v>
      </c>
      <c r="D84" s="345"/>
      <c r="E84" s="185"/>
      <c r="F84" s="346"/>
      <c r="G84" s="347"/>
      <c r="H84" s="141">
        <f>F84*G84</f>
        <v>0</v>
      </c>
    </row>
    <row r="85" spans="1:8" ht="13.5" thickBot="1" x14ac:dyDescent="0.25">
      <c r="A85" s="310"/>
      <c r="B85" s="349"/>
      <c r="C85" s="437" t="s">
        <v>187</v>
      </c>
      <c r="D85" s="345"/>
      <c r="E85" s="185"/>
      <c r="F85" s="346"/>
      <c r="H85" s="141">
        <f>F85*F86</f>
        <v>0</v>
      </c>
    </row>
    <row r="86" spans="1:8" ht="13.5" thickBot="1" x14ac:dyDescent="0.25">
      <c r="A86" s="342"/>
      <c r="B86" s="342" t="s">
        <v>155</v>
      </c>
      <c r="C86" s="313"/>
      <c r="D86" s="314"/>
      <c r="E86" s="314"/>
      <c r="F86" s="347"/>
      <c r="G86" s="316"/>
      <c r="H86" s="307">
        <f>ROUND(SUM(H84:H85),2)</f>
        <v>0</v>
      </c>
    </row>
    <row r="87" spans="1:8" ht="13.5" thickBot="1" x14ac:dyDescent="0.25">
      <c r="A87" s="318"/>
      <c r="B87" s="318"/>
      <c r="C87" s="319"/>
      <c r="D87" s="320"/>
      <c r="E87" s="320"/>
      <c r="F87" s="321"/>
      <c r="G87" s="322"/>
      <c r="H87" s="323"/>
    </row>
    <row r="88" spans="1:8" ht="13.5" thickBot="1" x14ac:dyDescent="0.25">
      <c r="A88" s="306">
        <v>2.7</v>
      </c>
      <c r="B88" s="350" t="s">
        <v>216</v>
      </c>
      <c r="C88" s="437" t="s">
        <v>187</v>
      </c>
      <c r="D88" s="345"/>
      <c r="E88" s="185"/>
      <c r="F88" s="346"/>
      <c r="G88" s="347"/>
      <c r="H88" s="141">
        <f>F88*G88</f>
        <v>0</v>
      </c>
    </row>
    <row r="89" spans="1:8" ht="13.5" thickBot="1" x14ac:dyDescent="0.25">
      <c r="A89" s="310"/>
      <c r="B89" s="349"/>
      <c r="C89" s="437" t="s">
        <v>187</v>
      </c>
      <c r="D89" s="345"/>
      <c r="E89" s="185"/>
      <c r="F89" s="346"/>
      <c r="G89" s="347"/>
      <c r="H89" s="141">
        <f>F89*G89</f>
        <v>0</v>
      </c>
    </row>
    <row r="90" spans="1:8" ht="13.5" thickBot="1" x14ac:dyDescent="0.25">
      <c r="A90" s="342"/>
      <c r="B90" s="342" t="s">
        <v>155</v>
      </c>
      <c r="C90" s="313"/>
      <c r="D90" s="314"/>
      <c r="E90" s="441"/>
      <c r="F90" s="315"/>
      <c r="G90" s="316"/>
      <c r="H90" s="307">
        <f>ROUND(SUM(H88:H89),2)</f>
        <v>0</v>
      </c>
    </row>
    <row r="91" spans="1:8" ht="13.5" thickBot="1" x14ac:dyDescent="0.25">
      <c r="A91" s="318"/>
      <c r="B91" s="318"/>
      <c r="C91" s="319"/>
      <c r="D91" s="320"/>
      <c r="E91" s="320"/>
      <c r="F91" s="321"/>
      <c r="G91" s="322"/>
      <c r="H91" s="323"/>
    </row>
    <row r="92" spans="1:8" ht="13.5" thickBot="1" x14ac:dyDescent="0.25">
      <c r="A92" s="306" t="s">
        <v>324</v>
      </c>
      <c r="B92" s="350" t="s">
        <v>216</v>
      </c>
      <c r="C92" s="437" t="s">
        <v>187</v>
      </c>
      <c r="D92" s="345"/>
      <c r="E92" s="185"/>
      <c r="F92" s="346"/>
      <c r="G92" s="347"/>
      <c r="H92" s="141">
        <f>F92*G92</f>
        <v>0</v>
      </c>
    </row>
    <row r="93" spans="1:8" ht="13.5" thickBot="1" x14ac:dyDescent="0.25">
      <c r="A93" s="310"/>
      <c r="B93" s="349"/>
      <c r="C93" s="437" t="s">
        <v>187</v>
      </c>
      <c r="D93" s="345"/>
      <c r="E93" s="185"/>
      <c r="F93" s="346"/>
      <c r="G93" s="347"/>
      <c r="H93" s="141">
        <f>F93*G93</f>
        <v>0</v>
      </c>
    </row>
    <row r="94" spans="1:8" ht="13.5" thickBot="1" x14ac:dyDescent="0.25">
      <c r="A94" s="342"/>
      <c r="B94" s="342" t="s">
        <v>155</v>
      </c>
      <c r="C94" s="313"/>
      <c r="D94" s="314"/>
      <c r="E94" s="441"/>
      <c r="F94" s="315"/>
      <c r="G94" s="316"/>
      <c r="H94" s="307">
        <f>ROUND(SUM(H92:H93),2)</f>
        <v>0</v>
      </c>
    </row>
    <row r="95" spans="1:8" ht="13.5" thickBot="1" x14ac:dyDescent="0.25">
      <c r="C95" s="434"/>
      <c r="D95" s="6"/>
      <c r="E95" s="6"/>
      <c r="F95" s="139"/>
      <c r="G95" s="161"/>
      <c r="H95" s="142"/>
    </row>
    <row r="96" spans="1:8" ht="13.5" thickBot="1" x14ac:dyDescent="0.25">
      <c r="A96" s="20">
        <v>3</v>
      </c>
      <c r="B96" s="21" t="s">
        <v>217</v>
      </c>
      <c r="C96" s="436" t="s">
        <v>186</v>
      </c>
      <c r="D96" s="133"/>
      <c r="E96" s="185"/>
      <c r="F96" s="136"/>
      <c r="G96" s="159"/>
      <c r="H96" s="141">
        <f>F96*G96</f>
        <v>0</v>
      </c>
    </row>
    <row r="97" spans="1:8" ht="13.5" thickBot="1" x14ac:dyDescent="0.25">
      <c r="A97" s="298"/>
      <c r="B97" s="299"/>
      <c r="C97" s="436" t="s">
        <v>186</v>
      </c>
      <c r="D97" s="133"/>
      <c r="E97" s="185"/>
      <c r="F97" s="136"/>
      <c r="G97" s="159"/>
      <c r="H97" s="141">
        <f>F97*G97</f>
        <v>0</v>
      </c>
    </row>
    <row r="98" spans="1:8" ht="13.5" thickBot="1" x14ac:dyDescent="0.25">
      <c r="A98" s="25"/>
      <c r="B98" s="25" t="s">
        <v>155</v>
      </c>
      <c r="C98" s="269"/>
      <c r="D98" s="134"/>
      <c r="E98" s="439"/>
      <c r="F98" s="137"/>
      <c r="G98" s="160"/>
      <c r="H98" s="270">
        <f>ROUND(SUM(H96:H97),2)</f>
        <v>0</v>
      </c>
    </row>
    <row r="99" spans="1:8" ht="13.5" thickBot="1" x14ac:dyDescent="0.25">
      <c r="A99" s="22"/>
      <c r="B99" s="22"/>
      <c r="C99" s="269"/>
      <c r="D99" s="135"/>
      <c r="E99" s="135"/>
      <c r="F99" s="140"/>
      <c r="G99" s="162"/>
      <c r="H99" s="143"/>
    </row>
    <row r="100" spans="1:8" ht="13.5" thickBot="1" x14ac:dyDescent="0.25">
      <c r="A100" s="20">
        <v>3.1</v>
      </c>
      <c r="B100" s="21" t="s">
        <v>218</v>
      </c>
      <c r="C100" s="436" t="s">
        <v>186</v>
      </c>
      <c r="D100" s="133"/>
      <c r="E100" s="185"/>
      <c r="F100" s="136"/>
      <c r="G100" s="159"/>
      <c r="H100" s="141">
        <f>F100*G100</f>
        <v>0</v>
      </c>
    </row>
    <row r="101" spans="1:8" ht="13.5" thickBot="1" x14ac:dyDescent="0.25">
      <c r="A101" s="298"/>
      <c r="B101" s="299"/>
      <c r="C101" s="436" t="s">
        <v>186</v>
      </c>
      <c r="D101" s="133"/>
      <c r="E101" s="185"/>
      <c r="F101" s="136"/>
      <c r="G101" s="159"/>
      <c r="H101" s="141">
        <f>F101*G101</f>
        <v>0</v>
      </c>
    </row>
    <row r="102" spans="1:8" ht="13.5" thickBot="1" x14ac:dyDescent="0.25">
      <c r="A102" s="25"/>
      <c r="B102" s="25" t="s">
        <v>155</v>
      </c>
      <c r="C102" s="269"/>
      <c r="D102" s="134"/>
      <c r="E102" s="439"/>
      <c r="F102" s="137"/>
      <c r="G102" s="160"/>
      <c r="H102" s="270">
        <f>ROUND(SUM(H100:H101),2)</f>
        <v>0</v>
      </c>
    </row>
    <row r="103" spans="1:8" ht="13.5" thickBot="1" x14ac:dyDescent="0.25">
      <c r="C103" s="434"/>
      <c r="D103" s="6"/>
      <c r="E103" s="6"/>
      <c r="F103" s="139"/>
      <c r="G103" s="161"/>
      <c r="H103" s="142"/>
    </row>
    <row r="104" spans="1:8" ht="13.5" thickBot="1" x14ac:dyDescent="0.25">
      <c r="A104" s="306">
        <v>3.4</v>
      </c>
      <c r="B104" s="343" t="s">
        <v>219</v>
      </c>
      <c r="C104" s="436" t="s">
        <v>186</v>
      </c>
      <c r="D104" s="345"/>
      <c r="E104" s="185"/>
      <c r="F104" s="346"/>
      <c r="G104" s="347"/>
      <c r="H104" s="141">
        <f>F104*G104</f>
        <v>0</v>
      </c>
    </row>
    <row r="105" spans="1:8" ht="13.5" thickBot="1" x14ac:dyDescent="0.25">
      <c r="A105" s="342"/>
      <c r="B105" s="342" t="s">
        <v>155</v>
      </c>
      <c r="C105" s="313"/>
      <c r="D105" s="314"/>
      <c r="E105" s="441"/>
      <c r="F105" s="315"/>
      <c r="G105" s="316"/>
      <c r="H105" s="307">
        <f>ROUND(SUM(H104:H104),2)</f>
        <v>0</v>
      </c>
    </row>
    <row r="106" spans="1:8" ht="13.5" thickBot="1" x14ac:dyDescent="0.25">
      <c r="B106" s="434"/>
      <c r="C106" s="434"/>
      <c r="D106" s="6"/>
      <c r="E106" s="6"/>
      <c r="F106" s="139"/>
      <c r="G106" s="161"/>
      <c r="H106" s="142"/>
    </row>
    <row r="107" spans="1:8" ht="13.5" thickBot="1" x14ac:dyDescent="0.25">
      <c r="A107" s="306">
        <v>3.5</v>
      </c>
      <c r="B107" s="351" t="s">
        <v>220</v>
      </c>
      <c r="C107" s="436" t="s">
        <v>186</v>
      </c>
      <c r="D107" s="345"/>
      <c r="E107" s="185"/>
      <c r="F107" s="346"/>
      <c r="G107" s="347"/>
      <c r="H107" s="141">
        <f>F107*G107</f>
        <v>0</v>
      </c>
    </row>
    <row r="108" spans="1:8" ht="13.5" thickBot="1" x14ac:dyDescent="0.25">
      <c r="A108" s="342"/>
      <c r="B108" s="342" t="s">
        <v>155</v>
      </c>
      <c r="C108" s="313"/>
      <c r="D108" s="314"/>
      <c r="E108" s="441"/>
      <c r="F108" s="315"/>
      <c r="G108" s="316"/>
      <c r="H108" s="307">
        <f>ROUND(SUM(H107:H107),2)</f>
        <v>0</v>
      </c>
    </row>
    <row r="109" spans="1:8" ht="13.5" thickBot="1" x14ac:dyDescent="0.25">
      <c r="C109" s="17"/>
      <c r="D109" s="6"/>
      <c r="E109" s="6"/>
      <c r="F109" s="139"/>
      <c r="G109" s="161"/>
      <c r="H109" s="142"/>
    </row>
    <row r="110" spans="1:8" ht="13.5" thickBot="1" x14ac:dyDescent="0.25">
      <c r="A110" s="20">
        <v>4</v>
      </c>
      <c r="B110" s="21" t="s">
        <v>217</v>
      </c>
      <c r="C110" s="437" t="s">
        <v>187</v>
      </c>
      <c r="D110" s="133"/>
      <c r="E110" s="185"/>
      <c r="F110" s="136"/>
      <c r="G110" s="159"/>
      <c r="H110" s="141">
        <f t="shared" ref="H110:H111" si="0">F110*G110</f>
        <v>0</v>
      </c>
    </row>
    <row r="111" spans="1:8" ht="13.5" thickBot="1" x14ac:dyDescent="0.25">
      <c r="A111" s="14"/>
      <c r="B111" s="14"/>
      <c r="C111" s="437" t="s">
        <v>187</v>
      </c>
      <c r="D111" s="133"/>
      <c r="E111" s="185"/>
      <c r="F111" s="136"/>
      <c r="G111" s="159"/>
      <c r="H111" s="141">
        <f t="shared" si="0"/>
        <v>0</v>
      </c>
    </row>
    <row r="112" spans="1:8" ht="13.5" thickBot="1" x14ac:dyDescent="0.25">
      <c r="A112" s="25"/>
      <c r="B112" s="25" t="s">
        <v>155</v>
      </c>
      <c r="C112" s="269"/>
      <c r="D112" s="134"/>
      <c r="E112" s="439"/>
      <c r="F112" s="137"/>
      <c r="G112" s="160"/>
      <c r="H112" s="270">
        <f>ROUND(SUM(H110:H111),2)</f>
        <v>0</v>
      </c>
    </row>
    <row r="113" spans="1:8" ht="13.5" thickBot="1" x14ac:dyDescent="0.25">
      <c r="A113" s="22"/>
      <c r="B113" s="22"/>
      <c r="C113" s="273"/>
      <c r="D113" s="135"/>
      <c r="E113" s="135"/>
      <c r="F113" s="140"/>
      <c r="G113" s="162"/>
      <c r="H113" s="143"/>
    </row>
    <row r="114" spans="1:8" ht="13.5" thickBot="1" x14ac:dyDescent="0.25">
      <c r="A114" s="20">
        <v>4.0999999999999996</v>
      </c>
      <c r="B114" s="21" t="s">
        <v>218</v>
      </c>
      <c r="C114" s="437" t="s">
        <v>187</v>
      </c>
      <c r="D114" s="133"/>
      <c r="E114" s="185"/>
      <c r="F114" s="136"/>
      <c r="G114" s="159"/>
      <c r="H114" s="141">
        <f t="shared" ref="H114:H115" si="1">F114*G114</f>
        <v>0</v>
      </c>
    </row>
    <row r="115" spans="1:8" ht="13.5" thickBot="1" x14ac:dyDescent="0.25">
      <c r="A115" s="14"/>
      <c r="B115" s="14"/>
      <c r="C115" s="437" t="s">
        <v>187</v>
      </c>
      <c r="D115" s="133"/>
      <c r="E115" s="185"/>
      <c r="F115" s="136"/>
      <c r="G115" s="159"/>
      <c r="H115" s="141">
        <f t="shared" si="1"/>
        <v>0</v>
      </c>
    </row>
    <row r="116" spans="1:8" ht="13.5" thickBot="1" x14ac:dyDescent="0.25">
      <c r="A116" s="25"/>
      <c r="B116" s="25" t="s">
        <v>155</v>
      </c>
      <c r="C116" s="269"/>
      <c r="D116" s="134"/>
      <c r="E116" s="439"/>
      <c r="F116" s="137"/>
      <c r="G116" s="160"/>
      <c r="H116" s="270">
        <f>ROUND(SUM(H114:H115),2)</f>
        <v>0</v>
      </c>
    </row>
    <row r="117" spans="1:8" ht="13.5" thickBot="1" x14ac:dyDescent="0.25">
      <c r="C117" s="271"/>
      <c r="D117" s="272"/>
      <c r="E117" s="272"/>
      <c r="F117" s="138"/>
      <c r="G117" s="161"/>
      <c r="H117" s="142"/>
    </row>
    <row r="118" spans="1:8" ht="13.5" thickBot="1" x14ac:dyDescent="0.25">
      <c r="A118" s="20">
        <v>4.2</v>
      </c>
      <c r="B118" s="21" t="s">
        <v>221</v>
      </c>
      <c r="C118" s="437" t="s">
        <v>187</v>
      </c>
      <c r="D118" s="133"/>
      <c r="E118" s="185"/>
      <c r="F118" s="136"/>
      <c r="G118" s="159"/>
      <c r="H118" s="141">
        <f t="shared" ref="H118:H119" si="2">F118*G118</f>
        <v>0</v>
      </c>
    </row>
    <row r="119" spans="1:8" ht="13.5" thickBot="1" x14ac:dyDescent="0.25">
      <c r="A119" s="14"/>
      <c r="B119" s="14"/>
      <c r="C119" s="437" t="s">
        <v>187</v>
      </c>
      <c r="D119" s="133"/>
      <c r="E119" s="185"/>
      <c r="F119" s="136"/>
      <c r="G119" s="159"/>
      <c r="H119" s="141">
        <f t="shared" si="2"/>
        <v>0</v>
      </c>
    </row>
    <row r="120" spans="1:8" ht="13.5" thickBot="1" x14ac:dyDescent="0.25">
      <c r="A120" s="25"/>
      <c r="B120" s="25" t="s">
        <v>155</v>
      </c>
      <c r="C120" s="269"/>
      <c r="D120" s="134"/>
      <c r="E120" s="439"/>
      <c r="F120" s="137"/>
      <c r="G120" s="160"/>
      <c r="H120" s="270">
        <f>ROUND(SUM(H118:H119),2)</f>
        <v>0</v>
      </c>
    </row>
    <row r="121" spans="1:8" ht="13.5" thickBot="1" x14ac:dyDescent="0.25">
      <c r="C121" s="271"/>
      <c r="D121" s="272"/>
      <c r="E121" s="272"/>
      <c r="F121" s="138"/>
      <c r="G121" s="161"/>
      <c r="H121" s="142"/>
    </row>
    <row r="122" spans="1:8" ht="13.5" thickBot="1" x14ac:dyDescent="0.25">
      <c r="A122" s="20">
        <v>4.3</v>
      </c>
      <c r="B122" s="21" t="s">
        <v>222</v>
      </c>
      <c r="C122" s="437" t="s">
        <v>187</v>
      </c>
      <c r="D122" s="133"/>
      <c r="E122" s="185"/>
      <c r="F122" s="136"/>
      <c r="G122" s="159"/>
      <c r="H122" s="141">
        <f t="shared" ref="H122:H123" si="3">F122*G122</f>
        <v>0</v>
      </c>
    </row>
    <row r="123" spans="1:8" ht="13.5" thickBot="1" x14ac:dyDescent="0.25">
      <c r="A123" s="14"/>
      <c r="B123" s="14"/>
      <c r="C123" s="437" t="s">
        <v>187</v>
      </c>
      <c r="D123" s="133"/>
      <c r="E123" s="185"/>
      <c r="F123" s="136"/>
      <c r="G123" s="159"/>
      <c r="H123" s="141">
        <f t="shared" si="3"/>
        <v>0</v>
      </c>
    </row>
    <row r="124" spans="1:8" ht="13.5" thickBot="1" x14ac:dyDescent="0.25">
      <c r="A124" s="25"/>
      <c r="B124" s="25" t="s">
        <v>155</v>
      </c>
      <c r="C124" s="269"/>
      <c r="D124" s="134"/>
      <c r="E124" s="439"/>
      <c r="F124" s="137"/>
      <c r="G124" s="160"/>
      <c r="H124" s="270">
        <f>ROUND(SUM(H122:H123),2)</f>
        <v>0</v>
      </c>
    </row>
    <row r="125" spans="1:8" ht="13.5" thickBot="1" x14ac:dyDescent="0.25">
      <c r="A125" s="331"/>
      <c r="B125" s="331"/>
      <c r="C125" s="269"/>
      <c r="D125" s="134"/>
      <c r="E125" s="439"/>
      <c r="F125" s="137"/>
      <c r="G125" s="160"/>
      <c r="H125" s="141"/>
    </row>
    <row r="126" spans="1:8" ht="13.5" thickBot="1" x14ac:dyDescent="0.25">
      <c r="A126" s="306">
        <v>4.4000000000000004</v>
      </c>
      <c r="B126" s="343" t="s">
        <v>219</v>
      </c>
      <c r="C126" s="344" t="s">
        <v>187</v>
      </c>
      <c r="D126" s="345"/>
      <c r="E126" s="185"/>
      <c r="F126" s="346"/>
      <c r="G126" s="347"/>
      <c r="H126" s="141">
        <f t="shared" ref="H126:H127" si="4">F126*G126</f>
        <v>0</v>
      </c>
    </row>
    <row r="127" spans="1:8" ht="13.5" thickBot="1" x14ac:dyDescent="0.25">
      <c r="A127" s="310"/>
      <c r="B127" s="349"/>
      <c r="C127" s="344" t="s">
        <v>187</v>
      </c>
      <c r="D127" s="345"/>
      <c r="E127" s="185"/>
      <c r="F127" s="346"/>
      <c r="G127" s="347"/>
      <c r="H127" s="141">
        <f t="shared" si="4"/>
        <v>0</v>
      </c>
    </row>
    <row r="128" spans="1:8" ht="13.5" thickBot="1" x14ac:dyDescent="0.25">
      <c r="A128" s="342"/>
      <c r="B128" s="342" t="s">
        <v>155</v>
      </c>
      <c r="C128" s="313"/>
      <c r="D128" s="314"/>
      <c r="E128" s="441"/>
      <c r="F128" s="315"/>
      <c r="G128" s="316"/>
      <c r="H128" s="307">
        <f>ROUND(SUM(H126:H127),2)</f>
        <v>0</v>
      </c>
    </row>
    <row r="129" spans="1:8" ht="13.5" thickBot="1" x14ac:dyDescent="0.25">
      <c r="B129" s="434"/>
      <c r="C129" s="17"/>
    </row>
    <row r="130" spans="1:8" ht="13.5" thickBot="1" x14ac:dyDescent="0.25">
      <c r="A130" s="306">
        <v>4.5</v>
      </c>
      <c r="B130" s="351" t="s">
        <v>220</v>
      </c>
      <c r="C130" s="437" t="s">
        <v>187</v>
      </c>
      <c r="D130" s="345"/>
      <c r="E130" s="185"/>
      <c r="F130" s="346"/>
      <c r="G130" s="347"/>
      <c r="H130" s="141">
        <f t="shared" ref="H130:H131" si="5">F130*G130</f>
        <v>0</v>
      </c>
    </row>
    <row r="131" spans="1:8" ht="13.5" thickBot="1" x14ac:dyDescent="0.25">
      <c r="A131" s="310"/>
      <c r="B131" s="349"/>
      <c r="C131" s="437" t="s">
        <v>187</v>
      </c>
      <c r="D131" s="345"/>
      <c r="E131" s="185"/>
      <c r="F131" s="346"/>
      <c r="G131" s="347"/>
      <c r="H131" s="141">
        <f t="shared" si="5"/>
        <v>0</v>
      </c>
    </row>
    <row r="132" spans="1:8" ht="13.5" thickBot="1" x14ac:dyDescent="0.25">
      <c r="A132" s="342"/>
      <c r="B132" s="342" t="s">
        <v>155</v>
      </c>
      <c r="C132" s="313"/>
      <c r="D132" s="314"/>
      <c r="E132" s="441"/>
      <c r="F132" s="315"/>
      <c r="G132" s="316"/>
      <c r="H132" s="307">
        <f>ROUND(SUM(H130:H131),2)</f>
        <v>0</v>
      </c>
    </row>
    <row r="133" spans="1:8" ht="13.5" thickBot="1" x14ac:dyDescent="0.25">
      <c r="A133" s="312"/>
      <c r="B133" s="312"/>
      <c r="C133" s="313"/>
      <c r="D133" s="314"/>
      <c r="E133" s="441"/>
      <c r="F133" s="315"/>
      <c r="G133" s="316"/>
      <c r="H133" s="317"/>
    </row>
    <row r="134" spans="1:8" ht="13.5" thickBot="1" x14ac:dyDescent="0.25">
      <c r="A134" s="306">
        <v>4.5999999999999996</v>
      </c>
      <c r="B134" s="348" t="s">
        <v>223</v>
      </c>
      <c r="C134" s="344" t="s">
        <v>187</v>
      </c>
      <c r="D134" s="345"/>
      <c r="E134" s="185"/>
      <c r="F134" s="346"/>
      <c r="G134" s="347"/>
      <c r="H134" s="141">
        <f t="shared" ref="H134:H135" si="6">F134*G134</f>
        <v>0</v>
      </c>
    </row>
    <row r="135" spans="1:8" ht="13.5" thickBot="1" x14ac:dyDescent="0.25">
      <c r="A135" s="310"/>
      <c r="B135" s="349"/>
      <c r="C135" s="344" t="s">
        <v>187</v>
      </c>
      <c r="D135" s="345"/>
      <c r="E135" s="185"/>
      <c r="F135" s="346"/>
      <c r="G135" s="347"/>
      <c r="H135" s="141">
        <f t="shared" si="6"/>
        <v>0</v>
      </c>
    </row>
    <row r="136" spans="1:8" ht="13.5" thickBot="1" x14ac:dyDescent="0.25">
      <c r="A136" s="342"/>
      <c r="B136" s="342" t="s">
        <v>155</v>
      </c>
      <c r="C136" s="313"/>
      <c r="D136" s="314"/>
      <c r="E136" s="441"/>
      <c r="F136" s="315"/>
      <c r="G136" s="316"/>
      <c r="H136" s="307">
        <f>ROUND(SUM(H134:H135),2)</f>
        <v>0</v>
      </c>
    </row>
    <row r="137" spans="1:8" ht="13.5" thickBot="1" x14ac:dyDescent="0.25">
      <c r="C137" s="17"/>
    </row>
    <row r="138" spans="1:8" ht="26.25" thickBot="1" x14ac:dyDescent="0.25">
      <c r="A138" s="306">
        <v>4.7</v>
      </c>
      <c r="B138" s="348" t="s">
        <v>224</v>
      </c>
      <c r="C138" s="344" t="s">
        <v>187</v>
      </c>
      <c r="D138" s="345"/>
      <c r="E138" s="185"/>
      <c r="F138" s="346"/>
      <c r="G138" s="347"/>
      <c r="H138" s="141">
        <f t="shared" ref="H138:H139" si="7">F138*G138</f>
        <v>0</v>
      </c>
    </row>
    <row r="139" spans="1:8" ht="13.5" thickBot="1" x14ac:dyDescent="0.25">
      <c r="A139" s="310"/>
      <c r="B139" s="349"/>
      <c r="C139" s="344" t="s">
        <v>187</v>
      </c>
      <c r="D139" s="345"/>
      <c r="E139" s="185"/>
      <c r="F139" s="346"/>
      <c r="G139" s="347"/>
      <c r="H139" s="141">
        <f t="shared" si="7"/>
        <v>0</v>
      </c>
    </row>
    <row r="140" spans="1:8" ht="13.5" thickBot="1" x14ac:dyDescent="0.25">
      <c r="A140" s="342"/>
      <c r="B140" s="342" t="s">
        <v>155</v>
      </c>
      <c r="C140" s="313"/>
      <c r="D140" s="314"/>
      <c r="E140" s="441"/>
      <c r="F140" s="315"/>
      <c r="G140" s="316"/>
      <c r="H140" s="307">
        <f>ROUND(SUM(H138:H139),2)</f>
        <v>0</v>
      </c>
    </row>
    <row r="141" spans="1:8" x14ac:dyDescent="0.2">
      <c r="A141" s="383" t="s">
        <v>159</v>
      </c>
      <c r="C141" s="17"/>
    </row>
    <row r="142" spans="1:8" x14ac:dyDescent="0.2">
      <c r="A142" s="455" t="s">
        <v>225</v>
      </c>
      <c r="B142" s="455"/>
      <c r="C142" s="455"/>
      <c r="D142" s="455"/>
      <c r="E142" s="438"/>
    </row>
    <row r="143" spans="1:8" x14ac:dyDescent="0.2">
      <c r="C143" s="17"/>
    </row>
    <row r="144" spans="1:8" x14ac:dyDescent="0.2">
      <c r="C144" s="17"/>
    </row>
    <row r="145" spans="3:3" x14ac:dyDescent="0.2">
      <c r="C145" s="17"/>
    </row>
    <row r="146" spans="3:3" x14ac:dyDescent="0.2">
      <c r="C146" s="17"/>
    </row>
    <row r="147" spans="3:3" x14ac:dyDescent="0.2">
      <c r="C147" s="17"/>
    </row>
  </sheetData>
  <mergeCells count="1">
    <mergeCell ref="A142:D142"/>
  </mergeCells>
  <phoneticPr fontId="11" type="noConversion"/>
  <dataValidations xWindow="51" yWindow="703" count="56">
    <dataValidation type="list" showDropDown="1" showInputMessage="1" showErrorMessage="1" prompt="Do not change Claim Form Line #" sqref="A4" xr:uid="{50EDD759-9305-46C8-9130-1F565BC86386}">
      <formula1>"1"</formula1>
    </dataValidation>
    <dataValidation type="list" showDropDown="1" showInputMessage="1" showErrorMessage="1" prompt="Do not change Claim Form Line #" sqref="A8" xr:uid="{4EC78047-5933-467B-A0F8-4CD94903F712}">
      <formula1>"1a"</formula1>
    </dataValidation>
    <dataValidation type="list" showDropDown="1" showInputMessage="1" showErrorMessage="1" prompt="Do not change Claim Form Line #" sqref="A12" xr:uid="{A9093A90-04FA-40B8-90C3-9A1AC9AB77BB}">
      <formula1>"1.1"</formula1>
    </dataValidation>
    <dataValidation type="list" showDropDown="1" showInputMessage="1" showErrorMessage="1" prompt="Do not change Claim Form Line #" sqref="A16" xr:uid="{5FB31A88-025E-40AF-B2C4-FFD57B64FD52}">
      <formula1>"1.1a"</formula1>
    </dataValidation>
    <dataValidation type="list" showDropDown="1" showInputMessage="1" showErrorMessage="1" prompt="Do not change Claim Form Line #" sqref="A20" xr:uid="{F3CA8EF9-2BF8-44A7-AAF1-3502944F796A}">
      <formula1>"1.4"</formula1>
    </dataValidation>
    <dataValidation type="list" showDropDown="1" showInputMessage="1" showErrorMessage="1" prompt="Do not change Claim Form Line #" sqref="A23" xr:uid="{C3EECEAA-8DB9-4C86-9701-430177494120}">
      <formula1>"1.4a"</formula1>
    </dataValidation>
    <dataValidation type="list" showDropDown="1" showInputMessage="1" showErrorMessage="1" prompt="Do not change Claim Form Line #" sqref="A26" xr:uid="{4DFD9EF6-04CF-47C2-84F2-423A190E4A6E}">
      <formula1>"1.5"</formula1>
    </dataValidation>
    <dataValidation type="list" showDropDown="1" showInputMessage="1" showErrorMessage="1" prompt="Do not change Claim Form Line #" sqref="A29 A36" xr:uid="{C391449B-BE6B-4061-A43A-96E714D22E4D}">
      <formula1>"1.5a"</formula1>
    </dataValidation>
    <dataValidation type="list" showDropDown="1" showInputMessage="1" showErrorMessage="1" prompt="Do not change Claim Form Line #" sqref="A32" xr:uid="{270C210A-E37A-49C1-9E87-7ADBBEEA28B4}">
      <formula1>"2"</formula1>
    </dataValidation>
    <dataValidation type="list" showDropDown="1" showInputMessage="1" showErrorMessage="1" prompt="Do not change Claim Form Line #" sqref="A40" xr:uid="{3B894E44-8533-4E06-B2FD-42AC2BE9F3AC}">
      <formula1>"2.1"</formula1>
    </dataValidation>
    <dataValidation type="list" showDropDown="1" showInputMessage="1" showErrorMessage="1" prompt="Do not change Claim Form Line #" sqref="A44" xr:uid="{00C8F52C-4FEA-4960-A89B-648387E82435}">
      <formula1>"2.1a"</formula1>
    </dataValidation>
    <dataValidation type="list" showDropDown="1" showInputMessage="1" showErrorMessage="1" prompt="Do not change Claim Form Line #" sqref="A48" xr:uid="{A9D7EAC0-B266-485F-BC42-01CCC44EA56F}">
      <formula1>"2.2"</formula1>
    </dataValidation>
    <dataValidation type="list" showDropDown="1" showInputMessage="1" showErrorMessage="1" prompt="Do not change Claim Form Line #" sqref="A52" xr:uid="{2BCEA356-47A0-47BC-BA70-1778C2A38497}">
      <formula1>"2.2a"</formula1>
    </dataValidation>
    <dataValidation type="list" showDropDown="1" showInputMessage="1" showErrorMessage="1" prompt="Do not change Claim Form Line #" sqref="A56" xr:uid="{D883F660-C18C-4E80-8C75-2985C77535D7}">
      <formula1>"2.3"</formula1>
    </dataValidation>
    <dataValidation type="list" showDropDown="1" showInputMessage="1" showErrorMessage="1" prompt="Do not change Claim Form Line #" sqref="A64" xr:uid="{26596AB1-3CB2-4CFE-A8EC-6BC44D5BF25D}">
      <formula1>"2.4"</formula1>
    </dataValidation>
    <dataValidation type="list" showDropDown="1" showInputMessage="1" showErrorMessage="1" prompt="Do not change Claim Form Line #" sqref="A68" xr:uid="{2614891A-52F9-46D4-BF0D-028D67E2FB5E}">
      <formula1>"2.4a"</formula1>
    </dataValidation>
    <dataValidation type="list" showDropDown="1" showInputMessage="1" showErrorMessage="1" prompt="Do not change Claim Form Line #" sqref="A72" xr:uid="{A9F696D1-6B50-4FD7-9A33-5EE5985FC5B8}">
      <formula1>"2.5"</formula1>
    </dataValidation>
    <dataValidation type="list" showDropDown="1" showInputMessage="1" showErrorMessage="1" prompt="Do not change Claim Form Line #" sqref="A76" xr:uid="{510B6230-FA9A-49D4-81B8-CAAD4143D4F1}">
      <formula1>"2.5a"</formula1>
    </dataValidation>
    <dataValidation type="list" showDropDown="1" showInputMessage="1" showErrorMessage="1" prompt="Do not change Claim Form Line #" sqref="A80" xr:uid="{945C74F6-2398-481D-B1EA-D274F507CDE7}">
      <formula1>"2.6"</formula1>
    </dataValidation>
    <dataValidation type="list" showDropDown="1" showInputMessage="1" showErrorMessage="1" prompt="Do not change Claim Form Line #" sqref="A84" xr:uid="{8B0745FE-5150-4CC6-A24D-CA874FFC7C38}">
      <formula1>"2.6a"</formula1>
    </dataValidation>
    <dataValidation type="list" showDropDown="1" showInputMessage="1" showErrorMessage="1" prompt="Do not change Claim Form Line #" sqref="A88" xr:uid="{8ED270B9-338D-4B74-883B-708CC395A660}">
      <formula1>"2.7"</formula1>
    </dataValidation>
    <dataValidation type="list" showDropDown="1" showInputMessage="1" showErrorMessage="1" prompt="Do not change Claim Form Line #" sqref="A92" xr:uid="{3BF54929-82A7-48A8-9DF9-F8571B8F79F3}">
      <formula1>"2.7a"</formula1>
    </dataValidation>
    <dataValidation type="list" showDropDown="1" showInputMessage="1" showErrorMessage="1" prompt="Do not change Claim Form Line #" sqref="A96" xr:uid="{583214E5-FF17-4C4F-946C-D5ECD43CB778}">
      <formula1>"3"</formula1>
    </dataValidation>
    <dataValidation type="list" showDropDown="1" showInputMessage="1" showErrorMessage="1" prompt="Do not change Claim Form Line #" sqref="A100" xr:uid="{00C2FE4B-46F7-4E8E-BB88-F0B9838BC1E1}">
      <formula1>"3.1"</formula1>
    </dataValidation>
    <dataValidation type="list" showDropDown="1" showInputMessage="1" showErrorMessage="1" prompt="Do not change Claim Form Line #" sqref="A104" xr:uid="{B6330D5F-6E0F-4CED-87C0-2E060515FACC}">
      <formula1>"3.4"</formula1>
    </dataValidation>
    <dataValidation type="list" showDropDown="1" showInputMessage="1" showErrorMessage="1" prompt="Do not change Claim Form Line #" sqref="A107" xr:uid="{152C6FAC-C955-4544-A04F-17035506F8B4}">
      <formula1>"3.5"</formula1>
    </dataValidation>
    <dataValidation type="list" showDropDown="1" showInputMessage="1" showErrorMessage="1" prompt="Do not change Claim Form Line #" sqref="A110" xr:uid="{C611D575-FCC7-4EFD-8D68-95C69706E65C}">
      <formula1>"4"</formula1>
    </dataValidation>
    <dataValidation type="list" showDropDown="1" showInputMessage="1" showErrorMessage="1" prompt="Do not change Claim Form Line #" sqref="A114" xr:uid="{F8B4BAD3-517B-4CB4-93F1-0122B588A28A}">
      <formula1>"4.1"</formula1>
    </dataValidation>
    <dataValidation type="list" showDropDown="1" showInputMessage="1" showErrorMessage="1" prompt="Do not change Claim Form Line #" sqref="A118" xr:uid="{2E0C5AB2-BE48-4A73-83A2-636AC0D8AC3C}">
      <formula1>"4.2"</formula1>
    </dataValidation>
    <dataValidation type="list" showDropDown="1" showInputMessage="1" showErrorMessage="1" prompt="Do not change Claim Form Line #" sqref="A122" xr:uid="{52F15466-9C29-4E30-AD9A-AAD14AAE9244}">
      <formula1>"4.3"</formula1>
    </dataValidation>
    <dataValidation type="list" showDropDown="1" showInputMessage="1" showErrorMessage="1" prompt="Do not change Claim Form Line #" sqref="A126" xr:uid="{93AF7742-C4DA-44C9-B7B5-3AD3BAC277A9}">
      <formula1>"4.4"</formula1>
    </dataValidation>
    <dataValidation type="list" showDropDown="1" showInputMessage="1" showErrorMessage="1" prompt="Do not change Claim Form Line #" sqref="A130" xr:uid="{6DCA04AA-11C8-4F96-BA10-E776836923DA}">
      <formula1>"4.5"</formula1>
    </dataValidation>
    <dataValidation type="list" showDropDown="1" showInputMessage="1" showErrorMessage="1" prompt="Do not change Claim Form Line #" sqref="A134" xr:uid="{0AB2333B-B883-46FA-B55E-C0D88A12829D}">
      <formula1>"4.6"</formula1>
    </dataValidation>
    <dataValidation type="list" showDropDown="1" showInputMessage="1" showErrorMessage="1" prompt="Do not change Claim Form Line #" sqref="A138" xr:uid="{CD458601-E442-44D3-B830-B47FF19353EE}">
      <formula1>"4.7"</formula1>
    </dataValidation>
    <dataValidation type="list" showDropDown="1" showInputMessage="1" showErrorMessage="1" error="Do not change Service Description " prompt="Do not change Service Description " sqref="B4 B8 B32 B36" xr:uid="{1C59133E-2035-4357-9BE2-51599FF6AC99}">
      <formula1>"Flat Rate"</formula1>
    </dataValidation>
    <dataValidation type="list" showDropDown="1" showInputMessage="1" showErrorMessage="1" error="Do not change Service Description" prompt="Do not change Service Description" sqref="B12 B16 B40 B44 B26 B29" xr:uid="{30DD17F3-7BA3-4B73-9FD9-6066B96D2F8B}">
      <formula1>"Flat Rate (Tribal)"</formula1>
    </dataValidation>
    <dataValidation type="list" showDropDown="1" showInputMessage="1" showErrorMessage="1" error="Do not change Service Description" prompt="Do not change Service Description" sqref="B20 B23" xr:uid="{5441B632-549A-4DAD-99C6-7128E567C369}">
      <formula1>"Flat Rate**"</formula1>
    </dataValidation>
    <dataValidation type="list" showDropDown="1" showInputMessage="1" showErrorMessage="1" error="Do not change Service Description" prompt="Do not change Service Description" sqref="B48 B52" xr:uid="{E13BEAA4-B82A-40FA-9390-1F677AB9E778}">
      <formula1>"Flat Rate (TTY)"</formula1>
    </dataValidation>
    <dataValidation type="list" showDropDown="1" showInputMessage="1" showErrorMessage="1" error="Do not change Service Description" prompt="Do not change Service Description" sqref="B56 B60" xr:uid="{635A1576-804D-4AF0-BA8F-6042FE5DDD2F}">
      <formula1>"Flat Rate (TTY and Tribal)"</formula1>
    </dataValidation>
    <dataValidation type="list" showDropDown="1" showInputMessage="1" showErrorMessage="1" error="Do not change Service Description" prompt="Do not change Service Description" sqref="B64 B68" xr:uid="{6C928EB1-EFD0-4FF0-A985-3CC926245D5D}">
      <formula1>"Flat**"</formula1>
    </dataValidation>
    <dataValidation type="list" showDropDown="1" showInputMessage="1" showErrorMessage="1" error="Do not change Service Description" prompt="Do not change Service Description" sqref="D66:E67" xr:uid="{4A5C2B43-7976-469C-A792-7EF031149AFD}">
      <formula1>"Flat Rate (Tribal)**"</formula1>
    </dataValidation>
    <dataValidation type="list" showDropDown="1" showInputMessage="1" showErrorMessage="1" error="Do not change Service Description " prompt="Do not change Service Description " sqref="B72 B76" xr:uid="{6B5EC001-909B-4244-B012-57D3FF5AC2F1}">
      <formula1>"Flat Rate (Tribal)**"</formula1>
    </dataValidation>
    <dataValidation type="list" showDropDown="1" showInputMessage="1" showErrorMessage="1" error="Do not change the Service Description " prompt="Do not change the Service Description " sqref="B80 B84" xr:uid="{286F491E-146E-4091-BA2C-39A315D269D2}">
      <formula1>"Flat Rate (TTY)**"</formula1>
    </dataValidation>
    <dataValidation type="list" showDropDown="1" showInputMessage="1" showErrorMessage="1" error="Do not change Service Description" prompt="Do not change Service Description" sqref="B88 B92" xr:uid="{044001DA-5303-41BA-A58B-4795B224DA7E}">
      <formula1>"Flat Rate (TTY and Tribal)**"</formula1>
    </dataValidation>
    <dataValidation type="list" showDropDown="1" showInputMessage="1" showErrorMessage="1" error="Do not change the Service Description" prompt="Do not change the Service Description" sqref="B96 B110" xr:uid="{86FF97E4-30AB-4212-85F8-925BCD0F26B9}">
      <formula1>"Measured Rate"</formula1>
    </dataValidation>
    <dataValidation type="list" showDropDown="1" showInputMessage="1" showErrorMessage="1" error="Do not change the Service Description" prompt="Do not change the Service Description" sqref="B100 B114" xr:uid="{1E44E0CC-7FA6-4BCF-97FB-917AA34BC0A6}">
      <formula1>"Measured Rate (Tribal)"</formula1>
    </dataValidation>
    <dataValidation type="list" showDropDown="1" showInputMessage="1" showErrorMessage="1" error="Do not change the Service Description" prompt="Do not change the Service Description" sqref="B104 B126" xr:uid="{6BA5A03B-D76E-40A5-B4E4-DAC4D0689FCE}">
      <formula1>"Measured Rate**"</formula1>
    </dataValidation>
    <dataValidation type="list" showDropDown="1" showInputMessage="1" showErrorMessage="1" error="Do not change the Service Description" prompt="Do not change the Service Description" sqref="B107 B130" xr:uid="{A46DCD1F-9659-41D9-A72A-ECAABD2B5007}">
      <formula1>"Measured Rate (Tribal)**"</formula1>
    </dataValidation>
    <dataValidation type="list" showDropDown="1" showInputMessage="1" showErrorMessage="1" error="Do not change the Service Description" prompt="Do not change the Service Description" sqref="B118" xr:uid="{6366204B-5658-4E45-9D3C-2D2747F22DA1}">
      <formula1>"Measured Rate (TTY)"</formula1>
    </dataValidation>
    <dataValidation type="list" showDropDown="1" showInputMessage="1" showErrorMessage="1" error="Do not change the Service Description" prompt="Do not change the Service Description" sqref="B122" xr:uid="{FAC3EEC7-4F8B-4CF4-8A76-0C470F4BFCB5}">
      <formula1>"Measured Rate (TTY and Tribal)"</formula1>
    </dataValidation>
    <dataValidation type="list" showDropDown="1" showInputMessage="1" showErrorMessage="1" error="Do not change the Service Description" prompt="Do not change the Service Description" sqref="B134" xr:uid="{6B4ECBD5-00EB-4DA5-8D24-39B0DDD473AE}">
      <formula1>"Measured Rate (TTY)**"</formula1>
    </dataValidation>
    <dataValidation type="list" showDropDown="1" showInputMessage="1" showErrorMessage="1" error="Do not change the Service Description" prompt="Do not change the Service Description" sqref="B138" xr:uid="{76314D9C-0DE7-4840-A9B0-8C50E1306041}">
      <formula1>"Measured Rate (TTY and Tribal)**"</formula1>
    </dataValidation>
    <dataValidation type="list" showDropDown="1" showInputMessage="1" showErrorMessage="1" error="Do not change Funding Type" sqref="C4:C5 C8:C9 C12:C13 C16:C17 C20 C23 C26 C29 C96:C97 C100:C101 C104 C107" xr:uid="{B0BA97D6-9126-4CC6-991F-59664D866BE7}">
      <formula1>"F"</formula1>
    </dataValidation>
    <dataValidation type="list" showDropDown="1" showInputMessage="1" showErrorMessage="1" error="Do not change Funding Type" sqref="C32:C33 C36:C37 C40:C41 C44:C45 C48:C49 C52:C53 C56:C57 C60:C61 C64:C65 C68:C69 C72:C73 C76:C77 C80:C81 C84:C85 C88:C89 C92:C93 C110:C111 C114:C115 C118:C119 C122:C123 C130:C131" xr:uid="{F4EBB1A4-7AC7-4702-8DA9-06A41D7FF453}">
      <formula1>"C"</formula1>
    </dataValidation>
    <dataValidation type="list" allowBlank="1" showInputMessage="1" showErrorMessage="1" error="Please choose from the drop down list." sqref="E29 E64:E65 E68:E69 E72:E73 E76:E77 E80:E81 E84:E85 E88:E89 E92:E93 E104 E107 E126:E127 E130:E131 E134:E135 E20 E23 E26 E138:E139" xr:uid="{1249F5F8-D545-476B-996C-E8FF9326A97C}">
      <formula1>"Voice, Bundled Voice"</formula1>
    </dataValidation>
    <dataValidation type="list" allowBlank="1" showInputMessage="1" showErrorMessage="1" error="Please choose from the drop down list." sqref="E4:E5 E8:E9 E12:E13 E16:E17 E32:E33 E36:E37 E40:E41 E44:E45 E48:E49 E52:E53 E56:E57 E60:E61 E96:E97 E100:E101 E110:E111 E114:E115 E118:E119 E122:E123" xr:uid="{A535756C-62BB-43E1-8206-B7144262C627}">
      <formula1>"Voice, Bundled Voice, Bundled Broadband, Bundled Voice and Broadband"</formula1>
    </dataValidation>
  </dataValidations>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3"/>
  <sheetViews>
    <sheetView topLeftCell="A4" workbookViewId="0"/>
  </sheetViews>
  <sheetFormatPr defaultRowHeight="12.75" x14ac:dyDescent="0.2"/>
  <cols>
    <col min="1" max="1" width="11.5703125" customWidth="1"/>
    <col min="2" max="3" width="28.42578125" style="9" customWidth="1"/>
    <col min="4" max="4" width="13.85546875" style="9" bestFit="1" customWidth="1"/>
    <col min="5" max="5" width="18.5703125" customWidth="1"/>
    <col min="6" max="6" width="18.5703125" style="33" customWidth="1"/>
    <col min="7" max="7" width="16.28515625" customWidth="1"/>
    <col min="8" max="8" width="16.85546875" customWidth="1"/>
    <col min="9" max="9" width="18.7109375" customWidth="1"/>
    <col min="10" max="10" width="17.7109375" customWidth="1"/>
    <col min="11" max="11" width="13.28515625" customWidth="1"/>
    <col min="12" max="12" width="14.140625" customWidth="1"/>
  </cols>
  <sheetData>
    <row r="1" spans="1:15" ht="15.75" x14ac:dyDescent="0.25">
      <c r="A1" s="61" t="s">
        <v>226</v>
      </c>
      <c r="B1" s="36"/>
      <c r="C1" s="36"/>
      <c r="D1" s="36"/>
      <c r="E1" s="36"/>
      <c r="F1" s="36"/>
      <c r="G1" s="36"/>
      <c r="H1" s="36"/>
      <c r="I1" s="36"/>
      <c r="J1" s="36"/>
      <c r="K1" s="36"/>
      <c r="L1" s="36"/>
      <c r="M1" s="36"/>
      <c r="N1" s="36"/>
      <c r="O1" s="36"/>
    </row>
    <row r="2" spans="1:15" ht="15.75" x14ac:dyDescent="0.25">
      <c r="A2" s="8"/>
      <c r="B2" s="118"/>
      <c r="C2" s="118"/>
      <c r="D2" s="118"/>
      <c r="E2" s="36"/>
      <c r="F2" s="36"/>
      <c r="G2" s="36"/>
      <c r="H2" s="36"/>
      <c r="I2" s="36"/>
      <c r="J2" s="36"/>
      <c r="K2" s="36"/>
      <c r="L2" s="36"/>
      <c r="M2" s="36"/>
      <c r="N2" s="36"/>
      <c r="O2" s="36"/>
    </row>
    <row r="3" spans="1:15" ht="13.5" thickBot="1" x14ac:dyDescent="0.25">
      <c r="A3" s="457"/>
      <c r="B3" s="458"/>
      <c r="C3" s="458"/>
      <c r="D3" s="458"/>
      <c r="E3" s="458"/>
      <c r="F3" s="458"/>
      <c r="G3" s="458"/>
      <c r="H3" s="458"/>
      <c r="I3" s="458"/>
      <c r="J3" s="458"/>
      <c r="K3" s="458"/>
      <c r="L3" s="274"/>
      <c r="M3" s="36"/>
      <c r="N3" s="36"/>
      <c r="O3" s="36"/>
    </row>
    <row r="4" spans="1:15" ht="13.5" thickBot="1" x14ac:dyDescent="0.25">
      <c r="A4" s="151" t="s">
        <v>162</v>
      </c>
      <c r="B4" s="151" t="s">
        <v>163</v>
      </c>
      <c r="C4" s="151" t="s">
        <v>164</v>
      </c>
      <c r="D4" s="151" t="s">
        <v>165</v>
      </c>
      <c r="E4" s="151" t="s">
        <v>166</v>
      </c>
      <c r="F4" s="151" t="s">
        <v>167</v>
      </c>
      <c r="G4" s="151" t="s">
        <v>168</v>
      </c>
      <c r="H4" s="151" t="s">
        <v>169</v>
      </c>
      <c r="I4" s="151" t="s">
        <v>170</v>
      </c>
      <c r="J4" s="151" t="s">
        <v>171</v>
      </c>
      <c r="K4" s="151" t="s">
        <v>172</v>
      </c>
      <c r="L4" s="151" t="s">
        <v>227</v>
      </c>
      <c r="M4" s="36"/>
      <c r="N4" s="36"/>
      <c r="O4" s="36"/>
    </row>
    <row r="5" spans="1:15" ht="51.75" thickBot="1" x14ac:dyDescent="0.25">
      <c r="A5" s="149" t="s">
        <v>176</v>
      </c>
      <c r="B5" s="209" t="s">
        <v>204</v>
      </c>
      <c r="C5" s="209" t="s">
        <v>228</v>
      </c>
      <c r="D5" s="150" t="s">
        <v>150</v>
      </c>
      <c r="E5" s="150" t="s">
        <v>229</v>
      </c>
      <c r="F5" s="150" t="s">
        <v>230</v>
      </c>
      <c r="G5" s="150" t="s">
        <v>231</v>
      </c>
      <c r="H5" s="150" t="s">
        <v>232</v>
      </c>
      <c r="I5" s="150" t="s">
        <v>233</v>
      </c>
      <c r="J5" s="150" t="s">
        <v>234</v>
      </c>
      <c r="K5" s="150" t="s">
        <v>235</v>
      </c>
      <c r="L5" s="150" t="s">
        <v>236</v>
      </c>
      <c r="M5" s="36"/>
      <c r="N5" s="36"/>
      <c r="O5" s="36"/>
    </row>
    <row r="6" spans="1:15" s="33" customFormat="1" ht="13.5" thickBot="1" x14ac:dyDescent="0.25">
      <c r="A6" s="275">
        <v>5</v>
      </c>
      <c r="B6" s="276" t="s">
        <v>237</v>
      </c>
      <c r="C6" s="277"/>
      <c r="D6" s="278" t="s">
        <v>186</v>
      </c>
      <c r="E6" s="206"/>
      <c r="F6" s="206"/>
      <c r="G6" s="206"/>
      <c r="H6" s="207">
        <f t="shared" ref="H6:H7" si="0">E6-F6-G6</f>
        <v>0</v>
      </c>
      <c r="I6" s="207">
        <v>39</v>
      </c>
      <c r="J6" s="207">
        <f>MIN(H6:I6)</f>
        <v>0</v>
      </c>
      <c r="K6" s="205"/>
      <c r="L6" s="200">
        <f>J6*K6</f>
        <v>0</v>
      </c>
      <c r="M6" s="36"/>
      <c r="N6" s="36"/>
      <c r="O6" s="36"/>
    </row>
    <row r="7" spans="1:15" s="33" customFormat="1" ht="13.5" thickBot="1" x14ac:dyDescent="0.25">
      <c r="A7" s="168"/>
      <c r="B7" s="203"/>
      <c r="C7" s="204"/>
      <c r="D7" s="201" t="s">
        <v>186</v>
      </c>
      <c r="E7" s="206"/>
      <c r="F7" s="206"/>
      <c r="G7" s="206"/>
      <c r="H7" s="207">
        <f t="shared" si="0"/>
        <v>0</v>
      </c>
      <c r="I7" s="207">
        <v>39</v>
      </c>
      <c r="J7" s="207">
        <f t="shared" ref="J7:J51" si="1">MIN(H7:I7)</f>
        <v>0</v>
      </c>
      <c r="K7" s="205"/>
      <c r="L7" s="200">
        <f t="shared" ref="L7:L51" si="2">J7*K7</f>
        <v>0</v>
      </c>
      <c r="M7" s="36"/>
      <c r="N7" s="36"/>
      <c r="O7" s="36"/>
    </row>
    <row r="8" spans="1:15" ht="13.5" thickBot="1" x14ac:dyDescent="0.25">
      <c r="A8" s="170"/>
      <c r="B8" s="459" t="s">
        <v>155</v>
      </c>
      <c r="C8" s="460"/>
      <c r="D8" s="461"/>
      <c r="E8" s="279"/>
      <c r="F8" s="214"/>
      <c r="G8" s="214"/>
      <c r="H8" s="280"/>
      <c r="I8" s="280"/>
      <c r="J8" s="280"/>
      <c r="K8" s="280"/>
      <c r="L8" s="202">
        <f>SUM(L6:L7)</f>
        <v>0</v>
      </c>
      <c r="M8" s="36"/>
      <c r="N8" s="36"/>
      <c r="O8" s="36"/>
    </row>
    <row r="9" spans="1:15" s="33" customFormat="1" ht="20.100000000000001" customHeight="1" thickBot="1" x14ac:dyDescent="0.25">
      <c r="A9" s="281"/>
      <c r="B9" s="282"/>
      <c r="C9" s="282"/>
      <c r="D9" s="283"/>
      <c r="E9" s="208"/>
      <c r="F9" s="210"/>
      <c r="G9" s="211"/>
      <c r="H9" s="212"/>
      <c r="I9" s="212"/>
      <c r="J9" s="212"/>
      <c r="K9" s="213"/>
      <c r="L9" s="169"/>
      <c r="M9" s="284"/>
      <c r="N9" s="36"/>
      <c r="O9" s="36"/>
    </row>
    <row r="10" spans="1:15" ht="13.5" thickBot="1" x14ac:dyDescent="0.25">
      <c r="A10" s="275">
        <v>5.0999999999999996</v>
      </c>
      <c r="B10" s="285" t="s">
        <v>238</v>
      </c>
      <c r="C10" s="286"/>
      <c r="D10" s="278" t="s">
        <v>186</v>
      </c>
      <c r="E10" s="206"/>
      <c r="F10" s="206"/>
      <c r="G10" s="206"/>
      <c r="H10" s="207">
        <f t="shared" ref="H10:H50" si="3">E10-F10-G10</f>
        <v>0</v>
      </c>
      <c r="I10" s="207">
        <v>39</v>
      </c>
      <c r="J10" s="207">
        <f t="shared" si="1"/>
        <v>0</v>
      </c>
      <c r="K10" s="205"/>
      <c r="L10" s="200">
        <f t="shared" si="2"/>
        <v>0</v>
      </c>
      <c r="M10" s="36"/>
      <c r="N10" s="36"/>
      <c r="O10" s="36"/>
    </row>
    <row r="11" spans="1:15" s="33" customFormat="1" ht="13.5" thickBot="1" x14ac:dyDescent="0.25">
      <c r="A11" s="168"/>
      <c r="B11" s="199"/>
      <c r="C11" s="204"/>
      <c r="D11" s="201" t="s">
        <v>186</v>
      </c>
      <c r="E11" s="206"/>
      <c r="F11" s="206"/>
      <c r="G11" s="206"/>
      <c r="H11" s="207">
        <f t="shared" si="3"/>
        <v>0</v>
      </c>
      <c r="I11" s="207">
        <v>39</v>
      </c>
      <c r="J11" s="207">
        <f t="shared" ref="J11" si="4">MIN(H11:I11)</f>
        <v>0</v>
      </c>
      <c r="K11" s="205"/>
      <c r="L11" s="200">
        <f t="shared" ref="L11" si="5">J11*K11</f>
        <v>0</v>
      </c>
      <c r="M11" s="36"/>
      <c r="N11" s="36"/>
      <c r="O11" s="36"/>
    </row>
    <row r="12" spans="1:15" s="33" customFormat="1" ht="13.5" thickBot="1" x14ac:dyDescent="0.25">
      <c r="A12" s="170"/>
      <c r="B12" s="459" t="s">
        <v>155</v>
      </c>
      <c r="C12" s="460"/>
      <c r="D12" s="461"/>
      <c r="E12" s="279"/>
      <c r="F12" s="214"/>
      <c r="G12" s="214"/>
      <c r="H12" s="280"/>
      <c r="I12" s="280"/>
      <c r="J12" s="280"/>
      <c r="K12" s="280"/>
      <c r="L12" s="202">
        <f>SUM(L10:L11)</f>
        <v>0</v>
      </c>
      <c r="M12" s="36"/>
      <c r="N12" s="36"/>
      <c r="O12" s="36"/>
    </row>
    <row r="13" spans="1:15" s="33" customFormat="1" ht="20.100000000000001" customHeight="1" thickBot="1" x14ac:dyDescent="0.25">
      <c r="A13" s="287"/>
      <c r="B13" s="288"/>
      <c r="C13" s="288"/>
      <c r="D13" s="388"/>
      <c r="E13" s="214"/>
      <c r="F13" s="214"/>
      <c r="G13" s="215"/>
      <c r="H13" s="216"/>
      <c r="I13" s="216"/>
      <c r="J13" s="216"/>
      <c r="K13" s="217"/>
      <c r="L13" s="171"/>
      <c r="M13" s="284"/>
      <c r="N13" s="36"/>
      <c r="O13" s="36"/>
    </row>
    <row r="14" spans="1:15" s="33" customFormat="1" ht="13.5" thickBot="1" x14ac:dyDescent="0.25">
      <c r="A14" s="275">
        <v>6</v>
      </c>
      <c r="B14" s="285" t="s">
        <v>239</v>
      </c>
      <c r="C14" s="286"/>
      <c r="D14" s="278" t="s">
        <v>187</v>
      </c>
      <c r="E14" s="206"/>
      <c r="F14" s="206"/>
      <c r="G14" s="206"/>
      <c r="H14" s="207">
        <f t="shared" si="3"/>
        <v>0</v>
      </c>
      <c r="I14" s="207">
        <v>39</v>
      </c>
      <c r="J14" s="207">
        <f t="shared" si="1"/>
        <v>0</v>
      </c>
      <c r="K14" s="205"/>
      <c r="L14" s="200">
        <f t="shared" si="2"/>
        <v>0</v>
      </c>
      <c r="M14" s="36"/>
      <c r="N14" s="36"/>
      <c r="O14" s="36"/>
    </row>
    <row r="15" spans="1:15" s="33" customFormat="1" ht="13.5" thickBot="1" x14ac:dyDescent="0.25">
      <c r="A15" s="168"/>
      <c r="B15" s="199"/>
      <c r="C15" s="204"/>
      <c r="D15" s="201" t="s">
        <v>187</v>
      </c>
      <c r="E15" s="206"/>
      <c r="F15" s="206"/>
      <c r="G15" s="206"/>
      <c r="H15" s="207">
        <f t="shared" si="3"/>
        <v>0</v>
      </c>
      <c r="I15" s="207">
        <v>39</v>
      </c>
      <c r="J15" s="207">
        <f t="shared" ref="J15" si="6">MIN(H15:I15)</f>
        <v>0</v>
      </c>
      <c r="K15" s="205"/>
      <c r="L15" s="200">
        <f t="shared" ref="L15" si="7">J15*K15</f>
        <v>0</v>
      </c>
      <c r="M15" s="36"/>
      <c r="N15" s="36"/>
      <c r="O15" s="36"/>
    </row>
    <row r="16" spans="1:15" s="33" customFormat="1" ht="13.5" thickBot="1" x14ac:dyDescent="0.25">
      <c r="A16" s="170"/>
      <c r="B16" s="459" t="s">
        <v>155</v>
      </c>
      <c r="C16" s="460"/>
      <c r="D16" s="461"/>
      <c r="E16" s="279"/>
      <c r="F16" s="214"/>
      <c r="G16" s="214"/>
      <c r="H16" s="280"/>
      <c r="I16" s="280"/>
      <c r="J16" s="280"/>
      <c r="K16" s="280"/>
      <c r="L16" s="202">
        <f>SUM(L14:L15)</f>
        <v>0</v>
      </c>
      <c r="M16" s="36"/>
      <c r="N16" s="36"/>
      <c r="O16" s="36"/>
    </row>
    <row r="17" spans="1:15" s="33" customFormat="1" ht="20.100000000000001" customHeight="1" thickBot="1" x14ac:dyDescent="0.25">
      <c r="A17" s="281"/>
      <c r="B17" s="282"/>
      <c r="C17" s="282"/>
      <c r="D17" s="283"/>
      <c r="E17" s="208"/>
      <c r="F17" s="210"/>
      <c r="G17" s="211"/>
      <c r="H17" s="212"/>
      <c r="I17" s="212"/>
      <c r="J17" s="212"/>
      <c r="K17" s="213"/>
      <c r="L17" s="169"/>
      <c r="M17" s="284"/>
      <c r="N17" s="36"/>
      <c r="O17" s="36"/>
    </row>
    <row r="18" spans="1:15" s="33" customFormat="1" ht="13.5" thickBot="1" x14ac:dyDescent="0.25">
      <c r="A18" s="275">
        <v>6.1</v>
      </c>
      <c r="B18" s="285" t="s">
        <v>240</v>
      </c>
      <c r="C18" s="286"/>
      <c r="D18" s="278" t="s">
        <v>187</v>
      </c>
      <c r="E18" s="206"/>
      <c r="F18" s="206"/>
      <c r="G18" s="206"/>
      <c r="H18" s="207">
        <f t="shared" si="3"/>
        <v>0</v>
      </c>
      <c r="I18" s="207">
        <v>39</v>
      </c>
      <c r="J18" s="207">
        <f t="shared" si="1"/>
        <v>0</v>
      </c>
      <c r="K18" s="205"/>
      <c r="L18" s="200">
        <f t="shared" si="2"/>
        <v>0</v>
      </c>
      <c r="M18" s="36"/>
      <c r="N18" s="36"/>
      <c r="O18" s="36"/>
    </row>
    <row r="19" spans="1:15" s="33" customFormat="1" ht="13.5" thickBot="1" x14ac:dyDescent="0.25">
      <c r="A19" s="168"/>
      <c r="B19" s="199"/>
      <c r="C19" s="204"/>
      <c r="D19" s="201" t="s">
        <v>187</v>
      </c>
      <c r="E19" s="206"/>
      <c r="F19" s="206"/>
      <c r="G19" s="206"/>
      <c r="H19" s="207">
        <f t="shared" ref="H19" si="8">E19-F19-G19</f>
        <v>0</v>
      </c>
      <c r="I19" s="207">
        <v>39</v>
      </c>
      <c r="J19" s="207">
        <f t="shared" si="1"/>
        <v>0</v>
      </c>
      <c r="K19" s="205"/>
      <c r="L19" s="200">
        <f t="shared" si="2"/>
        <v>0</v>
      </c>
      <c r="M19" s="36"/>
      <c r="N19" s="36"/>
      <c r="O19" s="36"/>
    </row>
    <row r="20" spans="1:15" s="33" customFormat="1" ht="13.5" thickBot="1" x14ac:dyDescent="0.25">
      <c r="A20" s="170"/>
      <c r="B20" s="459" t="s">
        <v>155</v>
      </c>
      <c r="C20" s="460"/>
      <c r="D20" s="461"/>
      <c r="E20" s="279"/>
      <c r="F20" s="214"/>
      <c r="G20" s="214"/>
      <c r="H20" s="280"/>
      <c r="I20" s="280"/>
      <c r="J20" s="280"/>
      <c r="K20" s="280"/>
      <c r="L20" s="202">
        <f>SUM(L18:L19)</f>
        <v>0</v>
      </c>
      <c r="M20" s="36"/>
      <c r="N20" s="36"/>
      <c r="O20" s="36"/>
    </row>
    <row r="21" spans="1:15" s="33" customFormat="1" ht="20.100000000000001" customHeight="1" thickBot="1" x14ac:dyDescent="0.25">
      <c r="A21" s="281"/>
      <c r="B21" s="282"/>
      <c r="C21" s="282"/>
      <c r="D21" s="283"/>
      <c r="E21" s="208"/>
      <c r="F21" s="210"/>
      <c r="G21" s="211"/>
      <c r="H21" s="212"/>
      <c r="I21" s="212"/>
      <c r="J21" s="212"/>
      <c r="K21" s="213"/>
      <c r="L21" s="169"/>
      <c r="M21" s="284"/>
      <c r="N21" s="36"/>
      <c r="O21" s="36"/>
    </row>
    <row r="22" spans="1:15" ht="13.5" thickBot="1" x14ac:dyDescent="0.25">
      <c r="A22" s="275">
        <v>6.2</v>
      </c>
      <c r="B22" s="285" t="s">
        <v>241</v>
      </c>
      <c r="C22" s="286"/>
      <c r="D22" s="278" t="s">
        <v>187</v>
      </c>
      <c r="E22" s="206"/>
      <c r="F22" s="206"/>
      <c r="G22" s="206"/>
      <c r="H22" s="207">
        <f t="shared" si="3"/>
        <v>0</v>
      </c>
      <c r="I22" s="207">
        <v>39</v>
      </c>
      <c r="J22" s="207">
        <f t="shared" si="1"/>
        <v>0</v>
      </c>
      <c r="K22" s="205"/>
      <c r="L22" s="200">
        <f t="shared" si="2"/>
        <v>0</v>
      </c>
      <c r="M22" s="36"/>
      <c r="N22" s="36"/>
      <c r="O22" s="36"/>
    </row>
    <row r="23" spans="1:15" s="33" customFormat="1" ht="13.5" thickBot="1" x14ac:dyDescent="0.25">
      <c r="A23" s="168"/>
      <c r="B23" s="199"/>
      <c r="C23" s="204"/>
      <c r="D23" s="201" t="s">
        <v>187</v>
      </c>
      <c r="E23" s="206"/>
      <c r="F23" s="206"/>
      <c r="G23" s="206"/>
      <c r="H23" s="207">
        <f t="shared" si="3"/>
        <v>0</v>
      </c>
      <c r="I23" s="207">
        <v>39</v>
      </c>
      <c r="J23" s="207">
        <f t="shared" ref="J23" si="9">MIN(H23:I23)</f>
        <v>0</v>
      </c>
      <c r="K23" s="205"/>
      <c r="L23" s="200">
        <f t="shared" ref="L23" si="10">J23*K23</f>
        <v>0</v>
      </c>
      <c r="M23" s="36"/>
      <c r="N23" s="36"/>
      <c r="O23" s="36"/>
    </row>
    <row r="24" spans="1:15" s="33" customFormat="1" ht="13.5" thickBot="1" x14ac:dyDescent="0.25">
      <c r="A24" s="170"/>
      <c r="B24" s="459" t="s">
        <v>155</v>
      </c>
      <c r="C24" s="460"/>
      <c r="D24" s="461"/>
      <c r="E24" s="279"/>
      <c r="F24" s="214"/>
      <c r="G24" s="214"/>
      <c r="H24" s="280"/>
      <c r="I24" s="280"/>
      <c r="J24" s="280"/>
      <c r="K24" s="280"/>
      <c r="L24" s="202">
        <f>SUM(L22:L23)</f>
        <v>0</v>
      </c>
      <c r="M24" s="36"/>
      <c r="N24" s="36"/>
      <c r="O24" s="36"/>
    </row>
    <row r="25" spans="1:15" s="33" customFormat="1" ht="20.100000000000001" customHeight="1" thickBot="1" x14ac:dyDescent="0.25">
      <c r="A25" s="281"/>
      <c r="B25" s="282"/>
      <c r="C25" s="282"/>
      <c r="D25" s="283"/>
      <c r="E25" s="208"/>
      <c r="F25" s="210"/>
      <c r="G25" s="211"/>
      <c r="H25" s="212"/>
      <c r="I25" s="212"/>
      <c r="J25" s="212"/>
      <c r="K25" s="213"/>
      <c r="L25" s="169"/>
      <c r="M25" s="284"/>
      <c r="N25" s="36"/>
      <c r="O25" s="36"/>
    </row>
    <row r="26" spans="1:15" ht="13.5" thickBot="1" x14ac:dyDescent="0.25">
      <c r="A26" s="275">
        <v>6.3</v>
      </c>
      <c r="B26" s="285" t="s">
        <v>242</v>
      </c>
      <c r="C26" s="286"/>
      <c r="D26" s="278" t="s">
        <v>187</v>
      </c>
      <c r="E26" s="206"/>
      <c r="F26" s="206"/>
      <c r="G26" s="206"/>
      <c r="H26" s="207">
        <f t="shared" si="3"/>
        <v>0</v>
      </c>
      <c r="I26" s="207">
        <v>39</v>
      </c>
      <c r="J26" s="207">
        <f t="shared" si="1"/>
        <v>0</v>
      </c>
      <c r="K26" s="205"/>
      <c r="L26" s="200">
        <f t="shared" si="2"/>
        <v>0</v>
      </c>
      <c r="M26" s="36"/>
      <c r="N26" s="36"/>
      <c r="O26" s="36"/>
    </row>
    <row r="27" spans="1:15" s="33" customFormat="1" ht="13.5" thickBot="1" x14ac:dyDescent="0.25">
      <c r="A27" s="168"/>
      <c r="B27" s="199"/>
      <c r="C27" s="204"/>
      <c r="D27" s="201" t="s">
        <v>187</v>
      </c>
      <c r="E27" s="206"/>
      <c r="F27" s="206"/>
      <c r="G27" s="206"/>
      <c r="H27" s="207">
        <f t="shared" ref="H27" si="11">E27-F27-G27</f>
        <v>0</v>
      </c>
      <c r="I27" s="207">
        <v>39</v>
      </c>
      <c r="J27" s="207">
        <f t="shared" si="1"/>
        <v>0</v>
      </c>
      <c r="K27" s="205"/>
      <c r="L27" s="200">
        <f t="shared" si="2"/>
        <v>0</v>
      </c>
      <c r="M27" s="36"/>
      <c r="N27" s="36"/>
      <c r="O27" s="36"/>
    </row>
    <row r="28" spans="1:15" s="33" customFormat="1" ht="13.5" thickBot="1" x14ac:dyDescent="0.25">
      <c r="A28" s="170"/>
      <c r="B28" s="459" t="s">
        <v>155</v>
      </c>
      <c r="C28" s="460"/>
      <c r="D28" s="461"/>
      <c r="E28" s="279"/>
      <c r="F28" s="214"/>
      <c r="G28" s="214"/>
      <c r="H28" s="280"/>
      <c r="I28" s="280"/>
      <c r="J28" s="280"/>
      <c r="K28" s="280"/>
      <c r="L28" s="202">
        <f>SUM(L26:L27)</f>
        <v>0</v>
      </c>
      <c r="M28" s="36"/>
      <c r="N28" s="36"/>
      <c r="O28" s="36"/>
    </row>
    <row r="29" spans="1:15" s="33" customFormat="1" ht="20.100000000000001" customHeight="1" thickBot="1" x14ac:dyDescent="0.25">
      <c r="A29" s="281"/>
      <c r="B29" s="282"/>
      <c r="C29" s="282"/>
      <c r="D29" s="283"/>
      <c r="E29" s="208"/>
      <c r="F29" s="210"/>
      <c r="G29" s="211"/>
      <c r="H29" s="212"/>
      <c r="I29" s="212"/>
      <c r="J29" s="212"/>
      <c r="K29" s="213"/>
      <c r="L29" s="169"/>
      <c r="M29" s="284"/>
      <c r="N29" s="36"/>
      <c r="O29" s="36"/>
    </row>
    <row r="30" spans="1:15" s="148" customFormat="1" ht="13.5" thickBot="1" x14ac:dyDescent="0.25">
      <c r="A30" s="275">
        <v>7</v>
      </c>
      <c r="B30" s="285" t="s">
        <v>243</v>
      </c>
      <c r="C30" s="286"/>
      <c r="D30" s="278" t="s">
        <v>186</v>
      </c>
      <c r="E30" s="206"/>
      <c r="F30" s="206"/>
      <c r="G30" s="206"/>
      <c r="H30" s="207">
        <f t="shared" si="3"/>
        <v>0</v>
      </c>
      <c r="I30" s="207">
        <v>39</v>
      </c>
      <c r="J30" s="207">
        <f t="shared" si="1"/>
        <v>0</v>
      </c>
      <c r="K30" s="205"/>
      <c r="L30" s="200">
        <f t="shared" si="2"/>
        <v>0</v>
      </c>
      <c r="M30" s="36"/>
      <c r="N30" s="36"/>
      <c r="O30" s="36"/>
    </row>
    <row r="31" spans="1:15" s="33" customFormat="1" ht="13.5" thickBot="1" x14ac:dyDescent="0.25">
      <c r="A31" s="168"/>
      <c r="B31" s="199"/>
      <c r="C31" s="204"/>
      <c r="D31" s="201" t="s">
        <v>186</v>
      </c>
      <c r="E31" s="206"/>
      <c r="F31" s="206"/>
      <c r="G31" s="206"/>
      <c r="H31" s="207">
        <f t="shared" si="3"/>
        <v>0</v>
      </c>
      <c r="I31" s="207">
        <v>39</v>
      </c>
      <c r="J31" s="207">
        <f t="shared" ref="J31" si="12">MIN(H31:I31)</f>
        <v>0</v>
      </c>
      <c r="K31" s="205"/>
      <c r="L31" s="200">
        <f t="shared" ref="L31" si="13">J31*K31</f>
        <v>0</v>
      </c>
      <c r="M31" s="36"/>
      <c r="N31" s="36"/>
      <c r="O31" s="36"/>
    </row>
    <row r="32" spans="1:15" s="33" customFormat="1" ht="13.5" thickBot="1" x14ac:dyDescent="0.25">
      <c r="A32" s="170"/>
      <c r="B32" s="459" t="s">
        <v>155</v>
      </c>
      <c r="C32" s="460"/>
      <c r="D32" s="461"/>
      <c r="E32" s="279"/>
      <c r="F32" s="214"/>
      <c r="G32" s="214"/>
      <c r="H32" s="280"/>
      <c r="I32" s="280"/>
      <c r="J32" s="280"/>
      <c r="K32" s="280"/>
      <c r="L32" s="202">
        <f>SUM(L30:L31)</f>
        <v>0</v>
      </c>
      <c r="M32" s="36"/>
      <c r="N32" s="36"/>
      <c r="O32" s="36"/>
    </row>
    <row r="33" spans="1:15" s="33" customFormat="1" ht="20.100000000000001" customHeight="1" thickBot="1" x14ac:dyDescent="0.25">
      <c r="A33" s="281"/>
      <c r="B33" s="282"/>
      <c r="C33" s="282"/>
      <c r="D33" s="283"/>
      <c r="E33" s="208"/>
      <c r="F33" s="210"/>
      <c r="G33" s="211"/>
      <c r="H33" s="212"/>
      <c r="I33" s="212"/>
      <c r="J33" s="212"/>
      <c r="K33" s="213"/>
      <c r="L33" s="169"/>
      <c r="M33" s="284"/>
      <c r="N33" s="36"/>
      <c r="O33" s="36"/>
    </row>
    <row r="34" spans="1:15" s="148" customFormat="1" ht="13.5" thickBot="1" x14ac:dyDescent="0.25">
      <c r="A34" s="275">
        <v>7.1</v>
      </c>
      <c r="B34" s="285" t="s">
        <v>244</v>
      </c>
      <c r="C34" s="286"/>
      <c r="D34" s="278" t="s">
        <v>186</v>
      </c>
      <c r="E34" s="206"/>
      <c r="F34" s="206"/>
      <c r="G34" s="206"/>
      <c r="H34" s="207">
        <f t="shared" si="3"/>
        <v>0</v>
      </c>
      <c r="I34" s="207">
        <v>39</v>
      </c>
      <c r="J34" s="207">
        <f t="shared" si="1"/>
        <v>0</v>
      </c>
      <c r="K34" s="205"/>
      <c r="L34" s="200">
        <f t="shared" si="2"/>
        <v>0</v>
      </c>
      <c r="M34" s="36"/>
      <c r="N34" s="36"/>
      <c r="O34" s="36"/>
    </row>
    <row r="35" spans="1:15" s="33" customFormat="1" ht="13.5" thickBot="1" x14ac:dyDescent="0.25">
      <c r="A35" s="168"/>
      <c r="B35" s="199"/>
      <c r="C35" s="204"/>
      <c r="D35" s="201" t="s">
        <v>186</v>
      </c>
      <c r="E35" s="206"/>
      <c r="F35" s="206"/>
      <c r="G35" s="206"/>
      <c r="H35" s="207">
        <f t="shared" ref="H35" si="14">E35-F35-G35</f>
        <v>0</v>
      </c>
      <c r="I35" s="207">
        <v>39</v>
      </c>
      <c r="J35" s="207">
        <f t="shared" si="1"/>
        <v>0</v>
      </c>
      <c r="K35" s="205"/>
      <c r="L35" s="200">
        <f t="shared" si="2"/>
        <v>0</v>
      </c>
      <c r="M35" s="36"/>
      <c r="N35" s="36"/>
      <c r="O35" s="36"/>
    </row>
    <row r="36" spans="1:15" s="33" customFormat="1" ht="13.5" thickBot="1" x14ac:dyDescent="0.25">
      <c r="A36" s="170"/>
      <c r="B36" s="459" t="s">
        <v>155</v>
      </c>
      <c r="C36" s="460"/>
      <c r="D36" s="461"/>
      <c r="E36" s="279"/>
      <c r="F36" s="214"/>
      <c r="G36" s="214"/>
      <c r="H36" s="280"/>
      <c r="I36" s="280"/>
      <c r="J36" s="280"/>
      <c r="K36" s="280"/>
      <c r="L36" s="202">
        <f>SUM(L34:L35)</f>
        <v>0</v>
      </c>
      <c r="M36" s="36"/>
      <c r="N36" s="36"/>
      <c r="O36" s="36"/>
    </row>
    <row r="37" spans="1:15" s="33" customFormat="1" ht="20.100000000000001" customHeight="1" thickBot="1" x14ac:dyDescent="0.25">
      <c r="A37" s="281"/>
      <c r="B37" s="282"/>
      <c r="C37" s="282"/>
      <c r="D37" s="283"/>
      <c r="E37" s="208"/>
      <c r="F37" s="210"/>
      <c r="G37" s="211"/>
      <c r="H37" s="212"/>
      <c r="I37" s="212"/>
      <c r="J37" s="212"/>
      <c r="K37" s="213"/>
      <c r="L37" s="169"/>
      <c r="M37" s="284"/>
      <c r="N37" s="36"/>
      <c r="O37" s="36"/>
    </row>
    <row r="38" spans="1:15" ht="13.5" thickBot="1" x14ac:dyDescent="0.25">
      <c r="A38" s="275">
        <v>8</v>
      </c>
      <c r="B38" s="285" t="s">
        <v>245</v>
      </c>
      <c r="C38" s="286"/>
      <c r="D38" s="278" t="s">
        <v>187</v>
      </c>
      <c r="E38" s="206"/>
      <c r="F38" s="206"/>
      <c r="G38" s="206"/>
      <c r="H38" s="207">
        <f t="shared" si="3"/>
        <v>0</v>
      </c>
      <c r="I38" s="207">
        <v>39</v>
      </c>
      <c r="J38" s="207">
        <f t="shared" si="1"/>
        <v>0</v>
      </c>
      <c r="K38" s="205"/>
      <c r="L38" s="200">
        <f t="shared" si="2"/>
        <v>0</v>
      </c>
      <c r="M38" s="36"/>
      <c r="N38" s="36"/>
      <c r="O38" s="36"/>
    </row>
    <row r="39" spans="1:15" s="33" customFormat="1" ht="13.5" thickBot="1" x14ac:dyDescent="0.25">
      <c r="A39" s="168"/>
      <c r="B39" s="199"/>
      <c r="C39" s="204"/>
      <c r="D39" s="201" t="s">
        <v>187</v>
      </c>
      <c r="E39" s="206"/>
      <c r="F39" s="206"/>
      <c r="G39" s="206"/>
      <c r="H39" s="207">
        <f t="shared" si="3"/>
        <v>0</v>
      </c>
      <c r="I39" s="207">
        <v>39</v>
      </c>
      <c r="J39" s="207">
        <f t="shared" ref="J39" si="15">MIN(H39:I39)</f>
        <v>0</v>
      </c>
      <c r="K39" s="205"/>
      <c r="L39" s="200">
        <f t="shared" ref="L39" si="16">J39*K39</f>
        <v>0</v>
      </c>
      <c r="M39" s="36"/>
      <c r="N39" s="36"/>
      <c r="O39" s="36"/>
    </row>
    <row r="40" spans="1:15" s="33" customFormat="1" ht="13.5" thickBot="1" x14ac:dyDescent="0.25">
      <c r="A40" s="170"/>
      <c r="B40" s="459" t="s">
        <v>155</v>
      </c>
      <c r="C40" s="460"/>
      <c r="D40" s="461"/>
      <c r="E40" s="279"/>
      <c r="F40" s="214"/>
      <c r="G40" s="214"/>
      <c r="H40" s="280"/>
      <c r="I40" s="280"/>
      <c r="J40" s="280"/>
      <c r="K40" s="280"/>
      <c r="L40" s="202">
        <f>SUM(L38:L39)</f>
        <v>0</v>
      </c>
      <c r="M40" s="36"/>
      <c r="N40" s="36"/>
      <c r="O40" s="36"/>
    </row>
    <row r="41" spans="1:15" s="33" customFormat="1" ht="20.100000000000001" customHeight="1" thickBot="1" x14ac:dyDescent="0.25">
      <c r="A41" s="281"/>
      <c r="B41" s="282"/>
      <c r="C41" s="282"/>
      <c r="D41" s="283"/>
      <c r="E41" s="208"/>
      <c r="F41" s="210"/>
      <c r="G41" s="211"/>
      <c r="H41" s="212"/>
      <c r="I41" s="212"/>
      <c r="J41" s="212"/>
      <c r="K41" s="213"/>
      <c r="L41" s="169"/>
      <c r="M41" s="284"/>
      <c r="N41" s="36"/>
      <c r="O41" s="36"/>
    </row>
    <row r="42" spans="1:15" ht="13.5" thickBot="1" x14ac:dyDescent="0.25">
      <c r="A42" s="275">
        <v>8.1</v>
      </c>
      <c r="B42" s="285" t="s">
        <v>246</v>
      </c>
      <c r="C42" s="286"/>
      <c r="D42" s="278" t="s">
        <v>187</v>
      </c>
      <c r="E42" s="206"/>
      <c r="F42" s="206"/>
      <c r="G42" s="206"/>
      <c r="H42" s="207">
        <f t="shared" si="3"/>
        <v>0</v>
      </c>
      <c r="I42" s="207">
        <v>39</v>
      </c>
      <c r="J42" s="207">
        <f t="shared" si="1"/>
        <v>0</v>
      </c>
      <c r="K42" s="205"/>
      <c r="L42" s="200">
        <f t="shared" si="2"/>
        <v>0</v>
      </c>
      <c r="M42" s="36"/>
      <c r="N42" s="36"/>
      <c r="O42" s="36"/>
    </row>
    <row r="43" spans="1:15" s="33" customFormat="1" ht="13.5" thickBot="1" x14ac:dyDescent="0.25">
      <c r="A43" s="168"/>
      <c r="B43" s="199"/>
      <c r="C43" s="204"/>
      <c r="D43" s="201" t="s">
        <v>187</v>
      </c>
      <c r="E43" s="206"/>
      <c r="F43" s="206"/>
      <c r="G43" s="206"/>
      <c r="H43" s="207">
        <f t="shared" ref="H43" si="17">E43-F43-G43</f>
        <v>0</v>
      </c>
      <c r="I43" s="207">
        <v>39</v>
      </c>
      <c r="J43" s="207">
        <f t="shared" si="1"/>
        <v>0</v>
      </c>
      <c r="K43" s="205"/>
      <c r="L43" s="200">
        <f t="shared" si="2"/>
        <v>0</v>
      </c>
      <c r="M43" s="36"/>
      <c r="N43" s="36"/>
      <c r="O43" s="36"/>
    </row>
    <row r="44" spans="1:15" s="33" customFormat="1" ht="13.5" thickBot="1" x14ac:dyDescent="0.25">
      <c r="A44" s="170"/>
      <c r="B44" s="459" t="s">
        <v>155</v>
      </c>
      <c r="C44" s="460"/>
      <c r="D44" s="461"/>
      <c r="E44" s="279"/>
      <c r="F44" s="214"/>
      <c r="G44" s="214"/>
      <c r="H44" s="280"/>
      <c r="I44" s="280"/>
      <c r="J44" s="280"/>
      <c r="K44" s="280"/>
      <c r="L44" s="202">
        <f>SUM(L42:L43)</f>
        <v>0</v>
      </c>
      <c r="M44" s="36"/>
      <c r="N44" s="36"/>
      <c r="O44" s="36"/>
    </row>
    <row r="45" spans="1:15" s="33" customFormat="1" ht="20.100000000000001" customHeight="1" thickBot="1" x14ac:dyDescent="0.25">
      <c r="A45" s="281"/>
      <c r="B45" s="282"/>
      <c r="C45" s="282"/>
      <c r="D45" s="283"/>
      <c r="E45" s="208"/>
      <c r="F45" s="210"/>
      <c r="G45" s="211"/>
      <c r="H45" s="212"/>
      <c r="I45" s="212"/>
      <c r="J45" s="212"/>
      <c r="K45" s="213"/>
      <c r="L45" s="169"/>
      <c r="M45" s="284"/>
      <c r="N45" s="36"/>
      <c r="O45" s="36"/>
    </row>
    <row r="46" spans="1:15" ht="13.5" thickBot="1" x14ac:dyDescent="0.25">
      <c r="A46" s="275">
        <v>8.1999999999999993</v>
      </c>
      <c r="B46" s="285" t="s">
        <v>247</v>
      </c>
      <c r="C46" s="286"/>
      <c r="D46" s="278" t="s">
        <v>187</v>
      </c>
      <c r="E46" s="206"/>
      <c r="F46" s="206"/>
      <c r="G46" s="206"/>
      <c r="H46" s="207">
        <f t="shared" si="3"/>
        <v>0</v>
      </c>
      <c r="I46" s="207">
        <v>39</v>
      </c>
      <c r="J46" s="207">
        <f t="shared" si="1"/>
        <v>0</v>
      </c>
      <c r="K46" s="205"/>
      <c r="L46" s="200">
        <f t="shared" si="2"/>
        <v>0</v>
      </c>
      <c r="M46" s="36"/>
      <c r="N46" s="36"/>
      <c r="O46" s="36"/>
    </row>
    <row r="47" spans="1:15" s="33" customFormat="1" ht="13.5" thickBot="1" x14ac:dyDescent="0.25">
      <c r="A47" s="168"/>
      <c r="B47" s="199"/>
      <c r="C47" s="204"/>
      <c r="D47" s="201" t="s">
        <v>187</v>
      </c>
      <c r="E47" s="206"/>
      <c r="F47" s="206"/>
      <c r="G47" s="206"/>
      <c r="H47" s="207">
        <f t="shared" si="3"/>
        <v>0</v>
      </c>
      <c r="I47" s="207">
        <v>39</v>
      </c>
      <c r="J47" s="207">
        <f t="shared" ref="J47" si="18">MIN(H47:I47)</f>
        <v>0</v>
      </c>
      <c r="K47" s="205"/>
      <c r="L47" s="200">
        <f t="shared" ref="L47" si="19">J47*K47</f>
        <v>0</v>
      </c>
      <c r="M47" s="36"/>
      <c r="N47" s="36"/>
      <c r="O47" s="36"/>
    </row>
    <row r="48" spans="1:15" s="33" customFormat="1" ht="13.5" thickBot="1" x14ac:dyDescent="0.25">
      <c r="A48" s="170"/>
      <c r="B48" s="459" t="s">
        <v>155</v>
      </c>
      <c r="C48" s="460"/>
      <c r="D48" s="461"/>
      <c r="E48" s="279"/>
      <c r="F48" s="214"/>
      <c r="G48" s="214"/>
      <c r="H48" s="280"/>
      <c r="I48" s="280"/>
      <c r="J48" s="280"/>
      <c r="K48" s="280"/>
      <c r="L48" s="202">
        <f>SUM(L46:L47)</f>
        <v>0</v>
      </c>
      <c r="M48" s="36"/>
      <c r="N48" s="36"/>
      <c r="O48" s="36"/>
    </row>
    <row r="49" spans="1:15" s="33" customFormat="1" ht="20.100000000000001" customHeight="1" thickBot="1" x14ac:dyDescent="0.25">
      <c r="A49" s="281"/>
      <c r="B49" s="282"/>
      <c r="C49" s="282"/>
      <c r="D49" s="283"/>
      <c r="E49" s="208"/>
      <c r="F49" s="210"/>
      <c r="G49" s="211"/>
      <c r="H49" s="212"/>
      <c r="I49" s="212"/>
      <c r="J49" s="212"/>
      <c r="K49" s="213"/>
      <c r="L49" s="169"/>
      <c r="M49" s="284"/>
      <c r="N49" s="36"/>
      <c r="O49" s="36"/>
    </row>
    <row r="50" spans="1:15" ht="13.5" thickBot="1" x14ac:dyDescent="0.25">
      <c r="A50" s="275">
        <v>8.3000000000000007</v>
      </c>
      <c r="B50" s="285" t="s">
        <v>248</v>
      </c>
      <c r="C50" s="286"/>
      <c r="D50" s="278" t="s">
        <v>187</v>
      </c>
      <c r="E50" s="206"/>
      <c r="F50" s="206"/>
      <c r="G50" s="206"/>
      <c r="H50" s="207">
        <f t="shared" si="3"/>
        <v>0</v>
      </c>
      <c r="I50" s="207">
        <v>39</v>
      </c>
      <c r="J50" s="207">
        <f t="shared" si="1"/>
        <v>0</v>
      </c>
      <c r="K50" s="205"/>
      <c r="L50" s="200">
        <f t="shared" si="2"/>
        <v>0</v>
      </c>
      <c r="M50" s="36"/>
      <c r="N50" s="36"/>
      <c r="O50" s="36"/>
    </row>
    <row r="51" spans="1:15" s="33" customFormat="1" ht="13.5" thickBot="1" x14ac:dyDescent="0.25">
      <c r="A51" s="168"/>
      <c r="B51" s="199"/>
      <c r="C51" s="204"/>
      <c r="D51" s="201" t="s">
        <v>187</v>
      </c>
      <c r="E51" s="206"/>
      <c r="F51" s="206"/>
      <c r="G51" s="206"/>
      <c r="H51" s="207">
        <f t="shared" ref="H51" si="20">E51-F51-G51</f>
        <v>0</v>
      </c>
      <c r="I51" s="207">
        <v>39</v>
      </c>
      <c r="J51" s="207">
        <f t="shared" si="1"/>
        <v>0</v>
      </c>
      <c r="K51" s="205"/>
      <c r="L51" s="200">
        <f t="shared" si="2"/>
        <v>0</v>
      </c>
      <c r="M51" s="36"/>
      <c r="N51" s="36"/>
      <c r="O51" s="36"/>
    </row>
    <row r="52" spans="1:15" s="33" customFormat="1" ht="13.5" thickBot="1" x14ac:dyDescent="0.25">
      <c r="A52" s="170"/>
      <c r="B52" s="459" t="s">
        <v>155</v>
      </c>
      <c r="C52" s="460"/>
      <c r="D52" s="461"/>
      <c r="E52" s="289"/>
      <c r="F52" s="290"/>
      <c r="G52" s="290"/>
      <c r="H52" s="288"/>
      <c r="I52" s="288"/>
      <c r="J52" s="288"/>
      <c r="K52" s="288"/>
      <c r="L52" s="202">
        <f>SUM(L50:L51)</f>
        <v>0</v>
      </c>
      <c r="M52" s="36"/>
      <c r="N52" s="36"/>
      <c r="O52" s="36"/>
    </row>
    <row r="53" spans="1:15" ht="15" x14ac:dyDescent="0.25">
      <c r="A53" s="172"/>
      <c r="B53" s="118"/>
      <c r="C53" s="118"/>
      <c r="D53" s="118"/>
      <c r="E53" s="36"/>
      <c r="F53" s="36"/>
      <c r="G53" s="36"/>
      <c r="H53" s="36"/>
      <c r="I53" s="36"/>
      <c r="J53" s="36"/>
      <c r="K53" s="36"/>
      <c r="L53" s="36"/>
      <c r="M53" s="36"/>
      <c r="N53" s="36"/>
      <c r="O53" s="36"/>
    </row>
    <row r="54" spans="1:15" x14ac:dyDescent="0.2">
      <c r="A54" s="36"/>
      <c r="B54" s="118"/>
      <c r="C54" s="118"/>
      <c r="D54" s="118"/>
      <c r="E54" s="36"/>
      <c r="F54" s="36"/>
      <c r="G54" s="36"/>
      <c r="H54" s="36"/>
      <c r="I54" s="36"/>
      <c r="J54" s="36"/>
      <c r="K54" s="36"/>
      <c r="L54" s="36"/>
      <c r="M54" s="36"/>
      <c r="N54" s="36"/>
      <c r="O54" s="36"/>
    </row>
    <row r="55" spans="1:15" x14ac:dyDescent="0.2">
      <c r="A55" s="383" t="s">
        <v>159</v>
      </c>
      <c r="B55" s="118"/>
      <c r="C55" s="118"/>
      <c r="D55" s="118"/>
      <c r="E55" s="36"/>
      <c r="F55" s="36"/>
      <c r="G55" s="36"/>
      <c r="H55" s="36"/>
      <c r="I55" s="36"/>
      <c r="J55" s="36"/>
      <c r="K55" s="36"/>
      <c r="L55" s="36"/>
      <c r="M55" s="36"/>
      <c r="N55" s="36"/>
      <c r="O55" s="36"/>
    </row>
    <row r="56" spans="1:15" x14ac:dyDescent="0.2">
      <c r="A56" s="36"/>
      <c r="B56" s="118"/>
      <c r="C56" s="118"/>
      <c r="D56" s="118"/>
      <c r="E56" s="36"/>
      <c r="F56" s="36"/>
      <c r="G56" s="36"/>
      <c r="H56" s="36"/>
      <c r="I56" s="36"/>
      <c r="J56" s="36"/>
      <c r="K56" s="36"/>
      <c r="L56" s="36"/>
      <c r="M56" s="36"/>
      <c r="N56" s="36"/>
      <c r="O56" s="36"/>
    </row>
    <row r="57" spans="1:15" x14ac:dyDescent="0.2">
      <c r="A57" s="36"/>
      <c r="B57" s="118"/>
      <c r="C57" s="118"/>
      <c r="D57" s="118"/>
      <c r="E57" s="36"/>
      <c r="F57" s="36"/>
      <c r="G57" s="36"/>
      <c r="H57" s="36"/>
      <c r="I57" s="36"/>
      <c r="J57" s="36"/>
      <c r="K57" s="36"/>
      <c r="L57" s="36"/>
      <c r="M57" s="36"/>
      <c r="N57" s="36"/>
      <c r="O57" s="36"/>
    </row>
    <row r="58" spans="1:15" x14ac:dyDescent="0.2">
      <c r="A58" s="36"/>
      <c r="B58" s="118"/>
      <c r="C58" s="118"/>
      <c r="D58" s="118"/>
      <c r="E58" s="36"/>
      <c r="F58" s="36"/>
      <c r="G58" s="36"/>
      <c r="H58" s="36"/>
      <c r="I58" s="36"/>
      <c r="J58" s="36"/>
      <c r="K58" s="36"/>
      <c r="L58" s="36"/>
      <c r="M58" s="36"/>
      <c r="N58" s="36"/>
      <c r="O58" s="36"/>
    </row>
    <row r="59" spans="1:15" x14ac:dyDescent="0.2">
      <c r="A59" s="36"/>
      <c r="B59" s="118"/>
      <c r="C59" s="118"/>
      <c r="D59" s="118"/>
      <c r="E59" s="36"/>
      <c r="F59" s="36"/>
      <c r="G59" s="36"/>
      <c r="H59" s="36"/>
      <c r="I59" s="36"/>
      <c r="J59" s="36"/>
      <c r="K59" s="36"/>
      <c r="L59" s="36"/>
      <c r="M59" s="36"/>
      <c r="N59" s="36"/>
      <c r="O59" s="36"/>
    </row>
    <row r="60" spans="1:15" x14ac:dyDescent="0.2">
      <c r="A60" s="33"/>
      <c r="B60" s="147"/>
      <c r="C60" s="147"/>
      <c r="D60" s="147"/>
      <c r="E60" s="33"/>
      <c r="G60" s="33"/>
      <c r="H60" s="33"/>
      <c r="I60" s="33"/>
      <c r="J60" s="33"/>
      <c r="K60" s="33"/>
      <c r="L60" s="33"/>
      <c r="M60" s="33"/>
      <c r="N60" s="33"/>
      <c r="O60" s="33"/>
    </row>
    <row r="62" spans="1:15" x14ac:dyDescent="0.2">
      <c r="A62" s="33"/>
      <c r="B62" s="147"/>
      <c r="C62" s="147"/>
      <c r="D62" s="147"/>
      <c r="E62" s="33"/>
      <c r="G62" s="33"/>
      <c r="H62" s="33"/>
      <c r="I62" s="33"/>
      <c r="J62" s="33"/>
      <c r="K62" s="33"/>
      <c r="L62" s="33"/>
      <c r="M62" s="33"/>
      <c r="N62" s="33"/>
      <c r="O62" s="33"/>
    </row>
    <row r="63" spans="1:15" s="33" customFormat="1" x14ac:dyDescent="0.2">
      <c r="B63" s="146"/>
      <c r="C63" s="146"/>
      <c r="D63" s="146"/>
    </row>
    <row r="65" spans="1:5" x14ac:dyDescent="0.2">
      <c r="A65" s="28"/>
      <c r="E65" s="33"/>
    </row>
    <row r="66" spans="1:5" x14ac:dyDescent="0.2">
      <c r="A66" s="33"/>
      <c r="B66" s="30"/>
      <c r="C66" s="30"/>
      <c r="D66" s="30"/>
      <c r="E66" s="33"/>
    </row>
    <row r="67" spans="1:5" x14ac:dyDescent="0.2">
      <c r="A67" s="33"/>
      <c r="B67" s="30"/>
      <c r="C67" s="30"/>
      <c r="D67" s="30"/>
      <c r="E67" s="33"/>
    </row>
    <row r="68" spans="1:5" x14ac:dyDescent="0.2">
      <c r="A68" s="33"/>
      <c r="B68" s="33"/>
      <c r="C68" s="33"/>
      <c r="D68" s="33"/>
      <c r="E68" s="33"/>
    </row>
    <row r="69" spans="1:5" x14ac:dyDescent="0.2">
      <c r="A69" s="33"/>
      <c r="B69" s="33"/>
      <c r="C69" s="33"/>
      <c r="D69" s="33"/>
      <c r="E69" s="33"/>
    </row>
    <row r="70" spans="1:5" x14ac:dyDescent="0.2">
      <c r="A70" s="33"/>
      <c r="B70" s="33"/>
      <c r="C70" s="33"/>
      <c r="D70" s="33"/>
      <c r="E70" s="33"/>
    </row>
    <row r="71" spans="1:5" x14ac:dyDescent="0.2">
      <c r="A71" s="33"/>
      <c r="B71" s="33"/>
      <c r="C71" s="33"/>
      <c r="D71" s="33"/>
      <c r="E71" s="33"/>
    </row>
    <row r="72" spans="1:5" x14ac:dyDescent="0.2">
      <c r="A72" s="33"/>
      <c r="B72" s="33"/>
      <c r="C72" s="33"/>
      <c r="D72" s="33"/>
      <c r="E72" s="33"/>
    </row>
    <row r="73" spans="1:5" x14ac:dyDescent="0.2">
      <c r="A73" s="33"/>
      <c r="B73" s="33"/>
      <c r="C73" s="33"/>
      <c r="D73" s="33"/>
      <c r="E73" s="33"/>
    </row>
  </sheetData>
  <mergeCells count="13">
    <mergeCell ref="B44:D44"/>
    <mergeCell ref="B48:D48"/>
    <mergeCell ref="B52:D52"/>
    <mergeCell ref="B20:D20"/>
    <mergeCell ref="B24:D24"/>
    <mergeCell ref="B28:D28"/>
    <mergeCell ref="B32:D32"/>
    <mergeCell ref="B36:D36"/>
    <mergeCell ref="A3:K3"/>
    <mergeCell ref="B8:D8"/>
    <mergeCell ref="B12:D12"/>
    <mergeCell ref="B16:D16"/>
    <mergeCell ref="B40:D40"/>
  </mergeCells>
  <phoneticPr fontId="11" type="noConversion"/>
  <pageMargins left="0.75" right="0.75" top="1" bottom="1"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workbookViewId="0">
      <selection activeCell="A2" sqref="A2"/>
    </sheetView>
  </sheetViews>
  <sheetFormatPr defaultRowHeight="12.75" x14ac:dyDescent="0.2"/>
  <cols>
    <col min="1" max="1" width="10.85546875" customWidth="1"/>
    <col min="2" max="2" width="12.42578125" customWidth="1"/>
    <col min="4" max="4" width="17.7109375" customWidth="1"/>
  </cols>
  <sheetData>
    <row r="1" spans="1:6" ht="15.75" x14ac:dyDescent="0.25">
      <c r="A1" s="78" t="s">
        <v>249</v>
      </c>
      <c r="B1" s="34"/>
      <c r="C1" s="33"/>
      <c r="D1" s="33"/>
      <c r="E1" s="33"/>
      <c r="F1" s="33"/>
    </row>
    <row r="2" spans="1:6" x14ac:dyDescent="0.2">
      <c r="A2" s="36" t="s">
        <v>357</v>
      </c>
      <c r="B2" s="36"/>
      <c r="C2" s="36"/>
      <c r="D2" s="36"/>
      <c r="E2" s="36"/>
      <c r="F2" s="36"/>
    </row>
    <row r="3" spans="1:6" x14ac:dyDescent="0.2">
      <c r="A3" s="36"/>
      <c r="B3" s="36"/>
      <c r="C3" s="36"/>
      <c r="D3" s="36"/>
      <c r="E3" s="36"/>
      <c r="F3" s="36"/>
    </row>
    <row r="4" spans="1:6" ht="13.5" thickBot="1" x14ac:dyDescent="0.25">
      <c r="A4" s="3"/>
      <c r="B4" s="36"/>
      <c r="C4" s="36"/>
      <c r="D4" s="36"/>
      <c r="E4" s="36"/>
      <c r="F4" s="36"/>
    </row>
    <row r="5" spans="1:6" ht="26.45" customHeight="1" thickBot="1" x14ac:dyDescent="0.25">
      <c r="A5" s="80" t="s">
        <v>176</v>
      </c>
      <c r="B5" s="462" t="s">
        <v>250</v>
      </c>
      <c r="C5" s="463"/>
      <c r="D5" s="463"/>
      <c r="E5" s="464"/>
      <c r="F5" s="36"/>
    </row>
    <row r="6" spans="1:6" ht="13.5" thickBot="1" x14ac:dyDescent="0.25">
      <c r="A6" s="81" t="s">
        <v>251</v>
      </c>
      <c r="B6" s="82" t="s">
        <v>252</v>
      </c>
      <c r="C6" s="64" t="s">
        <v>67</v>
      </c>
      <c r="D6" s="64" t="s">
        <v>253</v>
      </c>
      <c r="E6" s="64" t="s">
        <v>254</v>
      </c>
      <c r="F6" s="36"/>
    </row>
    <row r="7" spans="1:6" ht="13.5" thickBot="1" x14ac:dyDescent="0.25">
      <c r="A7" s="79"/>
      <c r="B7" s="332" t="s">
        <v>255</v>
      </c>
      <c r="C7" s="83"/>
      <c r="D7" s="226"/>
      <c r="E7" s="226">
        <v>0</v>
      </c>
      <c r="F7" s="36"/>
    </row>
    <row r="8" spans="1:6" ht="13.5" thickBot="1" x14ac:dyDescent="0.25">
      <c r="A8" s="79"/>
      <c r="B8" s="82"/>
      <c r="C8" s="83"/>
      <c r="D8" s="226"/>
      <c r="E8" s="226">
        <v>0</v>
      </c>
      <c r="F8" s="36"/>
    </row>
    <row r="9" spans="1:6" ht="13.5" thickBot="1" x14ac:dyDescent="0.25">
      <c r="A9" s="50"/>
      <c r="B9" s="82" t="s">
        <v>155</v>
      </c>
      <c r="C9" s="64"/>
      <c r="D9" s="64"/>
      <c r="E9" s="227">
        <v>0</v>
      </c>
      <c r="F9" s="36"/>
    </row>
    <row r="10" spans="1:6" ht="13.5" thickBot="1" x14ac:dyDescent="0.25">
      <c r="A10" s="383"/>
      <c r="B10" s="383"/>
      <c r="C10" s="383"/>
      <c r="D10" s="383"/>
      <c r="E10" s="383"/>
      <c r="F10" s="36"/>
    </row>
    <row r="11" spans="1:6" ht="26.25" thickBot="1" x14ac:dyDescent="0.25">
      <c r="A11" s="80" t="s">
        <v>176</v>
      </c>
      <c r="B11" s="462" t="s">
        <v>256</v>
      </c>
      <c r="C11" s="463"/>
      <c r="D11" s="463"/>
      <c r="E11" s="464"/>
      <c r="F11" s="36"/>
    </row>
    <row r="12" spans="1:6" ht="13.5" thickBot="1" x14ac:dyDescent="0.25">
      <c r="A12" s="81" t="s">
        <v>257</v>
      </c>
      <c r="B12" s="82" t="s">
        <v>252</v>
      </c>
      <c r="C12" s="64" t="s">
        <v>67</v>
      </c>
      <c r="D12" s="64" t="s">
        <v>253</v>
      </c>
      <c r="E12" s="64" t="s">
        <v>254</v>
      </c>
      <c r="F12" s="36"/>
    </row>
    <row r="13" spans="1:6" ht="13.5" thickBot="1" x14ac:dyDescent="0.25">
      <c r="A13" s="79"/>
      <c r="B13" s="332" t="s">
        <v>255</v>
      </c>
      <c r="C13" s="83"/>
      <c r="D13" s="226"/>
      <c r="E13" s="226">
        <v>0</v>
      </c>
      <c r="F13" s="36"/>
    </row>
    <row r="14" spans="1:6" ht="26.45" customHeight="1" thickBot="1" x14ac:dyDescent="0.25">
      <c r="A14" s="79"/>
      <c r="B14" s="82"/>
      <c r="C14" s="83"/>
      <c r="D14" s="226"/>
      <c r="E14" s="226">
        <v>0</v>
      </c>
      <c r="F14" s="36"/>
    </row>
    <row r="15" spans="1:6" ht="13.5" thickBot="1" x14ac:dyDescent="0.25">
      <c r="A15" s="50"/>
      <c r="B15" s="82" t="s">
        <v>155</v>
      </c>
      <c r="C15" s="64"/>
      <c r="D15" s="64"/>
      <c r="E15" s="227">
        <v>0</v>
      </c>
      <c r="F15" s="36"/>
    </row>
    <row r="16" spans="1:6" x14ac:dyDescent="0.2">
      <c r="A16" s="383"/>
      <c r="B16" s="383"/>
      <c r="C16" s="383"/>
      <c r="D16" s="383"/>
      <c r="E16" s="383"/>
      <c r="F16" s="36"/>
    </row>
    <row r="17" spans="1:6" x14ac:dyDescent="0.2">
      <c r="A17" s="383"/>
      <c r="B17" s="383"/>
      <c r="C17" s="383"/>
      <c r="D17" s="383"/>
      <c r="E17" s="383"/>
      <c r="F17" s="36"/>
    </row>
    <row r="18" spans="1:6" ht="13.5" thickBot="1" x14ac:dyDescent="0.25">
      <c r="A18" s="383"/>
      <c r="B18" s="383"/>
      <c r="C18" s="383"/>
      <c r="D18" s="383"/>
      <c r="E18" s="383"/>
      <c r="F18" s="36"/>
    </row>
    <row r="19" spans="1:6" ht="26.25" thickBot="1" x14ac:dyDescent="0.25">
      <c r="A19" s="80" t="s">
        <v>176</v>
      </c>
      <c r="B19" s="462" t="s">
        <v>258</v>
      </c>
      <c r="C19" s="463"/>
      <c r="D19" s="463"/>
      <c r="E19" s="464"/>
      <c r="F19" s="36"/>
    </row>
    <row r="20" spans="1:6" ht="13.5" thickBot="1" x14ac:dyDescent="0.25">
      <c r="A20" s="81" t="s">
        <v>259</v>
      </c>
      <c r="B20" s="82" t="s">
        <v>252</v>
      </c>
      <c r="C20" s="64" t="s">
        <v>67</v>
      </c>
      <c r="D20" s="64" t="s">
        <v>253</v>
      </c>
      <c r="E20" s="64" t="s">
        <v>254</v>
      </c>
      <c r="F20" s="36"/>
    </row>
    <row r="21" spans="1:6" ht="13.5" thickBot="1" x14ac:dyDescent="0.25">
      <c r="A21" s="79"/>
      <c r="B21" s="332" t="s">
        <v>255</v>
      </c>
      <c r="C21" s="83"/>
      <c r="D21" s="226"/>
      <c r="E21" s="226">
        <v>0</v>
      </c>
      <c r="F21" s="36"/>
    </row>
    <row r="22" spans="1:6" ht="13.5" thickBot="1" x14ac:dyDescent="0.25">
      <c r="A22" s="79"/>
      <c r="B22" s="82"/>
      <c r="C22" s="83"/>
      <c r="D22" s="226"/>
      <c r="E22" s="226">
        <v>0</v>
      </c>
      <c r="F22" s="36"/>
    </row>
    <row r="23" spans="1:6" ht="13.5" thickBot="1" x14ac:dyDescent="0.25">
      <c r="A23" s="50"/>
      <c r="B23" s="82" t="s">
        <v>155</v>
      </c>
      <c r="C23" s="64"/>
      <c r="D23" s="64"/>
      <c r="E23" s="227">
        <v>0</v>
      </c>
      <c r="F23" s="36"/>
    </row>
    <row r="24" spans="1:6" ht="13.5" thickBot="1" x14ac:dyDescent="0.25">
      <c r="A24" s="36"/>
      <c r="B24" s="36"/>
      <c r="C24" s="36"/>
      <c r="D24" s="36"/>
      <c r="E24" s="36"/>
      <c r="F24" s="36"/>
    </row>
    <row r="25" spans="1:6" ht="26.25" thickBot="1" x14ac:dyDescent="0.25">
      <c r="A25" s="80" t="s">
        <v>176</v>
      </c>
      <c r="B25" s="462" t="s">
        <v>260</v>
      </c>
      <c r="C25" s="463"/>
      <c r="D25" s="463"/>
      <c r="E25" s="464"/>
      <c r="F25" s="36"/>
    </row>
    <row r="26" spans="1:6" ht="13.5" thickBot="1" x14ac:dyDescent="0.25">
      <c r="A26" s="81" t="s">
        <v>261</v>
      </c>
      <c r="B26" s="82" t="s">
        <v>252</v>
      </c>
      <c r="C26" s="64" t="s">
        <v>67</v>
      </c>
      <c r="D26" s="64" t="s">
        <v>253</v>
      </c>
      <c r="E26" s="64" t="s">
        <v>254</v>
      </c>
      <c r="F26" s="36"/>
    </row>
    <row r="27" spans="1:6" ht="13.5" thickBot="1" x14ac:dyDescent="0.25">
      <c r="A27" s="79"/>
      <c r="B27" s="332" t="s">
        <v>255</v>
      </c>
      <c r="C27" s="83"/>
      <c r="D27" s="226"/>
      <c r="E27" s="226">
        <v>0</v>
      </c>
      <c r="F27" s="33"/>
    </row>
    <row r="28" spans="1:6" ht="13.5" thickBot="1" x14ac:dyDescent="0.25">
      <c r="A28" s="79"/>
      <c r="B28" s="82"/>
      <c r="C28" s="83"/>
      <c r="D28" s="226"/>
      <c r="E28" s="226">
        <v>0</v>
      </c>
      <c r="F28" s="33"/>
    </row>
    <row r="29" spans="1:6" ht="13.5" thickBot="1" x14ac:dyDescent="0.25">
      <c r="A29" s="50"/>
      <c r="B29" s="82" t="s">
        <v>155</v>
      </c>
      <c r="C29" s="64"/>
      <c r="D29" s="64"/>
      <c r="E29" s="227">
        <v>0</v>
      </c>
      <c r="F29" s="33"/>
    </row>
    <row r="30" spans="1:6" x14ac:dyDescent="0.2">
      <c r="A30" s="36"/>
      <c r="B30" s="36"/>
      <c r="C30" s="36"/>
      <c r="D30" s="36"/>
      <c r="E30" s="36"/>
      <c r="F30" s="33"/>
    </row>
    <row r="31" spans="1:6" x14ac:dyDescent="0.2">
      <c r="A31" s="36"/>
      <c r="B31" s="36"/>
      <c r="C31" s="36"/>
      <c r="D31" s="36"/>
      <c r="E31" s="36"/>
      <c r="F31" s="33"/>
    </row>
  </sheetData>
  <mergeCells count="4">
    <mergeCell ref="B5:E5"/>
    <mergeCell ref="B19:E19"/>
    <mergeCell ref="B25:E25"/>
    <mergeCell ref="B11:E11"/>
  </mergeCells>
  <phoneticPr fontId="11" type="noConversion"/>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workbookViewId="0">
      <selection sqref="A1:B1"/>
    </sheetView>
  </sheetViews>
  <sheetFormatPr defaultRowHeight="12.75" x14ac:dyDescent="0.2"/>
  <cols>
    <col min="1" max="1" width="15.7109375" style="11" customWidth="1"/>
    <col min="2" max="2" width="32.28515625" style="9" customWidth="1"/>
    <col min="3" max="3" width="24" customWidth="1"/>
    <col min="4" max="4" width="14.5703125" style="9" customWidth="1"/>
    <col min="5" max="5" width="18.85546875" style="9" customWidth="1"/>
  </cols>
  <sheetData>
    <row r="1" spans="1:5" ht="15.75" x14ac:dyDescent="0.25">
      <c r="A1" s="465" t="s">
        <v>262</v>
      </c>
      <c r="B1" s="466"/>
      <c r="C1" s="383"/>
      <c r="D1" s="46"/>
      <c r="E1" s="46"/>
    </row>
    <row r="2" spans="1:5" ht="13.5" thickBot="1" x14ac:dyDescent="0.25">
      <c r="A2" s="84"/>
      <c r="B2" s="46"/>
      <c r="C2" s="383"/>
      <c r="D2" s="46"/>
      <c r="E2" s="46"/>
    </row>
    <row r="3" spans="1:5" ht="26.25" thickBot="1" x14ac:dyDescent="0.25">
      <c r="A3" s="80" t="s">
        <v>176</v>
      </c>
      <c r="B3" s="85" t="s">
        <v>263</v>
      </c>
      <c r="C3" s="85" t="s">
        <v>264</v>
      </c>
      <c r="D3" s="46"/>
      <c r="E3" s="46"/>
    </row>
    <row r="4" spans="1:5" ht="27" customHeight="1" thickBot="1" x14ac:dyDescent="0.25">
      <c r="A4" s="86" t="s">
        <v>265</v>
      </c>
      <c r="B4" s="56" t="s">
        <v>266</v>
      </c>
      <c r="C4" s="87"/>
      <c r="D4" s="46"/>
      <c r="E4" s="46"/>
    </row>
    <row r="5" spans="1:5" ht="13.5" thickBot="1" x14ac:dyDescent="0.25">
      <c r="A5" s="88"/>
      <c r="B5" s="89" t="s">
        <v>267</v>
      </c>
      <c r="C5" s="90"/>
      <c r="D5" s="46"/>
      <c r="E5" s="46"/>
    </row>
    <row r="6" spans="1:5" ht="13.5" thickBot="1" x14ac:dyDescent="0.25">
      <c r="A6" s="88"/>
      <c r="B6" s="89" t="s">
        <v>268</v>
      </c>
      <c r="C6" s="90"/>
      <c r="D6" s="46"/>
      <c r="E6" s="46"/>
    </row>
    <row r="7" spans="1:5" ht="13.5" thickBot="1" x14ac:dyDescent="0.25">
      <c r="A7" s="91"/>
      <c r="B7" s="92" t="s">
        <v>269</v>
      </c>
      <c r="C7" s="93">
        <f>SUM(C4:C6)</f>
        <v>0</v>
      </c>
      <c r="D7" s="46"/>
      <c r="E7" s="46"/>
    </row>
    <row r="8" spans="1:5" x14ac:dyDescent="0.2">
      <c r="A8" s="84"/>
      <c r="B8" s="46"/>
      <c r="C8" s="383"/>
      <c r="D8" s="46"/>
      <c r="E8" s="46"/>
    </row>
    <row r="9" spans="1:5" x14ac:dyDescent="0.2">
      <c r="A9" s="84"/>
      <c r="B9" s="46"/>
      <c r="C9" s="383"/>
      <c r="D9" s="46"/>
      <c r="E9" s="46"/>
    </row>
    <row r="10" spans="1:5" x14ac:dyDescent="0.2">
      <c r="A10" s="84"/>
      <c r="B10" s="46"/>
      <c r="C10" s="383"/>
      <c r="D10" s="46"/>
      <c r="E10" s="46"/>
    </row>
    <row r="11" spans="1:5" x14ac:dyDescent="0.2">
      <c r="A11" s="84"/>
      <c r="B11" s="46"/>
      <c r="C11" s="383"/>
      <c r="D11" s="46"/>
      <c r="E11" s="46"/>
    </row>
    <row r="12" spans="1:5" x14ac:dyDescent="0.2">
      <c r="A12" s="84"/>
      <c r="B12" s="46"/>
      <c r="C12" s="383"/>
      <c r="D12" s="46"/>
      <c r="E12" s="46"/>
    </row>
    <row r="13" spans="1:5" x14ac:dyDescent="0.2">
      <c r="A13" s="291"/>
      <c r="B13" s="118"/>
      <c r="C13" s="36"/>
      <c r="D13" s="118"/>
    </row>
    <row r="14" spans="1:5" x14ac:dyDescent="0.2">
      <c r="A14" s="291"/>
      <c r="B14" s="118"/>
      <c r="C14" s="36"/>
      <c r="D14" s="118"/>
    </row>
  </sheetData>
  <mergeCells count="1">
    <mergeCell ref="A1:B1"/>
  </mergeCells>
  <phoneticPr fontId="11" type="noConversion"/>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0"/>
  <sheetViews>
    <sheetView workbookViewId="0"/>
  </sheetViews>
  <sheetFormatPr defaultRowHeight="12.75" x14ac:dyDescent="0.2"/>
  <cols>
    <col min="1" max="1" width="28" customWidth="1"/>
    <col min="2" max="2" width="15.85546875" customWidth="1"/>
    <col min="3" max="3" width="19.140625" customWidth="1"/>
    <col min="4" max="4" width="21" customWidth="1"/>
    <col min="5" max="5" width="19" customWidth="1"/>
    <col min="6" max="6" width="21.7109375" customWidth="1"/>
    <col min="7" max="7" width="20.7109375" customWidth="1"/>
  </cols>
  <sheetData>
    <row r="1" spans="1:14" ht="15.75" x14ac:dyDescent="0.25">
      <c r="A1" s="58" t="s">
        <v>270</v>
      </c>
      <c r="B1" s="34"/>
      <c r="C1" s="36"/>
      <c r="D1" s="36"/>
      <c r="E1" s="36"/>
      <c r="F1" s="36"/>
      <c r="G1" s="36"/>
      <c r="H1" s="36"/>
      <c r="I1" s="36"/>
      <c r="J1" s="36"/>
      <c r="K1" s="36"/>
      <c r="L1" s="36"/>
      <c r="M1" s="36"/>
      <c r="N1" s="36"/>
    </row>
    <row r="2" spans="1:14" ht="15" x14ac:dyDescent="0.25">
      <c r="A2" s="10"/>
      <c r="B2" s="36"/>
      <c r="C2" s="36"/>
      <c r="D2" s="36"/>
      <c r="E2" s="36"/>
      <c r="F2" s="36"/>
      <c r="G2" s="36"/>
      <c r="H2" s="36"/>
      <c r="I2" s="36"/>
      <c r="J2" s="36"/>
      <c r="K2" s="36"/>
      <c r="L2" s="36"/>
      <c r="M2" s="36"/>
      <c r="N2" s="36"/>
    </row>
    <row r="3" spans="1:14" ht="15" x14ac:dyDescent="0.25">
      <c r="A3" s="1"/>
      <c r="B3" s="36"/>
      <c r="C3" s="36"/>
      <c r="D3" s="36"/>
      <c r="E3" s="36"/>
      <c r="F3" s="36"/>
      <c r="G3" s="36"/>
      <c r="H3" s="36"/>
      <c r="I3" s="36"/>
      <c r="J3" s="36"/>
      <c r="K3" s="36"/>
      <c r="L3" s="36"/>
      <c r="M3" s="36"/>
      <c r="N3" s="36"/>
    </row>
    <row r="4" spans="1:14" s="44" customFormat="1" ht="15.75" x14ac:dyDescent="0.25">
      <c r="A4" s="103" t="s">
        <v>271</v>
      </c>
    </row>
    <row r="5" spans="1:14" s="40" customFormat="1" ht="15.75" thickBot="1" x14ac:dyDescent="0.3">
      <c r="A5" s="97"/>
      <c r="B5" s="383"/>
      <c r="C5" s="383"/>
      <c r="D5" s="383"/>
      <c r="E5" s="383"/>
      <c r="F5" s="36"/>
      <c r="G5" s="383"/>
      <c r="H5" s="383"/>
      <c r="I5" s="383"/>
      <c r="J5" s="383"/>
      <c r="K5" s="383"/>
      <c r="L5" s="383"/>
      <c r="M5" s="383"/>
      <c r="N5" s="383"/>
    </row>
    <row r="6" spans="1:14" s="40" customFormat="1" ht="15" thickBot="1" x14ac:dyDescent="0.25">
      <c r="A6" s="98" t="s">
        <v>263</v>
      </c>
      <c r="B6" s="85" t="s">
        <v>254</v>
      </c>
      <c r="C6" s="85" t="s">
        <v>272</v>
      </c>
      <c r="D6" s="383"/>
      <c r="E6" s="383"/>
      <c r="F6" s="292"/>
      <c r="G6" s="383"/>
      <c r="H6" s="383"/>
      <c r="I6" s="383"/>
      <c r="J6" s="383"/>
      <c r="K6" s="383"/>
      <c r="L6" s="383"/>
      <c r="M6" s="383"/>
      <c r="N6" s="383"/>
    </row>
    <row r="7" spans="1:14" s="40" customFormat="1" ht="13.5" thickBot="1" x14ac:dyDescent="0.25">
      <c r="A7" s="390" t="s">
        <v>273</v>
      </c>
      <c r="B7" s="144"/>
      <c r="C7" s="89"/>
      <c r="D7" s="383"/>
      <c r="E7" s="383"/>
      <c r="F7" s="383"/>
      <c r="G7" s="383"/>
      <c r="H7" s="383"/>
      <c r="I7" s="383"/>
      <c r="J7" s="383"/>
      <c r="K7" s="383"/>
      <c r="L7" s="383"/>
      <c r="M7" s="383"/>
      <c r="N7" s="383"/>
    </row>
    <row r="8" spans="1:14" s="40" customFormat="1" ht="26.25" thickBot="1" x14ac:dyDescent="0.25">
      <c r="A8" s="390" t="s">
        <v>274</v>
      </c>
      <c r="B8" s="144"/>
      <c r="C8" s="89"/>
      <c r="D8" s="383"/>
      <c r="E8" s="383"/>
      <c r="F8" s="383"/>
      <c r="G8" s="383"/>
      <c r="H8" s="383"/>
      <c r="I8" s="383"/>
      <c r="J8" s="383"/>
      <c r="K8" s="383"/>
      <c r="L8" s="383"/>
      <c r="M8" s="383"/>
      <c r="N8" s="383"/>
    </row>
    <row r="9" spans="1:14" s="40" customFormat="1" ht="13.5" thickBot="1" x14ac:dyDescent="0.25">
      <c r="A9" s="390" t="s">
        <v>275</v>
      </c>
      <c r="B9" s="144"/>
      <c r="C9" s="89"/>
      <c r="D9" s="383"/>
      <c r="E9" s="383"/>
      <c r="F9" s="383"/>
      <c r="G9" s="383"/>
      <c r="H9" s="383"/>
      <c r="I9" s="383"/>
      <c r="J9" s="383"/>
      <c r="K9" s="383"/>
      <c r="L9" s="383"/>
      <c r="M9" s="383"/>
      <c r="N9" s="383"/>
    </row>
    <row r="10" spans="1:14" s="40" customFormat="1" ht="13.5" thickBot="1" x14ac:dyDescent="0.25">
      <c r="A10" s="390" t="s">
        <v>276</v>
      </c>
      <c r="B10" s="144"/>
      <c r="C10" s="89"/>
      <c r="D10" s="383"/>
      <c r="E10" s="383"/>
      <c r="F10" s="383"/>
      <c r="G10" s="383"/>
      <c r="H10" s="383"/>
      <c r="I10" s="383"/>
      <c r="J10" s="383"/>
      <c r="K10" s="383"/>
      <c r="L10" s="383"/>
      <c r="M10" s="383"/>
      <c r="N10" s="383"/>
    </row>
    <row r="11" spans="1:14" s="40" customFormat="1" ht="13.5" thickBot="1" x14ac:dyDescent="0.25">
      <c r="A11" s="390" t="s">
        <v>277</v>
      </c>
      <c r="B11" s="144"/>
      <c r="C11" s="89"/>
      <c r="D11" s="383"/>
      <c r="E11" s="383"/>
      <c r="F11" s="383"/>
      <c r="G11" s="383"/>
      <c r="H11" s="383"/>
      <c r="I11" s="383"/>
      <c r="J11" s="383"/>
      <c r="K11" s="383"/>
      <c r="L11" s="383"/>
      <c r="M11" s="383"/>
      <c r="N11" s="383"/>
    </row>
    <row r="12" spans="1:14" s="40" customFormat="1" ht="18.399999999999999" customHeight="1" x14ac:dyDescent="0.2">
      <c r="A12" s="389" t="s">
        <v>278</v>
      </c>
      <c r="B12" s="218"/>
      <c r="C12" s="467"/>
      <c r="D12" s="383"/>
      <c r="E12" s="383"/>
      <c r="F12" s="383"/>
      <c r="G12" s="383"/>
      <c r="H12" s="383"/>
      <c r="I12" s="383"/>
      <c r="J12" s="383"/>
      <c r="K12" s="383"/>
      <c r="L12" s="383"/>
      <c r="M12" s="383"/>
      <c r="N12" s="383"/>
    </row>
    <row r="13" spans="1:14" s="40" customFormat="1" ht="16.5" customHeight="1" x14ac:dyDescent="0.2">
      <c r="A13" s="389" t="s">
        <v>279</v>
      </c>
      <c r="B13" s="219"/>
      <c r="C13" s="468"/>
      <c r="D13" s="383"/>
      <c r="E13" s="383"/>
      <c r="F13" s="383"/>
      <c r="G13" s="383"/>
      <c r="H13" s="383"/>
      <c r="I13" s="383"/>
      <c r="J13" s="383"/>
      <c r="K13" s="383"/>
      <c r="L13" s="383"/>
      <c r="M13" s="383"/>
      <c r="N13" s="383"/>
    </row>
    <row r="14" spans="1:14" s="40" customFormat="1" ht="21.75" customHeight="1" thickBot="1" x14ac:dyDescent="0.25">
      <c r="A14" s="99" t="s">
        <v>280</v>
      </c>
      <c r="B14" s="220"/>
      <c r="C14" s="469"/>
      <c r="D14" s="383"/>
      <c r="E14" s="383"/>
      <c r="F14" s="383"/>
      <c r="G14" s="383"/>
      <c r="H14" s="383"/>
      <c r="I14" s="383"/>
      <c r="J14" s="383"/>
      <c r="K14" s="383"/>
      <c r="L14" s="383"/>
      <c r="M14" s="383"/>
      <c r="N14" s="383"/>
    </row>
    <row r="15" spans="1:14" s="40" customFormat="1" ht="13.5" thickBot="1" x14ac:dyDescent="0.25">
      <c r="A15" s="100" t="s">
        <v>269</v>
      </c>
      <c r="B15" s="224">
        <f>SUM(B7:B14)</f>
        <v>0</v>
      </c>
      <c r="C15" s="89"/>
      <c r="D15" s="383"/>
      <c r="E15" s="383"/>
      <c r="F15" s="383"/>
      <c r="G15" s="383"/>
      <c r="H15" s="383"/>
      <c r="I15" s="383"/>
      <c r="J15" s="383"/>
      <c r="K15" s="383"/>
      <c r="L15" s="383"/>
      <c r="M15" s="383"/>
      <c r="N15" s="383"/>
    </row>
    <row r="16" spans="1:14" s="40" customFormat="1" x14ac:dyDescent="0.2">
      <c r="A16" s="383"/>
      <c r="B16" s="383"/>
      <c r="C16" s="383"/>
      <c r="D16" s="383"/>
      <c r="E16" s="383"/>
      <c r="F16" s="383"/>
      <c r="G16" s="383"/>
      <c r="H16" s="383"/>
      <c r="I16" s="383"/>
      <c r="J16" s="383"/>
      <c r="K16" s="383"/>
      <c r="L16" s="383"/>
      <c r="M16" s="383"/>
      <c r="N16" s="383"/>
    </row>
    <row r="17" spans="1:14" s="40" customFormat="1" x14ac:dyDescent="0.2">
      <c r="A17" s="383"/>
      <c r="B17" s="383"/>
      <c r="C17" s="383"/>
      <c r="D17" s="383"/>
      <c r="E17" s="383"/>
      <c r="F17" s="383"/>
      <c r="G17" s="383"/>
      <c r="H17" s="383"/>
      <c r="I17" s="383"/>
      <c r="J17" s="383"/>
      <c r="K17" s="383"/>
      <c r="L17" s="383"/>
      <c r="M17" s="383"/>
      <c r="N17" s="383"/>
    </row>
    <row r="18" spans="1:14" s="40" customFormat="1" x14ac:dyDescent="0.2">
      <c r="A18" s="45" t="s">
        <v>281</v>
      </c>
      <c r="B18" s="383"/>
      <c r="C18" s="383"/>
      <c r="D18" s="383"/>
      <c r="E18" s="383"/>
      <c r="F18" s="383"/>
      <c r="G18" s="383"/>
      <c r="H18" s="383"/>
      <c r="I18" s="383"/>
      <c r="J18" s="383"/>
      <c r="K18" s="383"/>
      <c r="L18" s="383"/>
      <c r="M18" s="383"/>
      <c r="N18" s="383"/>
    </row>
    <row r="19" spans="1:14" s="40" customFormat="1" x14ac:dyDescent="0.2">
      <c r="A19" s="383"/>
      <c r="B19" s="383"/>
      <c r="C19" s="383"/>
      <c r="D19" s="383"/>
      <c r="E19" s="383"/>
      <c r="F19" s="383"/>
      <c r="G19" s="383"/>
      <c r="H19" s="383"/>
      <c r="I19" s="383"/>
      <c r="J19" s="383"/>
      <c r="K19" s="383"/>
      <c r="L19" s="383"/>
      <c r="M19" s="383"/>
      <c r="N19" s="383"/>
    </row>
    <row r="20" spans="1:14" s="40" customFormat="1" ht="13.5" thickBot="1" x14ac:dyDescent="0.25">
      <c r="A20" s="383" t="s">
        <v>162</v>
      </c>
      <c r="B20" s="383" t="s">
        <v>163</v>
      </c>
      <c r="C20" s="383" t="s">
        <v>164</v>
      </c>
      <c r="D20" s="383" t="s">
        <v>165</v>
      </c>
      <c r="E20" s="383" t="s">
        <v>166</v>
      </c>
      <c r="F20" s="383" t="s">
        <v>167</v>
      </c>
      <c r="G20" s="383" t="s">
        <v>168</v>
      </c>
      <c r="H20" s="383"/>
      <c r="I20" s="383"/>
      <c r="J20" s="383"/>
      <c r="K20" s="383"/>
      <c r="L20" s="383"/>
      <c r="M20" s="383"/>
      <c r="N20" s="383"/>
    </row>
    <row r="21" spans="1:14" s="46" customFormat="1" ht="65.25" customHeight="1" thickBot="1" x14ac:dyDescent="0.25">
      <c r="A21" s="95" t="s">
        <v>176</v>
      </c>
      <c r="B21" s="48" t="s">
        <v>282</v>
      </c>
      <c r="C21" s="48" t="s">
        <v>283</v>
      </c>
      <c r="D21" s="48" t="s">
        <v>284</v>
      </c>
      <c r="E21" s="48" t="s">
        <v>285</v>
      </c>
      <c r="F21" s="48" t="s">
        <v>286</v>
      </c>
      <c r="G21" s="48" t="s">
        <v>287</v>
      </c>
    </row>
    <row r="22" spans="1:14" s="40" customFormat="1" ht="13.5" thickBot="1" x14ac:dyDescent="0.25">
      <c r="A22" s="96">
        <v>11</v>
      </c>
      <c r="B22" s="127">
        <f>B15</f>
        <v>0</v>
      </c>
      <c r="C22" s="223">
        <f>'Weighted Avg'!I8</f>
        <v>0</v>
      </c>
      <c r="D22" s="127">
        <f>IFERROR(B22/C22,0)</f>
        <v>0</v>
      </c>
      <c r="E22" s="145">
        <v>0.5</v>
      </c>
      <c r="F22" s="145">
        <f>MIN(D22:E22)</f>
        <v>0</v>
      </c>
      <c r="G22" s="221"/>
      <c r="H22" s="383"/>
      <c r="I22" s="383"/>
      <c r="J22" s="383"/>
      <c r="K22" s="383"/>
      <c r="L22" s="383"/>
      <c r="M22" s="383"/>
      <c r="N22" s="383"/>
    </row>
    <row r="23" spans="1:14" s="40" customFormat="1" ht="15" x14ac:dyDescent="0.25">
      <c r="A23" s="101"/>
      <c r="B23" s="383"/>
      <c r="C23" s="383"/>
      <c r="D23" s="383"/>
      <c r="E23" s="383"/>
      <c r="F23" s="383"/>
      <c r="G23" s="383"/>
      <c r="H23" s="383"/>
      <c r="I23" s="383"/>
      <c r="J23" s="383"/>
      <c r="K23" s="383"/>
      <c r="L23" s="383"/>
      <c r="M23" s="383"/>
      <c r="N23" s="383"/>
    </row>
    <row r="24" spans="1:14" s="40" customFormat="1" ht="15" x14ac:dyDescent="0.25">
      <c r="A24" s="97"/>
      <c r="B24" s="383"/>
      <c r="C24" s="383"/>
      <c r="D24" s="383"/>
      <c r="E24" s="383"/>
      <c r="F24" s="383"/>
      <c r="G24" s="383"/>
      <c r="H24" s="383"/>
      <c r="I24" s="383"/>
      <c r="J24" s="383"/>
      <c r="K24" s="383"/>
      <c r="L24" s="383"/>
      <c r="M24" s="383"/>
      <c r="N24" s="383"/>
    </row>
    <row r="25" spans="1:14" s="40" customFormat="1" ht="15" x14ac:dyDescent="0.25">
      <c r="A25" s="102"/>
      <c r="B25" s="383"/>
      <c r="C25" s="383"/>
      <c r="D25" s="383"/>
      <c r="E25" s="383"/>
      <c r="F25" s="383"/>
      <c r="G25" s="383"/>
      <c r="H25" s="383"/>
      <c r="I25" s="383"/>
      <c r="J25" s="383"/>
      <c r="K25" s="383"/>
      <c r="L25" s="383"/>
      <c r="M25" s="383"/>
      <c r="N25" s="383"/>
    </row>
    <row r="26" spans="1:14" s="44" customFormat="1" ht="15.75" x14ac:dyDescent="0.25">
      <c r="A26" s="103" t="s">
        <v>288</v>
      </c>
    </row>
    <row r="27" spans="1:14" s="44" customFormat="1" ht="15.75" x14ac:dyDescent="0.25"/>
    <row r="28" spans="1:14" s="44" customFormat="1" ht="15.75" x14ac:dyDescent="0.25">
      <c r="A28" s="45" t="s">
        <v>289</v>
      </c>
      <c r="B28" s="45"/>
      <c r="C28" s="45"/>
      <c r="D28" s="45"/>
      <c r="E28" s="44" t="s">
        <v>290</v>
      </c>
    </row>
    <row r="29" spans="1:14" s="40" customFormat="1" x14ac:dyDescent="0.2">
      <c r="A29" s="94"/>
      <c r="B29" s="383"/>
      <c r="C29" s="383"/>
      <c r="D29" s="383"/>
      <c r="E29" s="383"/>
      <c r="F29" s="383"/>
      <c r="G29" s="383"/>
      <c r="H29" s="383"/>
      <c r="I29" s="383"/>
      <c r="J29" s="383"/>
      <c r="K29" s="383"/>
      <c r="L29" s="383"/>
      <c r="M29" s="383"/>
      <c r="N29" s="383"/>
    </row>
    <row r="30" spans="1:14" s="40" customFormat="1" ht="13.5" thickBot="1" x14ac:dyDescent="0.25">
      <c r="A30" s="383" t="s">
        <v>162</v>
      </c>
      <c r="B30" s="383" t="s">
        <v>163</v>
      </c>
      <c r="C30" s="383" t="s">
        <v>164</v>
      </c>
      <c r="D30" s="383" t="s">
        <v>165</v>
      </c>
      <c r="E30" s="383"/>
      <c r="F30" s="383"/>
      <c r="G30" s="383"/>
      <c r="H30" s="383"/>
      <c r="I30" s="383"/>
      <c r="J30" s="383"/>
      <c r="K30" s="383"/>
      <c r="L30" s="383"/>
      <c r="M30" s="383"/>
      <c r="N30" s="383"/>
    </row>
    <row r="31" spans="1:14" s="40" customFormat="1" ht="57.75" customHeight="1" thickBot="1" x14ac:dyDescent="0.25">
      <c r="A31" s="95" t="s">
        <v>176</v>
      </c>
      <c r="B31" s="48" t="s">
        <v>283</v>
      </c>
      <c r="C31" s="48" t="s">
        <v>291</v>
      </c>
      <c r="D31" s="48" t="s">
        <v>292</v>
      </c>
      <c r="E31" s="383"/>
      <c r="F31" s="383"/>
      <c r="G31" s="383"/>
      <c r="H31" s="383"/>
      <c r="I31" s="383"/>
      <c r="J31" s="383"/>
      <c r="K31" s="383"/>
      <c r="L31" s="383"/>
      <c r="M31" s="383"/>
      <c r="N31" s="383"/>
    </row>
    <row r="32" spans="1:14" s="40" customFormat="1" ht="13.5" thickBot="1" x14ac:dyDescent="0.25">
      <c r="A32" s="96">
        <v>12</v>
      </c>
      <c r="B32" s="115">
        <f>'Weighted Avg'!I8</f>
        <v>0</v>
      </c>
      <c r="C32" s="145">
        <v>0.03</v>
      </c>
      <c r="D32" s="127"/>
      <c r="E32" s="383"/>
      <c r="F32" s="383"/>
      <c r="G32" s="383"/>
      <c r="H32" s="383"/>
      <c r="I32" s="383"/>
      <c r="J32" s="383"/>
      <c r="K32" s="383"/>
      <c r="L32" s="383"/>
      <c r="M32" s="383"/>
      <c r="N32" s="383"/>
    </row>
    <row r="33" spans="1:14" s="40" customFormat="1" x14ac:dyDescent="0.2">
      <c r="A33" s="94"/>
      <c r="B33" s="383"/>
      <c r="C33" s="383"/>
      <c r="D33" s="383"/>
      <c r="E33" s="383"/>
      <c r="F33" s="383"/>
      <c r="G33" s="383"/>
      <c r="H33" s="383"/>
      <c r="I33" s="383"/>
      <c r="J33" s="383"/>
      <c r="K33" s="383"/>
      <c r="L33" s="383"/>
      <c r="M33" s="383"/>
      <c r="N33" s="383"/>
    </row>
    <row r="34" spans="1:14" s="40" customFormat="1" x14ac:dyDescent="0.2">
      <c r="A34" s="383"/>
      <c r="B34" s="383"/>
      <c r="C34" s="383"/>
      <c r="D34" s="383"/>
      <c r="E34" s="383"/>
      <c r="F34" s="383"/>
      <c r="G34" s="383"/>
      <c r="H34" s="383"/>
      <c r="I34" s="383"/>
      <c r="J34" s="383"/>
      <c r="K34" s="383"/>
      <c r="L34" s="383"/>
      <c r="M34" s="383"/>
      <c r="N34" s="383"/>
    </row>
    <row r="35" spans="1:14" s="40" customFormat="1" x14ac:dyDescent="0.2">
      <c r="A35" s="383"/>
      <c r="B35" s="383"/>
      <c r="C35" s="383"/>
      <c r="D35" s="383"/>
      <c r="E35" s="383"/>
      <c r="F35" s="383"/>
      <c r="G35" s="383"/>
      <c r="H35" s="383"/>
      <c r="I35" s="383"/>
      <c r="J35" s="383"/>
      <c r="K35" s="383"/>
      <c r="L35" s="383"/>
      <c r="M35" s="383"/>
      <c r="N35" s="383"/>
    </row>
    <row r="36" spans="1:14" s="40" customFormat="1" x14ac:dyDescent="0.2">
      <c r="A36" s="383"/>
      <c r="B36" s="383"/>
      <c r="C36" s="383"/>
      <c r="D36" s="383"/>
      <c r="E36" s="383"/>
      <c r="F36" s="383"/>
      <c r="G36" s="383"/>
      <c r="H36" s="383"/>
      <c r="I36" s="383"/>
      <c r="J36" s="383"/>
      <c r="K36" s="383"/>
      <c r="L36" s="383"/>
      <c r="M36" s="383"/>
      <c r="N36" s="383"/>
    </row>
    <row r="37" spans="1:14" x14ac:dyDescent="0.2">
      <c r="A37" s="36"/>
      <c r="B37" s="36"/>
      <c r="C37" s="36"/>
      <c r="D37" s="36"/>
      <c r="E37" s="36"/>
      <c r="F37" s="36"/>
      <c r="G37" s="36"/>
      <c r="H37" s="36"/>
      <c r="I37" s="36"/>
      <c r="J37" s="36"/>
      <c r="K37" s="36"/>
      <c r="L37" s="36"/>
      <c r="M37" s="36"/>
      <c r="N37" s="36"/>
    </row>
    <row r="38" spans="1:14" x14ac:dyDescent="0.2">
      <c r="A38" s="36"/>
      <c r="B38" s="36"/>
      <c r="C38" s="36"/>
      <c r="D38" s="36"/>
      <c r="E38" s="36"/>
      <c r="F38" s="36"/>
      <c r="G38" s="36"/>
      <c r="H38" s="36"/>
      <c r="I38" s="36"/>
      <c r="J38" s="36"/>
      <c r="K38" s="36"/>
      <c r="L38" s="36"/>
      <c r="M38" s="36"/>
      <c r="N38" s="36"/>
    </row>
    <row r="39" spans="1:14" x14ac:dyDescent="0.2">
      <c r="A39" s="36"/>
      <c r="B39" s="36"/>
      <c r="C39" s="36"/>
      <c r="D39" s="36"/>
      <c r="E39" s="36"/>
      <c r="F39" s="36"/>
      <c r="G39" s="36"/>
      <c r="H39" s="36"/>
      <c r="I39" s="36"/>
      <c r="J39" s="36"/>
      <c r="K39" s="36"/>
      <c r="L39" s="36"/>
      <c r="M39" s="36"/>
      <c r="N39" s="36"/>
    </row>
    <row r="40" spans="1:14" x14ac:dyDescent="0.2">
      <c r="A40" s="36"/>
      <c r="B40" s="36"/>
      <c r="C40" s="36"/>
      <c r="D40" s="36"/>
      <c r="E40" s="36"/>
      <c r="F40" s="36"/>
      <c r="G40" s="36"/>
      <c r="H40" s="36"/>
      <c r="I40" s="36"/>
      <c r="J40" s="36"/>
      <c r="K40" s="36"/>
      <c r="L40" s="36"/>
      <c r="M40" s="36"/>
      <c r="N40" s="36"/>
    </row>
    <row r="41" spans="1:14" x14ac:dyDescent="0.2">
      <c r="A41" s="36"/>
      <c r="B41" s="36"/>
      <c r="C41" s="36"/>
      <c r="D41" s="36"/>
      <c r="E41" s="36"/>
      <c r="F41" s="36"/>
      <c r="G41" s="36"/>
      <c r="H41" s="36"/>
      <c r="I41" s="36"/>
      <c r="J41" s="36"/>
      <c r="K41" s="36"/>
      <c r="L41" s="36"/>
      <c r="M41" s="36"/>
      <c r="N41" s="36"/>
    </row>
    <row r="42" spans="1:14" x14ac:dyDescent="0.2">
      <c r="A42" s="36"/>
      <c r="B42" s="36"/>
      <c r="C42" s="36"/>
      <c r="D42" s="36"/>
      <c r="E42" s="36"/>
      <c r="F42" s="36"/>
      <c r="G42" s="36"/>
      <c r="H42" s="36"/>
      <c r="I42" s="36"/>
      <c r="J42" s="36"/>
      <c r="K42" s="36"/>
      <c r="L42" s="36"/>
      <c r="M42" s="36"/>
      <c r="N42" s="36"/>
    </row>
    <row r="43" spans="1:14" x14ac:dyDescent="0.2">
      <c r="A43" s="36"/>
      <c r="B43" s="36"/>
      <c r="C43" s="36"/>
      <c r="D43" s="36"/>
      <c r="E43" s="36"/>
      <c r="F43" s="36"/>
      <c r="G43" s="36"/>
      <c r="H43" s="36"/>
      <c r="I43" s="36"/>
      <c r="J43" s="36"/>
      <c r="K43" s="36"/>
      <c r="L43" s="36"/>
      <c r="M43" s="36"/>
      <c r="N43" s="36"/>
    </row>
    <row r="44" spans="1:14" x14ac:dyDescent="0.2">
      <c r="A44" s="36"/>
      <c r="B44" s="36"/>
      <c r="C44" s="36"/>
      <c r="D44" s="36"/>
      <c r="E44" s="36"/>
      <c r="F44" s="36"/>
      <c r="G44" s="36"/>
      <c r="H44" s="36"/>
      <c r="I44" s="36"/>
      <c r="J44" s="36"/>
      <c r="K44" s="36"/>
      <c r="L44" s="36"/>
      <c r="M44" s="36"/>
      <c r="N44" s="36"/>
    </row>
    <row r="45" spans="1:14" x14ac:dyDescent="0.2">
      <c r="A45" s="36"/>
      <c r="B45" s="36"/>
      <c r="C45" s="36"/>
      <c r="D45" s="36"/>
      <c r="E45" s="36"/>
      <c r="F45" s="36"/>
      <c r="G45" s="36"/>
      <c r="H45" s="36"/>
      <c r="I45" s="36"/>
      <c r="J45" s="36"/>
      <c r="K45" s="36"/>
      <c r="L45" s="36"/>
      <c r="M45" s="36"/>
      <c r="N45" s="36"/>
    </row>
    <row r="46" spans="1:14" x14ac:dyDescent="0.2">
      <c r="A46" s="36"/>
      <c r="B46" s="36"/>
      <c r="C46" s="36"/>
      <c r="D46" s="36"/>
      <c r="E46" s="36"/>
      <c r="F46" s="36"/>
      <c r="G46" s="36"/>
      <c r="H46" s="36"/>
      <c r="I46" s="36"/>
      <c r="J46" s="36"/>
      <c r="K46" s="36"/>
      <c r="L46" s="36"/>
      <c r="M46" s="36"/>
      <c r="N46" s="36"/>
    </row>
    <row r="47" spans="1:14" x14ac:dyDescent="0.2">
      <c r="A47" s="36"/>
      <c r="B47" s="36"/>
      <c r="C47" s="36"/>
      <c r="D47" s="36"/>
      <c r="E47" s="36"/>
      <c r="F47" s="36"/>
      <c r="G47" s="36"/>
      <c r="H47" s="36"/>
      <c r="I47" s="36"/>
      <c r="J47" s="36"/>
      <c r="K47" s="36"/>
      <c r="L47" s="36"/>
      <c r="M47" s="36"/>
      <c r="N47" s="36"/>
    </row>
    <row r="48" spans="1:14" x14ac:dyDescent="0.2">
      <c r="A48" s="36"/>
      <c r="B48" s="36"/>
      <c r="C48" s="36"/>
      <c r="D48" s="36"/>
      <c r="E48" s="36"/>
      <c r="F48" s="36"/>
      <c r="G48" s="36"/>
      <c r="H48" s="36"/>
      <c r="I48" s="36"/>
      <c r="J48" s="36"/>
      <c r="K48" s="36"/>
      <c r="L48" s="36"/>
      <c r="M48" s="36"/>
      <c r="N48" s="36"/>
    </row>
    <row r="49" spans="1:14" x14ac:dyDescent="0.2">
      <c r="A49" s="36"/>
      <c r="B49" s="36"/>
      <c r="C49" s="36"/>
      <c r="D49" s="36"/>
      <c r="E49" s="36"/>
      <c r="F49" s="36"/>
      <c r="G49" s="36"/>
      <c r="H49" s="36"/>
      <c r="I49" s="36"/>
      <c r="J49" s="36"/>
      <c r="K49" s="36"/>
      <c r="L49" s="36"/>
      <c r="M49" s="36"/>
      <c r="N49" s="36"/>
    </row>
    <row r="50" spans="1:14" x14ac:dyDescent="0.2">
      <c r="A50" s="36"/>
      <c r="B50" s="36"/>
      <c r="C50" s="36"/>
      <c r="D50" s="36"/>
      <c r="E50" s="36"/>
      <c r="F50" s="36"/>
      <c r="G50" s="36"/>
      <c r="H50" s="36"/>
      <c r="I50" s="36"/>
      <c r="J50" s="36"/>
      <c r="K50" s="36"/>
      <c r="L50" s="36"/>
      <c r="M50" s="36"/>
      <c r="N50" s="36"/>
    </row>
  </sheetData>
  <mergeCells count="1">
    <mergeCell ref="C12:C14"/>
  </mergeCells>
  <phoneticPr fontId="11" type="noConversion"/>
  <pageMargins left="0.75" right="0.75" top="1" bottom="1" header="0.5" footer="0.5"/>
  <pageSetup scale="7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2" ma:contentTypeDescription="Create a new document." ma:contentTypeScope="" ma:versionID="2c7ea44b9682ed332563563c45ae2638">
  <xsd:schema xmlns:xsd="http://www.w3.org/2001/XMLSchema" xmlns:xs="http://www.w3.org/2001/XMLSchema" xmlns:p="http://schemas.microsoft.com/office/2006/metadata/properties" xmlns:ns2="1f515989-4afe-4bfb-8869-4f44a11afb39" targetNamespace="http://schemas.microsoft.com/office/2006/metadata/properties" ma:root="true" ma:fieldsID="316846861b4c0cadfdcf73e1ce08bcb7" ns2:_="">
    <xsd:import namespace="1f515989-4afe-4bfb-8869-4f44a11afb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BDD4E1-043B-41E0-857A-01C728BD2C11}">
  <ds:schemaRefs>
    <ds:schemaRef ds:uri="http://www.w3.org/XML/1998/namespace"/>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1f515989-4afe-4bfb-8869-4f44a11afb39"/>
    <ds:schemaRef ds:uri="http://schemas.microsoft.com/office/2006/metadata/properties"/>
  </ds:schemaRefs>
</ds:datastoreItem>
</file>

<file path=customXml/itemProps2.xml><?xml version="1.0" encoding="utf-8"?>
<ds:datastoreItem xmlns:ds="http://schemas.openxmlformats.org/officeDocument/2006/customXml" ds:itemID="{84E21BF9-BFDE-4404-B280-60657136F020}">
  <ds:schemaRefs>
    <ds:schemaRef ds:uri="http://schemas.microsoft.com/sharepoint/v3/contenttype/forms"/>
  </ds:schemaRefs>
</ds:datastoreItem>
</file>

<file path=customXml/itemProps3.xml><?xml version="1.0" encoding="utf-8"?>
<ds:datastoreItem xmlns:ds="http://schemas.openxmlformats.org/officeDocument/2006/customXml" ds:itemID="{79BC2B6C-56D6-4C9A-B0C1-C4A7A9337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15989-4afe-4bfb-8869-4f44a11af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Claim Form Summary</vt:lpstr>
      <vt:lpstr>Data Fields</vt:lpstr>
      <vt:lpstr>Weighted Avg</vt:lpstr>
      <vt:lpstr>SSA</vt:lpstr>
      <vt:lpstr>Lines 1,2,3,4 </vt:lpstr>
      <vt:lpstr>Lines 5,6,7,8</vt:lpstr>
      <vt:lpstr>Line 9</vt:lpstr>
      <vt:lpstr>Line 10</vt:lpstr>
      <vt:lpstr>Lines 11 &amp; 12</vt:lpstr>
      <vt:lpstr>Lines 13 &amp; 14</vt:lpstr>
      <vt:lpstr>'Claim Form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dc:creator>
  <cp:keywords/>
  <dc:description/>
  <cp:lastModifiedBy>Lee, Tina</cp:lastModifiedBy>
  <cp:revision/>
  <cp:lastPrinted>2020-11-20T21:47:32Z</cp:lastPrinted>
  <dcterms:created xsi:type="dcterms:W3CDTF">2011-11-29T07:41:33Z</dcterms:created>
  <dcterms:modified xsi:type="dcterms:W3CDTF">2021-04-21T19:51:01Z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0x0101006EDAF9F80FDE0E459E1A4ABBAD4741F7</vt:lpwstr>
  </property>
</Properties>
</file>