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CPUC-VDIFS\DEM-User-Profiles\MF6\Archives\Desktop\"/>
    </mc:Choice>
  </mc:AlternateContent>
  <xr:revisionPtr revIDLastSave="0" documentId="13_ncr:1_{ABB68B07-AAB5-4491-B9BF-D1F29D930DA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shboard" sheetId="19" r:id="rId1"/>
    <sheet name="Final_Output" sheetId="39" r:id="rId2"/>
    <sheet name="Output" sheetId="35" r:id="rId3"/>
    <sheet name="Sep_Profiles" sheetId="23" r:id="rId4"/>
    <sheet name="Storage" sheetId="14" r:id="rId5"/>
    <sheet name="PSH" sheetId="15" r:id="rId6"/>
    <sheet name="Hydro" sheetId="16" r:id="rId7"/>
    <sheet name="Managed_load" sheetId="3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4" hidden="1">Storage!$A$1:$H$139</definedName>
    <definedName name="Balancing_Authority">[1]Choices!$A$2:$A$41</definedName>
    <definedName name="Boolean">[1]Choices!$AG$2:$AG$3</definedName>
    <definedName name="Bucket">#REF!</definedName>
    <definedName name="Bundled_Unbundled">[1]Choices!$B$2:$B$3</definedName>
    <definedName name="Construction_Status">[1]Choices!$G$2:$G$5</definedName>
    <definedName name="ContractType">[2]DataValidation!$D$2:$D$5</definedName>
    <definedName name="counter_party_list">[3]List_Data!$D$2:$D$55</definedName>
    <definedName name="Country">[1]Choices!$AO$2:$AO$5</definedName>
    <definedName name="CPUC_Approval_Status">[1]Choices!$E$2:$E$8</definedName>
    <definedName name="CREZ">[1]Choices!$F$2:$F$39</definedName>
    <definedName name="Delay_Termination_Reason">[1]Choices!$K$2:$K$4</definedName>
    <definedName name="DeliverabilityOptions">[4]Lists!#REF!</definedName>
    <definedName name="DeliverabilityStatusOptions">[5]Lists!$B$36:$B$37</definedName>
    <definedName name="Draft2016EFC">#REF!</definedName>
    <definedName name="EndMonth">#REF!</definedName>
    <definedName name="EnergyTitle">#REF!</definedName>
    <definedName name="EPC_Contract_Status">[1]Choices!$AW$2:$AW$7</definedName>
    <definedName name="Facility_Status">[1]Choices!$N$2:$N$7</definedName>
    <definedName name="Financing_Status">[1]Choices!$O$2:$O$7</definedName>
    <definedName name="LocalAreaOptions">[6]Lists!$B$11:$B$21</definedName>
    <definedName name="LSEs">[2]DataValidation!$A$2:$A$22</definedName>
    <definedName name="Month">#REF!</definedName>
    <definedName name="Month2">#REF!</definedName>
    <definedName name="MyYear">#REF!</definedName>
    <definedName name="no">#REF!</definedName>
    <definedName name="nono">#REF!</definedName>
    <definedName name="nonono">#REF!</definedName>
    <definedName name="Overall_Project_Status">[1]Choices!$T$2:$T$6</definedName>
    <definedName name="Party_that_Terminated_Contract">[1]Choices!$AY$2:$AY$4</definedName>
    <definedName name="Path26DesignationOptions">[5]Lists!$B$28:$B$29</definedName>
    <definedName name="PCC_Classification">[1]Choices!$U$2:$U$5</definedName>
    <definedName name="Program_Origination">[1]Choices!$I$2:$I$13</definedName>
    <definedName name="RA_Capacity">#REF!</definedName>
    <definedName name="RAM_Auction_Round">[1]Choices!$AX$2:$AX$6</definedName>
    <definedName name="raw_data">#REF!</definedName>
    <definedName name="Reporting_LSE">[1]Choices!$J$2:$J$5</definedName>
    <definedName name="Resource_Designation">[7]Lists!$A$6:$A$8</definedName>
    <definedName name="Resource_ID">'[8]ID and Local Area'!$A$2:$A$1008</definedName>
    <definedName name="ResourceIDs">[2]DataValidation!$X$2:$X$1235</definedName>
    <definedName name="RMR">'[8]ID and Local Area'!$F$22:$F$23</definedName>
    <definedName name="SchedulingID">#REF!</definedName>
    <definedName name="sds">[5]Lists!$B$11:$B$21</definedName>
    <definedName name="solver_adj" localSheetId="0" hidden="1">Dashboard!$F$36</definedName>
    <definedName name="solver_cvg" localSheetId="0" hidden="1">0.0001</definedName>
    <definedName name="solver_cvg" localSheetId="3" hidden="1">0.0001</definedName>
    <definedName name="solver_drv" localSheetId="0" hidden="1">1</definedName>
    <definedName name="solver_drv" localSheetId="3" hidden="1">1</definedName>
    <definedName name="solver_eng" localSheetId="0" hidden="1">1</definedName>
    <definedName name="solver_eng" localSheetId="3" hidden="1">2</definedName>
    <definedName name="solver_est" localSheetId="0" hidden="1">1</definedName>
    <definedName name="solver_est" localSheetId="3" hidden="1">1</definedName>
    <definedName name="solver_itr" localSheetId="0" hidden="1">2147483647</definedName>
    <definedName name="solver_itr" localSheetId="3" hidden="1">2147483647</definedName>
    <definedName name="solver_lhs1" localSheetId="0" hidden="1">Dashboard!$D$36</definedName>
    <definedName name="solver_lhs2" localSheetId="0" hidden="1">Dashboard!$E$36</definedName>
    <definedName name="solver_lhs3" localSheetId="0" hidden="1">Dashboard!$F$36</definedName>
    <definedName name="solver_lhs4" localSheetId="0" hidden="1">Dashboard!$E$36</definedName>
    <definedName name="solver_mip" localSheetId="0" hidden="1">2147483647</definedName>
    <definedName name="solver_mip" localSheetId="3" hidden="1">2147483647</definedName>
    <definedName name="solver_mni" localSheetId="0" hidden="1">30</definedName>
    <definedName name="solver_mni" localSheetId="3" hidden="1">30</definedName>
    <definedName name="solver_mrt" localSheetId="0" hidden="1">0.075</definedName>
    <definedName name="solver_mrt" localSheetId="3" hidden="1">0.075</definedName>
    <definedName name="solver_msl" localSheetId="0" hidden="1">2</definedName>
    <definedName name="solver_msl" localSheetId="3" hidden="1">2</definedName>
    <definedName name="solver_neg" localSheetId="0" hidden="1">1</definedName>
    <definedName name="solver_neg" localSheetId="3" hidden="1">1</definedName>
    <definedName name="solver_nod" localSheetId="0" hidden="1">2147483647</definedName>
    <definedName name="solver_nod" localSheetId="3" hidden="1">2147483647</definedName>
    <definedName name="solver_num" localSheetId="0" hidden="1">3</definedName>
    <definedName name="solver_num" localSheetId="3" hidden="1">0</definedName>
    <definedName name="solver_nwt" localSheetId="0" hidden="1">1</definedName>
    <definedName name="solver_nwt" localSheetId="3" hidden="1">1</definedName>
    <definedName name="solver_opt" localSheetId="0" hidden="1">Dashboard!$G$36</definedName>
    <definedName name="solver_opt" localSheetId="3" hidden="1">Sep_Profiles!$AD$16</definedName>
    <definedName name="solver_pre" localSheetId="0" hidden="1">0.000001</definedName>
    <definedName name="solver_pre" localSheetId="3" hidden="1">0.000001</definedName>
    <definedName name="solver_rbv" localSheetId="0" hidden="1">2</definedName>
    <definedName name="solver_rbv" localSheetId="3" hidden="1">1</definedName>
    <definedName name="solver_rel1" localSheetId="0" hidden="1">3</definedName>
    <definedName name="solver_rel2" localSheetId="0" hidden="1">1</definedName>
    <definedName name="solver_rel3" localSheetId="0" hidden="1">4</definedName>
    <definedName name="solver_rel4" localSheetId="0" hidden="1">3</definedName>
    <definedName name="solver_rhs1" localSheetId="0" hidden="1">0</definedName>
    <definedName name="solver_rhs2" localSheetId="0" hidden="1">0</definedName>
    <definedName name="solver_rhs3" localSheetId="0" hidden="1">"integer"</definedName>
    <definedName name="solver_rhs4" localSheetId="0" hidden="1">0</definedName>
    <definedName name="solver_rlx" localSheetId="0" hidden="1">2</definedName>
    <definedName name="solver_rlx" localSheetId="3" hidden="1">2</definedName>
    <definedName name="solver_rsd" localSheetId="0" hidden="1">0</definedName>
    <definedName name="solver_rsd" localSheetId="3" hidden="1">0</definedName>
    <definedName name="solver_scl" localSheetId="0" hidden="1">2</definedName>
    <definedName name="solver_scl" localSheetId="3" hidden="1">1</definedName>
    <definedName name="solver_sho" localSheetId="0" hidden="1">2</definedName>
    <definedName name="solver_sho" localSheetId="3" hidden="1">2</definedName>
    <definedName name="solver_ssz" localSheetId="0" hidden="1">0</definedName>
    <definedName name="solver_ssz" localSheetId="3" hidden="1">100</definedName>
    <definedName name="solver_tim" localSheetId="0" hidden="1">2147483647</definedName>
    <definedName name="solver_tim" localSheetId="3" hidden="1">2147483647</definedName>
    <definedName name="solver_tol" localSheetId="0" hidden="1">0.01</definedName>
    <definedName name="solver_tol" localSheetId="3" hidden="1">0.01</definedName>
    <definedName name="solver_typ" localSheetId="0" hidden="1">1</definedName>
    <definedName name="solver_typ" localSheetId="3" hidden="1">1</definedName>
    <definedName name="solver_val" localSheetId="0" hidden="1">0</definedName>
    <definedName name="solver_val" localSheetId="3" hidden="1">0</definedName>
    <definedName name="solver_ver" localSheetId="0" hidden="1">3</definedName>
    <definedName name="solver_ver" localSheetId="3" hidden="1">3</definedName>
    <definedName name="StartMonth">#REF!</definedName>
    <definedName name="Status_of_Facility_Study___Phase_II_Study">[1]Choices!$AA$2:$AA$10</definedName>
    <definedName name="Status_of_Feasibility_Study">[1]Choices!$AB$2:$AB$10</definedName>
    <definedName name="Status_of_Interconnection_Agreement">[1]Choices!$Q$2:$Q$22</definedName>
    <definedName name="Status_of_System_Impact_Study___Phase_I_Study">[1]Choices!$AC$2:$AC$10</definedName>
    <definedName name="Submittal">[9]Lists!$A$2:$A$3</definedName>
    <definedName name="TACCalcOptions">[10]Lists!$B$32:$B$34</definedName>
    <definedName name="Technology_SubType">[1]Choices!$AV$2:$AV$8</definedName>
    <definedName name="Technology_Type">[1]Choices!$AD$2:$AD$19</definedName>
    <definedName name="TechnologyType">[2]DataValidation!$F$2:$F$8</definedName>
    <definedName name="test">#REF!</definedName>
    <definedName name="YesOrNo">[2]DataValidation!$H$2:$H$3</definedName>
    <definedName name="Zon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9" i="19" l="1"/>
  <c r="Y29" i="19"/>
  <c r="G36" i="19"/>
  <c r="X30" i="19" s="1"/>
  <c r="Y30" i="19" l="1"/>
  <c r="G29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Z29" i="19"/>
  <c r="AA29" i="19"/>
  <c r="AB29" i="19"/>
  <c r="AC29" i="19"/>
  <c r="AA24" i="23" l="1"/>
  <c r="W22" i="35"/>
  <c r="V23" i="39" s="1"/>
  <c r="Z25" i="19" s="1"/>
  <c r="K25" i="35"/>
  <c r="Y11" i="39" s="1"/>
  <c r="AC13" i="19" s="1"/>
  <c r="W25" i="35"/>
  <c r="Y23" i="39" s="1"/>
  <c r="AC25" i="19" s="1"/>
  <c r="V25" i="35"/>
  <c r="Y22" i="39" s="1"/>
  <c r="AC24" i="19" s="1"/>
  <c r="U25" i="35"/>
  <c r="Y21" i="39" s="1"/>
  <c r="AC23" i="19" s="1"/>
  <c r="T25" i="35"/>
  <c r="Y20" i="39" s="1"/>
  <c r="AC22" i="19" s="1"/>
  <c r="S25" i="35"/>
  <c r="Y19" i="39" s="1"/>
  <c r="AC21" i="19" s="1"/>
  <c r="R25" i="35"/>
  <c r="Y18" i="39" s="1"/>
  <c r="AC20" i="19" s="1"/>
  <c r="Q25" i="35"/>
  <c r="Y17" i="39" s="1"/>
  <c r="AC19" i="19" s="1"/>
  <c r="P25" i="35"/>
  <c r="Y16" i="39" s="1"/>
  <c r="AC18" i="19" s="1"/>
  <c r="O25" i="35"/>
  <c r="Y15" i="39" s="1"/>
  <c r="AC17" i="19" s="1"/>
  <c r="N25" i="35"/>
  <c r="Y14" i="39" s="1"/>
  <c r="AC16" i="19" s="1"/>
  <c r="M25" i="35"/>
  <c r="Y13" i="39" s="1"/>
  <c r="AC15" i="19" s="1"/>
  <c r="L25" i="35"/>
  <c r="Y12" i="39" s="1"/>
  <c r="AC14" i="19" s="1"/>
  <c r="J25" i="35"/>
  <c r="Y10" i="39" s="1"/>
  <c r="AC12" i="19" s="1"/>
  <c r="I25" i="35"/>
  <c r="Y9" i="39" s="1"/>
  <c r="AC11" i="19" s="1"/>
  <c r="H25" i="35"/>
  <c r="Y8" i="39" s="1"/>
  <c r="AC10" i="19" s="1"/>
  <c r="G25" i="35"/>
  <c r="Y7" i="39" s="1"/>
  <c r="AC9" i="19" s="1"/>
  <c r="F25" i="35"/>
  <c r="Y6" i="39" s="1"/>
  <c r="AC8" i="19" s="1"/>
  <c r="E25" i="35"/>
  <c r="Y5" i="39" s="1"/>
  <c r="AC7" i="19" s="1"/>
  <c r="D25" i="35"/>
  <c r="Y4" i="39" s="1"/>
  <c r="AC6" i="19" s="1"/>
  <c r="C25" i="35"/>
  <c r="Y3" i="39" s="1"/>
  <c r="AC5" i="19" s="1"/>
  <c r="B25" i="35"/>
  <c r="Y2" i="39" s="1"/>
  <c r="AC4" i="19" s="1"/>
  <c r="W24" i="35"/>
  <c r="X23" i="39" s="1"/>
  <c r="AB25" i="19" s="1"/>
  <c r="V24" i="35"/>
  <c r="X22" i="39" s="1"/>
  <c r="AB24" i="19" s="1"/>
  <c r="U24" i="35"/>
  <c r="X21" i="39" s="1"/>
  <c r="AB23" i="19" s="1"/>
  <c r="T24" i="35"/>
  <c r="X20" i="39" s="1"/>
  <c r="AB22" i="19" s="1"/>
  <c r="S24" i="35"/>
  <c r="X19" i="39" s="1"/>
  <c r="AB21" i="19" s="1"/>
  <c r="R24" i="35"/>
  <c r="X18" i="39" s="1"/>
  <c r="AB20" i="19" s="1"/>
  <c r="Q24" i="35"/>
  <c r="X17" i="39" s="1"/>
  <c r="AB19" i="19" s="1"/>
  <c r="P24" i="35"/>
  <c r="X16" i="39" s="1"/>
  <c r="AB18" i="19" s="1"/>
  <c r="O24" i="35"/>
  <c r="X15" i="39" s="1"/>
  <c r="AB17" i="19" s="1"/>
  <c r="N24" i="35"/>
  <c r="X14" i="39" s="1"/>
  <c r="AB16" i="19" s="1"/>
  <c r="M24" i="35"/>
  <c r="X13" i="39" s="1"/>
  <c r="AB15" i="19" s="1"/>
  <c r="L24" i="35"/>
  <c r="X12" i="39" s="1"/>
  <c r="AB14" i="19" s="1"/>
  <c r="K24" i="35"/>
  <c r="X11" i="39" s="1"/>
  <c r="AB13" i="19" s="1"/>
  <c r="J24" i="35"/>
  <c r="X10" i="39" s="1"/>
  <c r="AB12" i="19" s="1"/>
  <c r="I24" i="35"/>
  <c r="X9" i="39" s="1"/>
  <c r="AB11" i="19" s="1"/>
  <c r="H24" i="35"/>
  <c r="X8" i="39" s="1"/>
  <c r="AB10" i="19" s="1"/>
  <c r="G24" i="35"/>
  <c r="X7" i="39" s="1"/>
  <c r="AB9" i="19" s="1"/>
  <c r="F24" i="35"/>
  <c r="X6" i="39" s="1"/>
  <c r="AB8" i="19" s="1"/>
  <c r="E24" i="35"/>
  <c r="X5" i="39" s="1"/>
  <c r="AB7" i="19" s="1"/>
  <c r="D24" i="35"/>
  <c r="X4" i="39" s="1"/>
  <c r="AB6" i="19" s="1"/>
  <c r="C24" i="35"/>
  <c r="X3" i="39" s="1"/>
  <c r="AB5" i="19" s="1"/>
  <c r="B24" i="35"/>
  <c r="X2" i="39" s="1"/>
  <c r="AB4" i="19" s="1"/>
  <c r="W23" i="35"/>
  <c r="W23" i="39" s="1"/>
  <c r="AA25" i="19" s="1"/>
  <c r="V23" i="35"/>
  <c r="W22" i="39" s="1"/>
  <c r="AA24" i="19" s="1"/>
  <c r="U23" i="35"/>
  <c r="W21" i="39" s="1"/>
  <c r="AA23" i="19" s="1"/>
  <c r="T23" i="35"/>
  <c r="W20" i="39" s="1"/>
  <c r="AA22" i="19" s="1"/>
  <c r="S23" i="35"/>
  <c r="W19" i="39" s="1"/>
  <c r="AA21" i="19" s="1"/>
  <c r="R23" i="35"/>
  <c r="W18" i="39" s="1"/>
  <c r="AA20" i="19" s="1"/>
  <c r="Q23" i="35"/>
  <c r="W17" i="39" s="1"/>
  <c r="AA19" i="19" s="1"/>
  <c r="P23" i="35"/>
  <c r="W16" i="39" s="1"/>
  <c r="AA18" i="19" s="1"/>
  <c r="O23" i="35"/>
  <c r="W15" i="39" s="1"/>
  <c r="AA17" i="19" s="1"/>
  <c r="N23" i="35"/>
  <c r="W14" i="39" s="1"/>
  <c r="AA16" i="19" s="1"/>
  <c r="M23" i="35"/>
  <c r="W13" i="39" s="1"/>
  <c r="AA15" i="19" s="1"/>
  <c r="L23" i="35"/>
  <c r="W12" i="39" s="1"/>
  <c r="AA14" i="19" s="1"/>
  <c r="K23" i="35"/>
  <c r="W11" i="39" s="1"/>
  <c r="AA13" i="19" s="1"/>
  <c r="J23" i="35"/>
  <c r="W10" i="39" s="1"/>
  <c r="AA12" i="19" s="1"/>
  <c r="I23" i="35"/>
  <c r="W9" i="39" s="1"/>
  <c r="AA11" i="19" s="1"/>
  <c r="H23" i="35"/>
  <c r="W8" i="39" s="1"/>
  <c r="AA10" i="19" s="1"/>
  <c r="G23" i="35"/>
  <c r="W7" i="39" s="1"/>
  <c r="AA9" i="19" s="1"/>
  <c r="F23" i="35"/>
  <c r="W6" i="39" s="1"/>
  <c r="AA8" i="19" s="1"/>
  <c r="E23" i="35"/>
  <c r="W5" i="39" s="1"/>
  <c r="AA7" i="19" s="1"/>
  <c r="D23" i="35"/>
  <c r="W4" i="39" s="1"/>
  <c r="AA6" i="19" s="1"/>
  <c r="C23" i="35"/>
  <c r="W3" i="39" s="1"/>
  <c r="AA5" i="19" s="1"/>
  <c r="B23" i="35"/>
  <c r="W2" i="39" s="1"/>
  <c r="AA4" i="19" s="1"/>
  <c r="V22" i="35"/>
  <c r="V22" i="39" s="1"/>
  <c r="Z24" i="19" s="1"/>
  <c r="U22" i="35"/>
  <c r="V21" i="39" s="1"/>
  <c r="Z23" i="19" s="1"/>
  <c r="T22" i="35"/>
  <c r="V20" i="39" s="1"/>
  <c r="Z22" i="19" s="1"/>
  <c r="S22" i="35"/>
  <c r="V19" i="39" s="1"/>
  <c r="Z21" i="19" s="1"/>
  <c r="R22" i="35"/>
  <c r="V18" i="39" s="1"/>
  <c r="Z20" i="19" s="1"/>
  <c r="Q22" i="35"/>
  <c r="V17" i="39" s="1"/>
  <c r="Z19" i="19" s="1"/>
  <c r="P22" i="35"/>
  <c r="V16" i="39" s="1"/>
  <c r="Z18" i="19" s="1"/>
  <c r="O22" i="35"/>
  <c r="V15" i="39" s="1"/>
  <c r="Z17" i="19" s="1"/>
  <c r="N22" i="35"/>
  <c r="V14" i="39" s="1"/>
  <c r="Z16" i="19" s="1"/>
  <c r="M22" i="35"/>
  <c r="V13" i="39" s="1"/>
  <c r="Z15" i="19" s="1"/>
  <c r="L22" i="35"/>
  <c r="V12" i="39" s="1"/>
  <c r="Z14" i="19" s="1"/>
  <c r="K22" i="35"/>
  <c r="V11" i="39" s="1"/>
  <c r="Z13" i="19" s="1"/>
  <c r="J22" i="35"/>
  <c r="V10" i="39" s="1"/>
  <c r="Z12" i="19" s="1"/>
  <c r="I22" i="35"/>
  <c r="V9" i="39" s="1"/>
  <c r="Z11" i="19" s="1"/>
  <c r="H22" i="35"/>
  <c r="V8" i="39" s="1"/>
  <c r="Z10" i="19" s="1"/>
  <c r="G22" i="35"/>
  <c r="V7" i="39" s="1"/>
  <c r="Z9" i="19" s="1"/>
  <c r="F22" i="35"/>
  <c r="V6" i="39" s="1"/>
  <c r="Z8" i="19" s="1"/>
  <c r="E22" i="35"/>
  <c r="V5" i="39" s="1"/>
  <c r="Z7" i="19" s="1"/>
  <c r="D22" i="35"/>
  <c r="V4" i="39" s="1"/>
  <c r="Z6" i="19" s="1"/>
  <c r="C22" i="35"/>
  <c r="V3" i="39" s="1"/>
  <c r="Z5" i="19" s="1"/>
  <c r="B22" i="35"/>
  <c r="V2" i="39" s="1"/>
  <c r="Z4" i="19" s="1"/>
  <c r="W21" i="35"/>
  <c r="U23" i="39" s="1"/>
  <c r="Y25" i="19" s="1"/>
  <c r="V21" i="35"/>
  <c r="U22" i="39" s="1"/>
  <c r="Y24" i="19" s="1"/>
  <c r="U21" i="35"/>
  <c r="U21" i="39" s="1"/>
  <c r="Y23" i="19" s="1"/>
  <c r="T21" i="35"/>
  <c r="U20" i="39" s="1"/>
  <c r="Y22" i="19" s="1"/>
  <c r="S21" i="35"/>
  <c r="U19" i="39" s="1"/>
  <c r="Y21" i="19" s="1"/>
  <c r="R21" i="35"/>
  <c r="U18" i="39" s="1"/>
  <c r="Y20" i="19" s="1"/>
  <c r="Q21" i="35"/>
  <c r="U17" i="39" s="1"/>
  <c r="Y19" i="19" s="1"/>
  <c r="P21" i="35"/>
  <c r="U16" i="39" s="1"/>
  <c r="Y18" i="19" s="1"/>
  <c r="O21" i="35"/>
  <c r="U15" i="39" s="1"/>
  <c r="Y17" i="19" s="1"/>
  <c r="N21" i="35"/>
  <c r="U14" i="39" s="1"/>
  <c r="Y16" i="19" s="1"/>
  <c r="M21" i="35"/>
  <c r="U13" i="39" s="1"/>
  <c r="Y15" i="19" s="1"/>
  <c r="L21" i="35"/>
  <c r="U12" i="39" s="1"/>
  <c r="Y14" i="19" s="1"/>
  <c r="K21" i="35"/>
  <c r="U11" i="39" s="1"/>
  <c r="Y13" i="19" s="1"/>
  <c r="J21" i="35"/>
  <c r="U10" i="39" s="1"/>
  <c r="Y12" i="19" s="1"/>
  <c r="I21" i="35"/>
  <c r="U9" i="39" s="1"/>
  <c r="Y11" i="19" s="1"/>
  <c r="H21" i="35"/>
  <c r="U8" i="39" s="1"/>
  <c r="Y10" i="19" s="1"/>
  <c r="G21" i="35"/>
  <c r="U7" i="39" s="1"/>
  <c r="Y9" i="19" s="1"/>
  <c r="F21" i="35"/>
  <c r="U6" i="39" s="1"/>
  <c r="Y8" i="19" s="1"/>
  <c r="E21" i="35"/>
  <c r="U5" i="39" s="1"/>
  <c r="Y7" i="19" s="1"/>
  <c r="D21" i="35"/>
  <c r="U4" i="39" s="1"/>
  <c r="Y6" i="19" s="1"/>
  <c r="C21" i="35"/>
  <c r="U3" i="39" s="1"/>
  <c r="Y5" i="19" s="1"/>
  <c r="B21" i="35"/>
  <c r="U2" i="39" s="1"/>
  <c r="Y4" i="19" s="1"/>
  <c r="W20" i="35"/>
  <c r="T23" i="39" s="1"/>
  <c r="X25" i="19" s="1"/>
  <c r="V20" i="35"/>
  <c r="T22" i="39" s="1"/>
  <c r="X24" i="19" s="1"/>
  <c r="U20" i="35"/>
  <c r="T21" i="39" s="1"/>
  <c r="X23" i="19" s="1"/>
  <c r="T20" i="35"/>
  <c r="T20" i="39" s="1"/>
  <c r="X22" i="19" s="1"/>
  <c r="S20" i="35"/>
  <c r="T19" i="39" s="1"/>
  <c r="X21" i="19" s="1"/>
  <c r="R20" i="35"/>
  <c r="T18" i="39" s="1"/>
  <c r="X20" i="19" s="1"/>
  <c r="Q20" i="35"/>
  <c r="T17" i="39" s="1"/>
  <c r="X19" i="19" s="1"/>
  <c r="P20" i="35"/>
  <c r="T16" i="39" s="1"/>
  <c r="X18" i="19" s="1"/>
  <c r="O20" i="35"/>
  <c r="T15" i="39" s="1"/>
  <c r="X17" i="19" s="1"/>
  <c r="N20" i="35"/>
  <c r="T14" i="39" s="1"/>
  <c r="X16" i="19" s="1"/>
  <c r="M20" i="35"/>
  <c r="T13" i="39" s="1"/>
  <c r="X15" i="19" s="1"/>
  <c r="L20" i="35"/>
  <c r="T12" i="39" s="1"/>
  <c r="X14" i="19" s="1"/>
  <c r="K20" i="35"/>
  <c r="T11" i="39" s="1"/>
  <c r="X13" i="19" s="1"/>
  <c r="J20" i="35"/>
  <c r="T10" i="39" s="1"/>
  <c r="X12" i="19" s="1"/>
  <c r="I20" i="35"/>
  <c r="T9" i="39" s="1"/>
  <c r="X11" i="19" s="1"/>
  <c r="H20" i="35"/>
  <c r="T8" i="39" s="1"/>
  <c r="X10" i="19" s="1"/>
  <c r="G20" i="35"/>
  <c r="T7" i="39" s="1"/>
  <c r="X9" i="19" s="1"/>
  <c r="F20" i="35"/>
  <c r="T6" i="39" s="1"/>
  <c r="X8" i="19" s="1"/>
  <c r="E20" i="35"/>
  <c r="T5" i="39" s="1"/>
  <c r="X7" i="19" s="1"/>
  <c r="D20" i="35"/>
  <c r="T4" i="39" s="1"/>
  <c r="X6" i="19" s="1"/>
  <c r="C20" i="35"/>
  <c r="T3" i="39" s="1"/>
  <c r="X5" i="19" s="1"/>
  <c r="B20" i="35"/>
  <c r="T2" i="39" s="1"/>
  <c r="X4" i="19" s="1"/>
  <c r="W19" i="35"/>
  <c r="S23" i="39" s="1"/>
  <c r="W25" i="19" s="1"/>
  <c r="V19" i="35"/>
  <c r="S22" i="39" s="1"/>
  <c r="W24" i="19" s="1"/>
  <c r="U19" i="35"/>
  <c r="S21" i="39" s="1"/>
  <c r="W23" i="19" s="1"/>
  <c r="T19" i="35"/>
  <c r="S20" i="39" s="1"/>
  <c r="W22" i="19" s="1"/>
  <c r="S19" i="35"/>
  <c r="S19" i="39" s="1"/>
  <c r="W21" i="19" s="1"/>
  <c r="R19" i="35"/>
  <c r="S18" i="39" s="1"/>
  <c r="W20" i="19" s="1"/>
  <c r="Q19" i="35"/>
  <c r="S17" i="39" s="1"/>
  <c r="W19" i="19" s="1"/>
  <c r="P19" i="35"/>
  <c r="S16" i="39" s="1"/>
  <c r="W18" i="19" s="1"/>
  <c r="O19" i="35"/>
  <c r="S15" i="39" s="1"/>
  <c r="W17" i="19" s="1"/>
  <c r="N19" i="35"/>
  <c r="S14" i="39" s="1"/>
  <c r="W16" i="19" s="1"/>
  <c r="M19" i="35"/>
  <c r="S13" i="39" s="1"/>
  <c r="W15" i="19" s="1"/>
  <c r="L19" i="35"/>
  <c r="S12" i="39" s="1"/>
  <c r="W14" i="19" s="1"/>
  <c r="K19" i="35"/>
  <c r="S11" i="39" s="1"/>
  <c r="W13" i="19" s="1"/>
  <c r="J19" i="35"/>
  <c r="S10" i="39" s="1"/>
  <c r="W12" i="19" s="1"/>
  <c r="I19" i="35"/>
  <c r="S9" i="39" s="1"/>
  <c r="W11" i="19" s="1"/>
  <c r="H19" i="35"/>
  <c r="S8" i="39" s="1"/>
  <c r="W10" i="19" s="1"/>
  <c r="G19" i="35"/>
  <c r="S7" i="39" s="1"/>
  <c r="W9" i="19" s="1"/>
  <c r="F19" i="35"/>
  <c r="S6" i="39" s="1"/>
  <c r="W8" i="19" s="1"/>
  <c r="E19" i="35"/>
  <c r="S5" i="39" s="1"/>
  <c r="W7" i="19" s="1"/>
  <c r="D19" i="35"/>
  <c r="S4" i="39" s="1"/>
  <c r="W6" i="19" s="1"/>
  <c r="C19" i="35"/>
  <c r="S3" i="39" s="1"/>
  <c r="W5" i="19" s="1"/>
  <c r="B19" i="35"/>
  <c r="W18" i="35"/>
  <c r="R23" i="39" s="1"/>
  <c r="V25" i="19" s="1"/>
  <c r="V18" i="35"/>
  <c r="R22" i="39" s="1"/>
  <c r="V24" i="19" s="1"/>
  <c r="U18" i="35"/>
  <c r="R21" i="39" s="1"/>
  <c r="V23" i="19" s="1"/>
  <c r="T18" i="35"/>
  <c r="R20" i="39" s="1"/>
  <c r="V22" i="19" s="1"/>
  <c r="S18" i="35"/>
  <c r="R19" i="39" s="1"/>
  <c r="V21" i="19" s="1"/>
  <c r="R18" i="35"/>
  <c r="R18" i="39" s="1"/>
  <c r="V20" i="19" s="1"/>
  <c r="Q18" i="35"/>
  <c r="R17" i="39" s="1"/>
  <c r="V19" i="19" s="1"/>
  <c r="P18" i="35"/>
  <c r="R16" i="39" s="1"/>
  <c r="V18" i="19" s="1"/>
  <c r="O18" i="35"/>
  <c r="R15" i="39" s="1"/>
  <c r="V17" i="19" s="1"/>
  <c r="N18" i="35"/>
  <c r="R14" i="39" s="1"/>
  <c r="V16" i="19" s="1"/>
  <c r="M18" i="35"/>
  <c r="R13" i="39" s="1"/>
  <c r="V15" i="19" s="1"/>
  <c r="L18" i="35"/>
  <c r="R12" i="39" s="1"/>
  <c r="V14" i="19" s="1"/>
  <c r="K18" i="35"/>
  <c r="R11" i="39" s="1"/>
  <c r="V13" i="19" s="1"/>
  <c r="J18" i="35"/>
  <c r="R10" i="39" s="1"/>
  <c r="V12" i="19" s="1"/>
  <c r="I18" i="35"/>
  <c r="R9" i="39" s="1"/>
  <c r="V11" i="19" s="1"/>
  <c r="H18" i="35"/>
  <c r="R8" i="39" s="1"/>
  <c r="V10" i="19" s="1"/>
  <c r="G18" i="35"/>
  <c r="R7" i="39" s="1"/>
  <c r="V9" i="19" s="1"/>
  <c r="F18" i="35"/>
  <c r="R6" i="39" s="1"/>
  <c r="V8" i="19" s="1"/>
  <c r="E18" i="35"/>
  <c r="R5" i="39" s="1"/>
  <c r="V7" i="19" s="1"/>
  <c r="D18" i="35"/>
  <c r="R4" i="39" s="1"/>
  <c r="V6" i="19" s="1"/>
  <c r="C18" i="35"/>
  <c r="R3" i="39" s="1"/>
  <c r="V5" i="19" s="1"/>
  <c r="B18" i="35"/>
  <c r="R2" i="39" s="1"/>
  <c r="V4" i="19" s="1"/>
  <c r="W17" i="35"/>
  <c r="Q23" i="39" s="1"/>
  <c r="U25" i="19" s="1"/>
  <c r="V17" i="35"/>
  <c r="Q22" i="39" s="1"/>
  <c r="U24" i="19" s="1"/>
  <c r="U17" i="35"/>
  <c r="Q21" i="39" s="1"/>
  <c r="U23" i="19" s="1"/>
  <c r="T17" i="35"/>
  <c r="Q20" i="39" s="1"/>
  <c r="U22" i="19" s="1"/>
  <c r="S17" i="35"/>
  <c r="Q19" i="39" s="1"/>
  <c r="U21" i="19" s="1"/>
  <c r="R17" i="35"/>
  <c r="Q18" i="39" s="1"/>
  <c r="U20" i="19" s="1"/>
  <c r="Q17" i="35"/>
  <c r="Q17" i="39" s="1"/>
  <c r="U19" i="19" s="1"/>
  <c r="P17" i="35"/>
  <c r="Q16" i="39" s="1"/>
  <c r="U18" i="19" s="1"/>
  <c r="O17" i="35"/>
  <c r="Q15" i="39" s="1"/>
  <c r="U17" i="19" s="1"/>
  <c r="N17" i="35"/>
  <c r="Q14" i="39" s="1"/>
  <c r="U16" i="19" s="1"/>
  <c r="M17" i="35"/>
  <c r="Q13" i="39" s="1"/>
  <c r="U15" i="19" s="1"/>
  <c r="L17" i="35"/>
  <c r="Q12" i="39" s="1"/>
  <c r="U14" i="19" s="1"/>
  <c r="K17" i="35"/>
  <c r="Q11" i="39" s="1"/>
  <c r="U13" i="19" s="1"/>
  <c r="J17" i="35"/>
  <c r="Q10" i="39" s="1"/>
  <c r="U12" i="19" s="1"/>
  <c r="I17" i="35"/>
  <c r="Q9" i="39" s="1"/>
  <c r="U11" i="19" s="1"/>
  <c r="H17" i="35"/>
  <c r="Q8" i="39" s="1"/>
  <c r="U10" i="19" s="1"/>
  <c r="G17" i="35"/>
  <c r="Q7" i="39" s="1"/>
  <c r="U9" i="19" s="1"/>
  <c r="F17" i="35"/>
  <c r="Q6" i="39" s="1"/>
  <c r="U8" i="19" s="1"/>
  <c r="E17" i="35"/>
  <c r="Q5" i="39" s="1"/>
  <c r="U7" i="19" s="1"/>
  <c r="D17" i="35"/>
  <c r="Q4" i="39" s="1"/>
  <c r="U6" i="19" s="1"/>
  <c r="C17" i="35"/>
  <c r="Q3" i="39" s="1"/>
  <c r="U5" i="19" s="1"/>
  <c r="B17" i="35"/>
  <c r="Q2" i="39" s="1"/>
  <c r="U4" i="19" s="1"/>
  <c r="W16" i="35"/>
  <c r="P23" i="39" s="1"/>
  <c r="T25" i="19" s="1"/>
  <c r="V16" i="35"/>
  <c r="P22" i="39" s="1"/>
  <c r="T24" i="19" s="1"/>
  <c r="U16" i="35"/>
  <c r="P21" i="39" s="1"/>
  <c r="T23" i="19" s="1"/>
  <c r="T16" i="35"/>
  <c r="P20" i="39" s="1"/>
  <c r="T22" i="19" s="1"/>
  <c r="S16" i="35"/>
  <c r="P19" i="39" s="1"/>
  <c r="T21" i="19" s="1"/>
  <c r="R16" i="35"/>
  <c r="P18" i="39" s="1"/>
  <c r="T20" i="19" s="1"/>
  <c r="Q16" i="35"/>
  <c r="P17" i="39" s="1"/>
  <c r="T19" i="19" s="1"/>
  <c r="P16" i="35"/>
  <c r="P16" i="39" s="1"/>
  <c r="T18" i="19" s="1"/>
  <c r="O16" i="35"/>
  <c r="P15" i="39" s="1"/>
  <c r="T17" i="19" s="1"/>
  <c r="N16" i="35"/>
  <c r="P14" i="39" s="1"/>
  <c r="T16" i="19" s="1"/>
  <c r="M16" i="35"/>
  <c r="P13" i="39" s="1"/>
  <c r="T15" i="19" s="1"/>
  <c r="L16" i="35"/>
  <c r="P12" i="39" s="1"/>
  <c r="T14" i="19" s="1"/>
  <c r="K16" i="35"/>
  <c r="P11" i="39" s="1"/>
  <c r="T13" i="19" s="1"/>
  <c r="J16" i="35"/>
  <c r="P10" i="39" s="1"/>
  <c r="T12" i="19" s="1"/>
  <c r="I16" i="35"/>
  <c r="P9" i="39" s="1"/>
  <c r="T11" i="19" s="1"/>
  <c r="H16" i="35"/>
  <c r="P8" i="39" s="1"/>
  <c r="T10" i="19" s="1"/>
  <c r="G16" i="35"/>
  <c r="P7" i="39" s="1"/>
  <c r="T9" i="19" s="1"/>
  <c r="F16" i="35"/>
  <c r="P6" i="39" s="1"/>
  <c r="T8" i="19" s="1"/>
  <c r="E16" i="35"/>
  <c r="P5" i="39" s="1"/>
  <c r="T7" i="19" s="1"/>
  <c r="D16" i="35"/>
  <c r="P4" i="39" s="1"/>
  <c r="T6" i="19" s="1"/>
  <c r="C16" i="35"/>
  <c r="P3" i="39" s="1"/>
  <c r="T5" i="19" s="1"/>
  <c r="B16" i="35"/>
  <c r="P2" i="39" s="1"/>
  <c r="T4" i="19" s="1"/>
  <c r="W15" i="35"/>
  <c r="O23" i="39" s="1"/>
  <c r="S25" i="19" s="1"/>
  <c r="V15" i="35"/>
  <c r="O22" i="39" s="1"/>
  <c r="S24" i="19" s="1"/>
  <c r="U15" i="35"/>
  <c r="O21" i="39" s="1"/>
  <c r="S23" i="19" s="1"/>
  <c r="T15" i="35"/>
  <c r="O20" i="39" s="1"/>
  <c r="S22" i="19" s="1"/>
  <c r="S15" i="35"/>
  <c r="O19" i="39" s="1"/>
  <c r="S21" i="19" s="1"/>
  <c r="R15" i="35"/>
  <c r="O18" i="39" s="1"/>
  <c r="S20" i="19" s="1"/>
  <c r="Q15" i="35"/>
  <c r="O17" i="39" s="1"/>
  <c r="S19" i="19" s="1"/>
  <c r="P15" i="35"/>
  <c r="O16" i="39" s="1"/>
  <c r="S18" i="19" s="1"/>
  <c r="O15" i="35"/>
  <c r="O15" i="39" s="1"/>
  <c r="S17" i="19" s="1"/>
  <c r="N15" i="35"/>
  <c r="O14" i="39" s="1"/>
  <c r="S16" i="19" s="1"/>
  <c r="M15" i="35"/>
  <c r="O13" i="39" s="1"/>
  <c r="S15" i="19" s="1"/>
  <c r="L15" i="35"/>
  <c r="O12" i="39" s="1"/>
  <c r="S14" i="19" s="1"/>
  <c r="K15" i="35"/>
  <c r="O11" i="39" s="1"/>
  <c r="S13" i="19" s="1"/>
  <c r="J15" i="35"/>
  <c r="O10" i="39" s="1"/>
  <c r="S12" i="19" s="1"/>
  <c r="I15" i="35"/>
  <c r="O9" i="39" s="1"/>
  <c r="S11" i="19" s="1"/>
  <c r="H15" i="35"/>
  <c r="O8" i="39" s="1"/>
  <c r="S10" i="19" s="1"/>
  <c r="G15" i="35"/>
  <c r="O7" i="39" s="1"/>
  <c r="S9" i="19" s="1"/>
  <c r="F15" i="35"/>
  <c r="O6" i="39" s="1"/>
  <c r="S8" i="19" s="1"/>
  <c r="E15" i="35"/>
  <c r="O5" i="39" s="1"/>
  <c r="S7" i="19" s="1"/>
  <c r="D15" i="35"/>
  <c r="O4" i="39" s="1"/>
  <c r="S6" i="19" s="1"/>
  <c r="C15" i="35"/>
  <c r="O3" i="39" s="1"/>
  <c r="S5" i="19" s="1"/>
  <c r="B15" i="35"/>
  <c r="O2" i="39" s="1"/>
  <c r="S4" i="19" s="1"/>
  <c r="W14" i="35"/>
  <c r="N23" i="39" s="1"/>
  <c r="R25" i="19" s="1"/>
  <c r="V14" i="35"/>
  <c r="N22" i="39" s="1"/>
  <c r="R24" i="19" s="1"/>
  <c r="U14" i="35"/>
  <c r="N21" i="39" s="1"/>
  <c r="R23" i="19" s="1"/>
  <c r="T14" i="35"/>
  <c r="N20" i="39" s="1"/>
  <c r="R22" i="19" s="1"/>
  <c r="S14" i="35"/>
  <c r="N19" i="39" s="1"/>
  <c r="R21" i="19" s="1"/>
  <c r="R14" i="35"/>
  <c r="N18" i="39" s="1"/>
  <c r="R20" i="19" s="1"/>
  <c r="Q14" i="35"/>
  <c r="N17" i="39" s="1"/>
  <c r="R19" i="19" s="1"/>
  <c r="P14" i="35"/>
  <c r="N16" i="39" s="1"/>
  <c r="R18" i="19" s="1"/>
  <c r="O14" i="35"/>
  <c r="N15" i="39" s="1"/>
  <c r="R17" i="19" s="1"/>
  <c r="N14" i="35"/>
  <c r="N14" i="39" s="1"/>
  <c r="R16" i="19" s="1"/>
  <c r="M14" i="35"/>
  <c r="N13" i="39" s="1"/>
  <c r="R15" i="19" s="1"/>
  <c r="L14" i="35"/>
  <c r="N12" i="39" s="1"/>
  <c r="R14" i="19" s="1"/>
  <c r="K14" i="35"/>
  <c r="N11" i="39" s="1"/>
  <c r="R13" i="19" s="1"/>
  <c r="J14" i="35"/>
  <c r="N10" i="39" s="1"/>
  <c r="R12" i="19" s="1"/>
  <c r="I14" i="35"/>
  <c r="N9" i="39" s="1"/>
  <c r="R11" i="19" s="1"/>
  <c r="H14" i="35"/>
  <c r="N8" i="39" s="1"/>
  <c r="R10" i="19" s="1"/>
  <c r="G14" i="35"/>
  <c r="N7" i="39" s="1"/>
  <c r="R9" i="19" s="1"/>
  <c r="F14" i="35"/>
  <c r="N6" i="39" s="1"/>
  <c r="R8" i="19" s="1"/>
  <c r="E14" i="35"/>
  <c r="N5" i="39" s="1"/>
  <c r="R7" i="19" s="1"/>
  <c r="D14" i="35"/>
  <c r="N4" i="39" s="1"/>
  <c r="R6" i="19" s="1"/>
  <c r="C14" i="35"/>
  <c r="N3" i="39" s="1"/>
  <c r="R5" i="19" s="1"/>
  <c r="B14" i="35"/>
  <c r="N2" i="39" s="1"/>
  <c r="R4" i="19" s="1"/>
  <c r="W13" i="35"/>
  <c r="M23" i="39" s="1"/>
  <c r="Q25" i="19" s="1"/>
  <c r="V13" i="35"/>
  <c r="M22" i="39" s="1"/>
  <c r="Q24" i="19" s="1"/>
  <c r="U13" i="35"/>
  <c r="M21" i="39" s="1"/>
  <c r="Q23" i="19" s="1"/>
  <c r="T13" i="35"/>
  <c r="M20" i="39" s="1"/>
  <c r="Q22" i="19" s="1"/>
  <c r="S13" i="35"/>
  <c r="M19" i="39" s="1"/>
  <c r="Q21" i="19" s="1"/>
  <c r="R13" i="35"/>
  <c r="M18" i="39" s="1"/>
  <c r="Q20" i="19" s="1"/>
  <c r="Q13" i="35"/>
  <c r="M17" i="39" s="1"/>
  <c r="Q19" i="19" s="1"/>
  <c r="P13" i="35"/>
  <c r="M16" i="39" s="1"/>
  <c r="Q18" i="19" s="1"/>
  <c r="O13" i="35"/>
  <c r="M15" i="39" s="1"/>
  <c r="Q17" i="19" s="1"/>
  <c r="N13" i="35"/>
  <c r="M14" i="39" s="1"/>
  <c r="Q16" i="19" s="1"/>
  <c r="M13" i="35"/>
  <c r="M13" i="39" s="1"/>
  <c r="Q15" i="19" s="1"/>
  <c r="L13" i="35"/>
  <c r="M12" i="39" s="1"/>
  <c r="Q14" i="19" s="1"/>
  <c r="K13" i="35"/>
  <c r="M11" i="39" s="1"/>
  <c r="Q13" i="19" s="1"/>
  <c r="J13" i="35"/>
  <c r="M10" i="39" s="1"/>
  <c r="Q12" i="19" s="1"/>
  <c r="I13" i="35"/>
  <c r="M9" i="39" s="1"/>
  <c r="Q11" i="19" s="1"/>
  <c r="H13" i="35"/>
  <c r="M8" i="39" s="1"/>
  <c r="Q10" i="19" s="1"/>
  <c r="G13" i="35"/>
  <c r="M7" i="39" s="1"/>
  <c r="Q9" i="19" s="1"/>
  <c r="F13" i="35"/>
  <c r="M6" i="39" s="1"/>
  <c r="Q8" i="19" s="1"/>
  <c r="E13" i="35"/>
  <c r="M5" i="39" s="1"/>
  <c r="Q7" i="19" s="1"/>
  <c r="D13" i="35"/>
  <c r="M4" i="39" s="1"/>
  <c r="Q6" i="19" s="1"/>
  <c r="C13" i="35"/>
  <c r="M3" i="39" s="1"/>
  <c r="Q5" i="19" s="1"/>
  <c r="B13" i="35"/>
  <c r="M2" i="39" s="1"/>
  <c r="Q4" i="19" s="1"/>
  <c r="W12" i="35"/>
  <c r="L23" i="39" s="1"/>
  <c r="P25" i="19" s="1"/>
  <c r="V12" i="35"/>
  <c r="L22" i="39" s="1"/>
  <c r="P24" i="19" s="1"/>
  <c r="U12" i="35"/>
  <c r="L21" i="39" s="1"/>
  <c r="P23" i="19" s="1"/>
  <c r="T12" i="35"/>
  <c r="L20" i="39" s="1"/>
  <c r="P22" i="19" s="1"/>
  <c r="S12" i="35"/>
  <c r="L19" i="39" s="1"/>
  <c r="P21" i="19" s="1"/>
  <c r="R12" i="35"/>
  <c r="L18" i="39" s="1"/>
  <c r="P20" i="19" s="1"/>
  <c r="Q12" i="35"/>
  <c r="L17" i="39" s="1"/>
  <c r="P19" i="19" s="1"/>
  <c r="P12" i="35"/>
  <c r="L16" i="39" s="1"/>
  <c r="P18" i="19" s="1"/>
  <c r="O12" i="35"/>
  <c r="L15" i="39" s="1"/>
  <c r="P17" i="19" s="1"/>
  <c r="N12" i="35"/>
  <c r="L14" i="39" s="1"/>
  <c r="P16" i="19" s="1"/>
  <c r="M12" i="35"/>
  <c r="L13" i="39" s="1"/>
  <c r="P15" i="19" s="1"/>
  <c r="L12" i="35"/>
  <c r="L12" i="39" s="1"/>
  <c r="P14" i="19" s="1"/>
  <c r="K12" i="35"/>
  <c r="L11" i="39" s="1"/>
  <c r="P13" i="19" s="1"/>
  <c r="J12" i="35"/>
  <c r="L10" i="39" s="1"/>
  <c r="P12" i="19" s="1"/>
  <c r="I12" i="35"/>
  <c r="L9" i="39" s="1"/>
  <c r="P11" i="19" s="1"/>
  <c r="H12" i="35"/>
  <c r="L8" i="39" s="1"/>
  <c r="P10" i="19" s="1"/>
  <c r="G12" i="35"/>
  <c r="L7" i="39" s="1"/>
  <c r="P9" i="19" s="1"/>
  <c r="F12" i="35"/>
  <c r="L6" i="39" s="1"/>
  <c r="P8" i="19" s="1"/>
  <c r="E12" i="35"/>
  <c r="L5" i="39" s="1"/>
  <c r="P7" i="19" s="1"/>
  <c r="D12" i="35"/>
  <c r="L4" i="39" s="1"/>
  <c r="P6" i="19" s="1"/>
  <c r="C12" i="35"/>
  <c r="L3" i="39" s="1"/>
  <c r="P5" i="19" s="1"/>
  <c r="B12" i="35"/>
  <c r="L2" i="39" s="1"/>
  <c r="P4" i="19" s="1"/>
  <c r="W11" i="35"/>
  <c r="K23" i="39" s="1"/>
  <c r="O25" i="19" s="1"/>
  <c r="V11" i="35"/>
  <c r="K22" i="39" s="1"/>
  <c r="O24" i="19" s="1"/>
  <c r="U11" i="35"/>
  <c r="K21" i="39" s="1"/>
  <c r="O23" i="19" s="1"/>
  <c r="T11" i="35"/>
  <c r="K20" i="39" s="1"/>
  <c r="O22" i="19" s="1"/>
  <c r="S11" i="35"/>
  <c r="K19" i="39" s="1"/>
  <c r="O21" i="19" s="1"/>
  <c r="R11" i="35"/>
  <c r="K18" i="39" s="1"/>
  <c r="O20" i="19" s="1"/>
  <c r="Q11" i="35"/>
  <c r="K17" i="39" s="1"/>
  <c r="O19" i="19" s="1"/>
  <c r="P11" i="35"/>
  <c r="K16" i="39" s="1"/>
  <c r="O18" i="19" s="1"/>
  <c r="O11" i="35"/>
  <c r="K15" i="39" s="1"/>
  <c r="O17" i="19" s="1"/>
  <c r="N11" i="35"/>
  <c r="K14" i="39" s="1"/>
  <c r="O16" i="19" s="1"/>
  <c r="M11" i="35"/>
  <c r="K13" i="39" s="1"/>
  <c r="O15" i="19" s="1"/>
  <c r="L11" i="35"/>
  <c r="K12" i="39" s="1"/>
  <c r="O14" i="19" s="1"/>
  <c r="K11" i="35"/>
  <c r="K11" i="39" s="1"/>
  <c r="O13" i="19" s="1"/>
  <c r="J11" i="35"/>
  <c r="K10" i="39" s="1"/>
  <c r="O12" i="19" s="1"/>
  <c r="I11" i="35"/>
  <c r="K9" i="39" s="1"/>
  <c r="O11" i="19" s="1"/>
  <c r="H11" i="35"/>
  <c r="K8" i="39" s="1"/>
  <c r="O10" i="19" s="1"/>
  <c r="G11" i="35"/>
  <c r="K7" i="39" s="1"/>
  <c r="O9" i="19" s="1"/>
  <c r="F11" i="35"/>
  <c r="K6" i="39" s="1"/>
  <c r="O8" i="19" s="1"/>
  <c r="E11" i="35"/>
  <c r="K5" i="39" s="1"/>
  <c r="O7" i="19" s="1"/>
  <c r="D11" i="35"/>
  <c r="K4" i="39" s="1"/>
  <c r="O6" i="19" s="1"/>
  <c r="C11" i="35"/>
  <c r="K3" i="39" s="1"/>
  <c r="O5" i="19" s="1"/>
  <c r="B11" i="35"/>
  <c r="W10" i="35"/>
  <c r="J23" i="39" s="1"/>
  <c r="N25" i="19" s="1"/>
  <c r="V10" i="35"/>
  <c r="J22" i="39" s="1"/>
  <c r="N24" i="19" s="1"/>
  <c r="U10" i="35"/>
  <c r="J21" i="39" s="1"/>
  <c r="N23" i="19" s="1"/>
  <c r="T10" i="35"/>
  <c r="J20" i="39" s="1"/>
  <c r="N22" i="19" s="1"/>
  <c r="S10" i="35"/>
  <c r="J19" i="39" s="1"/>
  <c r="N21" i="19" s="1"/>
  <c r="R10" i="35"/>
  <c r="J18" i="39" s="1"/>
  <c r="N20" i="19" s="1"/>
  <c r="Q10" i="35"/>
  <c r="J17" i="39" s="1"/>
  <c r="N19" i="19" s="1"/>
  <c r="P10" i="35"/>
  <c r="J16" i="39" s="1"/>
  <c r="N18" i="19" s="1"/>
  <c r="O10" i="35"/>
  <c r="J15" i="39" s="1"/>
  <c r="N17" i="19" s="1"/>
  <c r="N10" i="35"/>
  <c r="J14" i="39" s="1"/>
  <c r="N16" i="19" s="1"/>
  <c r="M10" i="35"/>
  <c r="J13" i="39" s="1"/>
  <c r="N15" i="19" s="1"/>
  <c r="L10" i="35"/>
  <c r="J12" i="39" s="1"/>
  <c r="N14" i="19" s="1"/>
  <c r="K10" i="35"/>
  <c r="J11" i="39" s="1"/>
  <c r="N13" i="19" s="1"/>
  <c r="J10" i="35"/>
  <c r="J10" i="39" s="1"/>
  <c r="N12" i="19" s="1"/>
  <c r="I10" i="35"/>
  <c r="J9" i="39" s="1"/>
  <c r="N11" i="19" s="1"/>
  <c r="H10" i="35"/>
  <c r="J8" i="39" s="1"/>
  <c r="N10" i="19" s="1"/>
  <c r="G10" i="35"/>
  <c r="J7" i="39" s="1"/>
  <c r="N9" i="19" s="1"/>
  <c r="F10" i="35"/>
  <c r="J6" i="39" s="1"/>
  <c r="N8" i="19" s="1"/>
  <c r="E10" i="35"/>
  <c r="J5" i="39" s="1"/>
  <c r="N7" i="19" s="1"/>
  <c r="D10" i="35"/>
  <c r="J4" i="39" s="1"/>
  <c r="N6" i="19" s="1"/>
  <c r="C10" i="35"/>
  <c r="J3" i="39" s="1"/>
  <c r="N5" i="19" s="1"/>
  <c r="B10" i="35"/>
  <c r="J2" i="39" s="1"/>
  <c r="N4" i="19" s="1"/>
  <c r="W9" i="35"/>
  <c r="I23" i="39" s="1"/>
  <c r="M25" i="19" s="1"/>
  <c r="V9" i="35"/>
  <c r="I22" i="39" s="1"/>
  <c r="M24" i="19" s="1"/>
  <c r="U9" i="35"/>
  <c r="I21" i="39" s="1"/>
  <c r="M23" i="19" s="1"/>
  <c r="T9" i="35"/>
  <c r="I20" i="39" s="1"/>
  <c r="M22" i="19" s="1"/>
  <c r="S9" i="35"/>
  <c r="I19" i="39" s="1"/>
  <c r="M21" i="19" s="1"/>
  <c r="R9" i="35"/>
  <c r="I18" i="39" s="1"/>
  <c r="M20" i="19" s="1"/>
  <c r="Q9" i="35"/>
  <c r="I17" i="39" s="1"/>
  <c r="M19" i="19" s="1"/>
  <c r="P9" i="35"/>
  <c r="I16" i="39" s="1"/>
  <c r="M18" i="19" s="1"/>
  <c r="O9" i="35"/>
  <c r="I15" i="39" s="1"/>
  <c r="M17" i="19" s="1"/>
  <c r="N9" i="35"/>
  <c r="I14" i="39" s="1"/>
  <c r="M16" i="19" s="1"/>
  <c r="M9" i="35"/>
  <c r="I13" i="39" s="1"/>
  <c r="M15" i="19" s="1"/>
  <c r="L9" i="35"/>
  <c r="I12" i="39" s="1"/>
  <c r="M14" i="19" s="1"/>
  <c r="K9" i="35"/>
  <c r="I11" i="39" s="1"/>
  <c r="M13" i="19" s="1"/>
  <c r="J9" i="35"/>
  <c r="I10" i="39" s="1"/>
  <c r="M12" i="19" s="1"/>
  <c r="I9" i="35"/>
  <c r="I9" i="39" s="1"/>
  <c r="M11" i="19" s="1"/>
  <c r="H9" i="35"/>
  <c r="I8" i="39" s="1"/>
  <c r="M10" i="19" s="1"/>
  <c r="G9" i="35"/>
  <c r="I7" i="39" s="1"/>
  <c r="M9" i="19" s="1"/>
  <c r="F9" i="35"/>
  <c r="I6" i="39" s="1"/>
  <c r="M8" i="19" s="1"/>
  <c r="E9" i="35"/>
  <c r="I5" i="39" s="1"/>
  <c r="M7" i="19" s="1"/>
  <c r="D9" i="35"/>
  <c r="I4" i="39" s="1"/>
  <c r="M6" i="19" s="1"/>
  <c r="C9" i="35"/>
  <c r="I3" i="39" s="1"/>
  <c r="M5" i="19" s="1"/>
  <c r="B9" i="35"/>
  <c r="I2" i="39" s="1"/>
  <c r="M4" i="19" s="1"/>
  <c r="W8" i="35"/>
  <c r="H23" i="39" s="1"/>
  <c r="L25" i="19" s="1"/>
  <c r="V8" i="35"/>
  <c r="H22" i="39" s="1"/>
  <c r="L24" i="19" s="1"/>
  <c r="U8" i="35"/>
  <c r="H21" i="39" s="1"/>
  <c r="L23" i="19" s="1"/>
  <c r="T8" i="35"/>
  <c r="H20" i="39" s="1"/>
  <c r="L22" i="19" s="1"/>
  <c r="S8" i="35"/>
  <c r="H19" i="39" s="1"/>
  <c r="L21" i="19" s="1"/>
  <c r="R8" i="35"/>
  <c r="H18" i="39" s="1"/>
  <c r="L20" i="19" s="1"/>
  <c r="Q8" i="35"/>
  <c r="H17" i="39" s="1"/>
  <c r="L19" i="19" s="1"/>
  <c r="P8" i="35"/>
  <c r="H16" i="39" s="1"/>
  <c r="L18" i="19" s="1"/>
  <c r="O8" i="35"/>
  <c r="H15" i="39" s="1"/>
  <c r="L17" i="19" s="1"/>
  <c r="N8" i="35"/>
  <c r="H14" i="39" s="1"/>
  <c r="L16" i="19" s="1"/>
  <c r="M8" i="35"/>
  <c r="H13" i="39" s="1"/>
  <c r="L15" i="19" s="1"/>
  <c r="L8" i="35"/>
  <c r="H12" i="39" s="1"/>
  <c r="L14" i="19" s="1"/>
  <c r="K8" i="35"/>
  <c r="H11" i="39" s="1"/>
  <c r="L13" i="19" s="1"/>
  <c r="J8" i="35"/>
  <c r="H10" i="39" s="1"/>
  <c r="L12" i="19" s="1"/>
  <c r="I8" i="35"/>
  <c r="H9" i="39" s="1"/>
  <c r="L11" i="19" s="1"/>
  <c r="H8" i="35"/>
  <c r="H8" i="39" s="1"/>
  <c r="L10" i="19" s="1"/>
  <c r="G8" i="35"/>
  <c r="H7" i="39" s="1"/>
  <c r="L9" i="19" s="1"/>
  <c r="F8" i="35"/>
  <c r="H6" i="39" s="1"/>
  <c r="L8" i="19" s="1"/>
  <c r="E8" i="35"/>
  <c r="H5" i="39" s="1"/>
  <c r="L7" i="19" s="1"/>
  <c r="D8" i="35"/>
  <c r="H4" i="39" s="1"/>
  <c r="L6" i="19" s="1"/>
  <c r="C8" i="35"/>
  <c r="H3" i="39" s="1"/>
  <c r="L5" i="19" s="1"/>
  <c r="B8" i="35"/>
  <c r="H2" i="39" s="1"/>
  <c r="L4" i="19" s="1"/>
  <c r="W7" i="35"/>
  <c r="G23" i="39" s="1"/>
  <c r="K25" i="19" s="1"/>
  <c r="V7" i="35"/>
  <c r="G22" i="39" s="1"/>
  <c r="K24" i="19" s="1"/>
  <c r="U7" i="35"/>
  <c r="G21" i="39" s="1"/>
  <c r="K23" i="19" s="1"/>
  <c r="T7" i="35"/>
  <c r="G20" i="39" s="1"/>
  <c r="K22" i="19" s="1"/>
  <c r="S7" i="35"/>
  <c r="G19" i="39" s="1"/>
  <c r="K21" i="19" s="1"/>
  <c r="R7" i="35"/>
  <c r="G18" i="39" s="1"/>
  <c r="K20" i="19" s="1"/>
  <c r="Q7" i="35"/>
  <c r="G17" i="39" s="1"/>
  <c r="K19" i="19" s="1"/>
  <c r="P7" i="35"/>
  <c r="G16" i="39" s="1"/>
  <c r="K18" i="19" s="1"/>
  <c r="O7" i="35"/>
  <c r="G15" i="39" s="1"/>
  <c r="K17" i="19" s="1"/>
  <c r="N7" i="35"/>
  <c r="G14" i="39" s="1"/>
  <c r="K16" i="19" s="1"/>
  <c r="M7" i="35"/>
  <c r="G13" i="39" s="1"/>
  <c r="K15" i="19" s="1"/>
  <c r="L7" i="35"/>
  <c r="G12" i="39" s="1"/>
  <c r="K14" i="19" s="1"/>
  <c r="K7" i="35"/>
  <c r="G11" i="39" s="1"/>
  <c r="K13" i="19" s="1"/>
  <c r="J7" i="35"/>
  <c r="G10" i="39" s="1"/>
  <c r="K12" i="19" s="1"/>
  <c r="I7" i="35"/>
  <c r="G9" i="39" s="1"/>
  <c r="K11" i="19" s="1"/>
  <c r="H7" i="35"/>
  <c r="G8" i="39" s="1"/>
  <c r="K10" i="19" s="1"/>
  <c r="G7" i="35"/>
  <c r="G7" i="39" s="1"/>
  <c r="K9" i="19" s="1"/>
  <c r="F7" i="35"/>
  <c r="G6" i="39" s="1"/>
  <c r="K8" i="19" s="1"/>
  <c r="E7" i="35"/>
  <c r="G5" i="39" s="1"/>
  <c r="K7" i="19" s="1"/>
  <c r="D7" i="35"/>
  <c r="G4" i="39" s="1"/>
  <c r="K6" i="19" s="1"/>
  <c r="C7" i="35"/>
  <c r="G3" i="39" s="1"/>
  <c r="K5" i="19" s="1"/>
  <c r="B7" i="35"/>
  <c r="G2" i="39" s="1"/>
  <c r="K4" i="19" s="1"/>
  <c r="W6" i="35"/>
  <c r="F23" i="39" s="1"/>
  <c r="J25" i="19" s="1"/>
  <c r="V6" i="35"/>
  <c r="F22" i="39" s="1"/>
  <c r="J24" i="19" s="1"/>
  <c r="U6" i="35"/>
  <c r="F21" i="39" s="1"/>
  <c r="J23" i="19" s="1"/>
  <c r="T6" i="35"/>
  <c r="F20" i="39" s="1"/>
  <c r="J22" i="19" s="1"/>
  <c r="S6" i="35"/>
  <c r="F19" i="39" s="1"/>
  <c r="J21" i="19" s="1"/>
  <c r="R6" i="35"/>
  <c r="F18" i="39" s="1"/>
  <c r="J20" i="19" s="1"/>
  <c r="Q6" i="35"/>
  <c r="F17" i="39" s="1"/>
  <c r="J19" i="19" s="1"/>
  <c r="P6" i="35"/>
  <c r="F16" i="39" s="1"/>
  <c r="J18" i="19" s="1"/>
  <c r="O6" i="35"/>
  <c r="F15" i="39" s="1"/>
  <c r="J17" i="19" s="1"/>
  <c r="N6" i="35"/>
  <c r="F14" i="39" s="1"/>
  <c r="J16" i="19" s="1"/>
  <c r="M6" i="35"/>
  <c r="F13" i="39" s="1"/>
  <c r="J15" i="19" s="1"/>
  <c r="L6" i="35"/>
  <c r="F12" i="39" s="1"/>
  <c r="J14" i="19" s="1"/>
  <c r="K6" i="35"/>
  <c r="F11" i="39" s="1"/>
  <c r="J13" i="19" s="1"/>
  <c r="J6" i="35"/>
  <c r="F10" i="39" s="1"/>
  <c r="J12" i="19" s="1"/>
  <c r="I6" i="35"/>
  <c r="F9" i="39" s="1"/>
  <c r="J11" i="19" s="1"/>
  <c r="H6" i="35"/>
  <c r="F8" i="39" s="1"/>
  <c r="J10" i="19" s="1"/>
  <c r="G6" i="35"/>
  <c r="F7" i="39" s="1"/>
  <c r="J9" i="19" s="1"/>
  <c r="F6" i="35"/>
  <c r="F6" i="39" s="1"/>
  <c r="J8" i="19" s="1"/>
  <c r="E6" i="35"/>
  <c r="F5" i="39" s="1"/>
  <c r="J7" i="19" s="1"/>
  <c r="D6" i="35"/>
  <c r="F4" i="39" s="1"/>
  <c r="J6" i="19" s="1"/>
  <c r="C6" i="35"/>
  <c r="F3" i="39" s="1"/>
  <c r="J5" i="19" s="1"/>
  <c r="B6" i="35"/>
  <c r="F2" i="39" s="1"/>
  <c r="J4" i="19" s="1"/>
  <c r="W5" i="35"/>
  <c r="E23" i="39" s="1"/>
  <c r="I25" i="19" s="1"/>
  <c r="V5" i="35"/>
  <c r="E22" i="39" s="1"/>
  <c r="I24" i="19" s="1"/>
  <c r="U5" i="35"/>
  <c r="E21" i="39" s="1"/>
  <c r="I23" i="19" s="1"/>
  <c r="T5" i="35"/>
  <c r="E20" i="39" s="1"/>
  <c r="I22" i="19" s="1"/>
  <c r="S5" i="35"/>
  <c r="E19" i="39" s="1"/>
  <c r="I21" i="19" s="1"/>
  <c r="R5" i="35"/>
  <c r="E18" i="39" s="1"/>
  <c r="I20" i="19" s="1"/>
  <c r="Q5" i="35"/>
  <c r="E17" i="39" s="1"/>
  <c r="I19" i="19" s="1"/>
  <c r="P5" i="35"/>
  <c r="E16" i="39" s="1"/>
  <c r="I18" i="19" s="1"/>
  <c r="O5" i="35"/>
  <c r="E15" i="39" s="1"/>
  <c r="I17" i="19" s="1"/>
  <c r="N5" i="35"/>
  <c r="E14" i="39" s="1"/>
  <c r="I16" i="19" s="1"/>
  <c r="M5" i="35"/>
  <c r="E13" i="39" s="1"/>
  <c r="I15" i="19" s="1"/>
  <c r="L5" i="35"/>
  <c r="E12" i="39" s="1"/>
  <c r="I14" i="19" s="1"/>
  <c r="K5" i="35"/>
  <c r="E11" i="39" s="1"/>
  <c r="I13" i="19" s="1"/>
  <c r="J5" i="35"/>
  <c r="E10" i="39" s="1"/>
  <c r="I12" i="19" s="1"/>
  <c r="I5" i="35"/>
  <c r="E9" i="39" s="1"/>
  <c r="I11" i="19" s="1"/>
  <c r="H5" i="35"/>
  <c r="E8" i="39" s="1"/>
  <c r="I10" i="19" s="1"/>
  <c r="G5" i="35"/>
  <c r="E7" i="39" s="1"/>
  <c r="I9" i="19" s="1"/>
  <c r="F5" i="35"/>
  <c r="E6" i="39" s="1"/>
  <c r="I8" i="19" s="1"/>
  <c r="E5" i="35"/>
  <c r="E5" i="39" s="1"/>
  <c r="I7" i="19" s="1"/>
  <c r="D5" i="35"/>
  <c r="E4" i="39" s="1"/>
  <c r="I6" i="19" s="1"/>
  <c r="C5" i="35"/>
  <c r="E3" i="39" s="1"/>
  <c r="I5" i="19" s="1"/>
  <c r="B5" i="35"/>
  <c r="E2" i="39" s="1"/>
  <c r="I4" i="19" s="1"/>
  <c r="W4" i="35"/>
  <c r="D23" i="39" s="1"/>
  <c r="H25" i="19" s="1"/>
  <c r="V4" i="35"/>
  <c r="D22" i="39" s="1"/>
  <c r="H24" i="19" s="1"/>
  <c r="U4" i="35"/>
  <c r="D21" i="39" s="1"/>
  <c r="H23" i="19" s="1"/>
  <c r="T4" i="35"/>
  <c r="D20" i="39" s="1"/>
  <c r="H22" i="19" s="1"/>
  <c r="S4" i="35"/>
  <c r="D19" i="39" s="1"/>
  <c r="H21" i="19" s="1"/>
  <c r="R4" i="35"/>
  <c r="D18" i="39" s="1"/>
  <c r="H20" i="19" s="1"/>
  <c r="Q4" i="35"/>
  <c r="D17" i="39" s="1"/>
  <c r="H19" i="19" s="1"/>
  <c r="P4" i="35"/>
  <c r="D16" i="39" s="1"/>
  <c r="H18" i="19" s="1"/>
  <c r="O4" i="35"/>
  <c r="D15" i="39" s="1"/>
  <c r="H17" i="19" s="1"/>
  <c r="N4" i="35"/>
  <c r="D14" i="39" s="1"/>
  <c r="H16" i="19" s="1"/>
  <c r="M4" i="35"/>
  <c r="D13" i="39" s="1"/>
  <c r="H15" i="19" s="1"/>
  <c r="L4" i="35"/>
  <c r="D12" i="39" s="1"/>
  <c r="H14" i="19" s="1"/>
  <c r="K4" i="35"/>
  <c r="D11" i="39" s="1"/>
  <c r="H13" i="19" s="1"/>
  <c r="J4" i="35"/>
  <c r="D10" i="39" s="1"/>
  <c r="H12" i="19" s="1"/>
  <c r="I4" i="35"/>
  <c r="D9" i="39" s="1"/>
  <c r="H11" i="19" s="1"/>
  <c r="H4" i="35"/>
  <c r="D8" i="39" s="1"/>
  <c r="H10" i="19" s="1"/>
  <c r="G4" i="35"/>
  <c r="D7" i="39" s="1"/>
  <c r="H9" i="19" s="1"/>
  <c r="F4" i="35"/>
  <c r="D6" i="39" s="1"/>
  <c r="H8" i="19" s="1"/>
  <c r="E4" i="35"/>
  <c r="D5" i="39" s="1"/>
  <c r="H7" i="19" s="1"/>
  <c r="D4" i="35"/>
  <c r="D4" i="39" s="1"/>
  <c r="H6" i="19" s="1"/>
  <c r="C4" i="35"/>
  <c r="D3" i="39" s="1"/>
  <c r="H5" i="19" s="1"/>
  <c r="B4" i="35"/>
  <c r="D2" i="39" s="1"/>
  <c r="H4" i="19" s="1"/>
  <c r="W3" i="35"/>
  <c r="C23" i="39" s="1"/>
  <c r="G25" i="19" s="1"/>
  <c r="V3" i="35"/>
  <c r="C22" i="39" s="1"/>
  <c r="G24" i="19" s="1"/>
  <c r="U3" i="35"/>
  <c r="C21" i="39" s="1"/>
  <c r="G23" i="19" s="1"/>
  <c r="T3" i="35"/>
  <c r="C20" i="39" s="1"/>
  <c r="G22" i="19" s="1"/>
  <c r="S3" i="35"/>
  <c r="C19" i="39" s="1"/>
  <c r="G21" i="19" s="1"/>
  <c r="R3" i="35"/>
  <c r="C18" i="39" s="1"/>
  <c r="G20" i="19" s="1"/>
  <c r="Q3" i="35"/>
  <c r="C17" i="39" s="1"/>
  <c r="G19" i="19" s="1"/>
  <c r="P3" i="35"/>
  <c r="C16" i="39" s="1"/>
  <c r="G18" i="19" s="1"/>
  <c r="O3" i="35"/>
  <c r="C15" i="39" s="1"/>
  <c r="G17" i="19" s="1"/>
  <c r="N3" i="35"/>
  <c r="C14" i="39" s="1"/>
  <c r="G16" i="19" s="1"/>
  <c r="M3" i="35"/>
  <c r="C13" i="39" s="1"/>
  <c r="G15" i="19" s="1"/>
  <c r="L3" i="35"/>
  <c r="C12" i="39" s="1"/>
  <c r="G14" i="19" s="1"/>
  <c r="K3" i="35"/>
  <c r="C11" i="39" s="1"/>
  <c r="G13" i="19" s="1"/>
  <c r="J3" i="35"/>
  <c r="C10" i="39" s="1"/>
  <c r="G12" i="19" s="1"/>
  <c r="I3" i="35"/>
  <c r="C9" i="39" s="1"/>
  <c r="G11" i="19" s="1"/>
  <c r="H3" i="35"/>
  <c r="C8" i="39" s="1"/>
  <c r="G10" i="19" s="1"/>
  <c r="G3" i="35"/>
  <c r="C7" i="39" s="1"/>
  <c r="G9" i="19" s="1"/>
  <c r="F3" i="35"/>
  <c r="C6" i="39" s="1"/>
  <c r="G8" i="19" s="1"/>
  <c r="E3" i="35"/>
  <c r="C5" i="39" s="1"/>
  <c r="G7" i="19" s="1"/>
  <c r="D3" i="35"/>
  <c r="C4" i="39" s="1"/>
  <c r="G6" i="19" s="1"/>
  <c r="C3" i="35"/>
  <c r="C3" i="39" s="1"/>
  <c r="G5" i="19" s="1"/>
  <c r="B3" i="35"/>
  <c r="W2" i="35"/>
  <c r="B23" i="39" s="1"/>
  <c r="F25" i="19" s="1"/>
  <c r="V2" i="35"/>
  <c r="B22" i="39" s="1"/>
  <c r="F24" i="19" s="1"/>
  <c r="U2" i="35"/>
  <c r="B21" i="39" s="1"/>
  <c r="F23" i="19" s="1"/>
  <c r="T2" i="35"/>
  <c r="B20" i="39" s="1"/>
  <c r="F22" i="19" s="1"/>
  <c r="S2" i="35"/>
  <c r="B19" i="39" s="1"/>
  <c r="F21" i="19" s="1"/>
  <c r="R2" i="35"/>
  <c r="B18" i="39" s="1"/>
  <c r="F20" i="19" s="1"/>
  <c r="Q2" i="35"/>
  <c r="B17" i="39" s="1"/>
  <c r="F19" i="19" s="1"/>
  <c r="P2" i="35"/>
  <c r="B16" i="39" s="1"/>
  <c r="F18" i="19" s="1"/>
  <c r="O2" i="35"/>
  <c r="B15" i="39" s="1"/>
  <c r="F17" i="19" s="1"/>
  <c r="N2" i="35"/>
  <c r="B14" i="39" s="1"/>
  <c r="F16" i="19" s="1"/>
  <c r="M2" i="35"/>
  <c r="B13" i="39" s="1"/>
  <c r="F15" i="19" s="1"/>
  <c r="L2" i="35"/>
  <c r="B12" i="39" s="1"/>
  <c r="F14" i="19" s="1"/>
  <c r="K2" i="35"/>
  <c r="B11" i="39" s="1"/>
  <c r="F13" i="19" s="1"/>
  <c r="J2" i="35"/>
  <c r="B10" i="39" s="1"/>
  <c r="F12" i="19" s="1"/>
  <c r="I2" i="35"/>
  <c r="B9" i="39" s="1"/>
  <c r="F11" i="19" s="1"/>
  <c r="H2" i="35"/>
  <c r="B8" i="39" s="1"/>
  <c r="F10" i="19" s="1"/>
  <c r="G2" i="35"/>
  <c r="B7" i="39" s="1"/>
  <c r="F9" i="19" s="1"/>
  <c r="F2" i="35"/>
  <c r="B6" i="39" s="1"/>
  <c r="F8" i="19" s="1"/>
  <c r="E2" i="35"/>
  <c r="B5" i="39" s="1"/>
  <c r="F7" i="19" s="1"/>
  <c r="D2" i="35"/>
  <c r="B4" i="39" s="1"/>
  <c r="F6" i="19" s="1"/>
  <c r="C2" i="35"/>
  <c r="B3" i="39" s="1"/>
  <c r="F5" i="19" s="1"/>
  <c r="B2" i="35"/>
  <c r="B2" i="39" s="1"/>
  <c r="F4" i="19" s="1"/>
  <c r="X3" i="35" l="1"/>
  <c r="X11" i="35"/>
  <c r="X19" i="35"/>
  <c r="X25" i="35"/>
  <c r="X18" i="35"/>
  <c r="X10" i="35"/>
  <c r="X9" i="35"/>
  <c r="X24" i="35"/>
  <c r="X16" i="35"/>
  <c r="X8" i="35"/>
  <c r="X17" i="35"/>
  <c r="C2" i="39"/>
  <c r="G4" i="19" s="1"/>
  <c r="X23" i="35"/>
  <c r="X15" i="35"/>
  <c r="X7" i="35"/>
  <c r="K2" i="39"/>
  <c r="O4" i="19" s="1"/>
  <c r="X22" i="35"/>
  <c r="X14" i="35"/>
  <c r="X6" i="35"/>
  <c r="S2" i="39"/>
  <c r="W4" i="19" s="1"/>
  <c r="X2" i="35"/>
  <c r="X21" i="35"/>
  <c r="X13" i="35"/>
  <c r="X5" i="35"/>
  <c r="X20" i="35"/>
  <c r="X12" i="35"/>
  <c r="X4" i="35"/>
  <c r="F29" i="19"/>
  <c r="H28" i="19" l="1"/>
  <c r="I28" i="19"/>
  <c r="J28" i="19"/>
  <c r="K28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X28" i="19"/>
  <c r="Y28" i="19"/>
  <c r="Z28" i="19"/>
  <c r="AA28" i="19"/>
  <c r="AB28" i="19"/>
  <c r="AC28" i="19"/>
  <c r="G28" i="19"/>
  <c r="F28" i="19"/>
  <c r="H30" i="19"/>
  <c r="F30" i="19" l="1"/>
  <c r="F31" i="19" s="1"/>
  <c r="S30" i="19"/>
  <c r="S31" i="19" s="1"/>
  <c r="AC30" i="19"/>
  <c r="AC31" i="19" s="1"/>
  <c r="R30" i="19"/>
  <c r="R31" i="19" s="1"/>
  <c r="AB30" i="19"/>
  <c r="AB31" i="19" s="1"/>
  <c r="N30" i="19"/>
  <c r="N31" i="19" s="1"/>
  <c r="T30" i="19"/>
  <c r="T31" i="19" s="1"/>
  <c r="AA30" i="19"/>
  <c r="AA31" i="19" s="1"/>
  <c r="M30" i="19"/>
  <c r="M31" i="19" s="1"/>
  <c r="Z30" i="19"/>
  <c r="Z31" i="19" s="1"/>
  <c r="L30" i="19"/>
  <c r="L31" i="19" s="1"/>
  <c r="V30" i="19"/>
  <c r="V31" i="19" s="1"/>
  <c r="K30" i="19"/>
  <c r="K31" i="19" s="1"/>
  <c r="U30" i="19"/>
  <c r="U31" i="19" s="1"/>
  <c r="J30" i="19"/>
  <c r="J31" i="19" s="1"/>
  <c r="Y31" i="19"/>
  <c r="Q30" i="19"/>
  <c r="Q31" i="19" s="1"/>
  <c r="I30" i="19"/>
  <c r="I31" i="19" s="1"/>
  <c r="X31" i="19"/>
  <c r="P30" i="19"/>
  <c r="P31" i="19" s="1"/>
  <c r="W30" i="19"/>
  <c r="W31" i="19" s="1"/>
  <c r="O30" i="19"/>
  <c r="O31" i="19" s="1"/>
  <c r="G30" i="19"/>
  <c r="G31" i="19" s="1"/>
  <c r="H31" i="19"/>
  <c r="D36" i="19" l="1"/>
  <c r="E36" i="19"/>
</calcChain>
</file>

<file path=xl/sharedStrings.xml><?xml version="1.0" encoding="utf-8"?>
<sst xmlns="http://schemas.openxmlformats.org/spreadsheetml/2006/main" count="142" uniqueCount="51">
  <si>
    <t>Legend</t>
  </si>
  <si>
    <t>User Input</t>
  </si>
  <si>
    <t>Load</t>
  </si>
  <si>
    <t>Imputed Input</t>
  </si>
  <si>
    <t>Obj Function Elements</t>
  </si>
  <si>
    <t>Decision Variable</t>
  </si>
  <si>
    <t>Constraint</t>
  </si>
  <si>
    <t>Storage</t>
  </si>
  <si>
    <t>Biomass/Wood</t>
  </si>
  <si>
    <t>CC</t>
  </si>
  <si>
    <t>Cogen</t>
  </si>
  <si>
    <t>CT</t>
  </si>
  <si>
    <t>DR</t>
  </si>
  <si>
    <t>Geothermal</t>
  </si>
  <si>
    <t>Hydro</t>
  </si>
  <si>
    <t>ICE</t>
  </si>
  <si>
    <t>Nuclear</t>
  </si>
  <si>
    <t>Interchange</t>
  </si>
  <si>
    <t>Biogas</t>
  </si>
  <si>
    <t>SoD PRM</t>
  </si>
  <si>
    <t>Resource Portfolio</t>
  </si>
  <si>
    <t>PRM</t>
  </si>
  <si>
    <t>Hour</t>
  </si>
  <si>
    <t>Unit Category</t>
  </si>
  <si>
    <t>PSH</t>
  </si>
  <si>
    <t>RA Requirement (MW)</t>
  </si>
  <si>
    <t>Total Supply (MW)</t>
  </si>
  <si>
    <t>Short (Long) MW</t>
  </si>
  <si>
    <t>Max Short (Long)</t>
  </si>
  <si>
    <t>Remainning Excess PRM</t>
  </si>
  <si>
    <t>Hour Ending</t>
  </si>
  <si>
    <t>Coal</t>
  </si>
  <si>
    <t>NQC</t>
  </si>
  <si>
    <t>Solar Fixed_Norcal</t>
  </si>
  <si>
    <t>Solar Fixed_Socal</t>
  </si>
  <si>
    <t>Solar Thermal_Socal</t>
  </si>
  <si>
    <t>Solar Tracking_Norcal</t>
  </si>
  <si>
    <t>Solar Tracking_Socal</t>
  </si>
  <si>
    <t>Wind_Norcal</t>
  </si>
  <si>
    <t>Wind_Socal</t>
  </si>
  <si>
    <t>HOUR</t>
  </si>
  <si>
    <t>MANAGED_NET_LOAD</t>
  </si>
  <si>
    <t>Pndcap</t>
  </si>
  <si>
    <t>Total</t>
  </si>
  <si>
    <t>Total NQC</t>
  </si>
  <si>
    <t>Total Energy</t>
  </si>
  <si>
    <t>Solar Thermal_Norcal</t>
  </si>
  <si>
    <t>Total Hourly Energy</t>
  </si>
  <si>
    <t>Total Hourly Energy_12hrs</t>
  </si>
  <si>
    <t>Over _6 hrs</t>
  </si>
  <si>
    <t xml:space="preserve">                                       
--Objective Function: Maximize Σ PRMs
--Decision Variables: Hourly PRMs
--Constraints: 
--- Integer 
--- Remaining Excess
---Short_Long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</si>
</sst>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rgb="FF9C6500"/>
      <name val="Calibri"/>
      <family val="2"/>
      <scheme val="minor"/>
    </font>
    <font>
      <sz val="10"/>
      <color theme="1"/>
      <name val="Arial Unicode MS"/>
      <family val="2"/>
    </font>
    <font>
      <b/>
      <sz val="10"/>
      <color theme="1"/>
      <name val="Arial Unicode MS"/>
    </font>
    <font>
      <b/>
      <sz val="10"/>
      <color theme="1"/>
      <name val="Arial Unicode MS"/>
      <family val="2"/>
    </font>
    <font>
      <b/>
      <sz val="20"/>
      <color theme="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theme="4" tint="0.79998168889431442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8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9" applyNumberFormat="0" applyAlignment="0" applyProtection="0"/>
    <xf numFmtId="0" fontId="12" fillId="15" borderId="10" applyNumberFormat="0" applyAlignment="0" applyProtection="0"/>
    <xf numFmtId="0" fontId="13" fillId="15" borderId="9" applyNumberFormat="0" applyAlignment="0" applyProtection="0"/>
    <xf numFmtId="0" fontId="14" fillId="0" borderId="11" applyNumberFormat="0" applyFill="0" applyAlignment="0" applyProtection="0"/>
    <xf numFmtId="0" fontId="15" fillId="16" borderId="12" applyNumberFormat="0" applyAlignment="0" applyProtection="0"/>
    <xf numFmtId="0" fontId="16" fillId="0" borderId="0" applyNumberFormat="0" applyFill="0" applyBorder="0" applyAlignment="0" applyProtection="0"/>
    <xf numFmtId="0" fontId="1" fillId="17" borderId="13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4" applyNumberFormat="0" applyFill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2" fillId="0" borderId="0"/>
    <xf numFmtId="0" fontId="19" fillId="0" borderId="0" applyNumberFormat="0" applyFont="0" applyFill="0" applyBorder="0" applyAlignment="0" applyProtection="0"/>
    <xf numFmtId="0" fontId="1" fillId="0" borderId="0"/>
    <xf numFmtId="9" fontId="19" fillId="0" borderId="0" applyNumberFormat="0" applyFont="0" applyFill="0" applyBorder="0" applyAlignment="0" applyProtection="0"/>
    <xf numFmtId="9" fontId="19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9" fillId="0" borderId="0" applyNumberFormat="0" applyFont="0" applyFill="0" applyBorder="0" applyAlignment="0" applyProtection="0"/>
    <xf numFmtId="0" fontId="10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3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8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9" fontId="19" fillId="0" borderId="0" applyNumberFormat="0" applyFont="0" applyFill="0" applyBorder="0" applyAlignment="0" applyProtection="0"/>
    <xf numFmtId="9" fontId="19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9" fontId="19" fillId="0" borderId="0" applyNumberFormat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Border="1"/>
    <xf numFmtId="0" fontId="0" fillId="2" borderId="1" xfId="0" applyFill="1" applyBorder="1"/>
    <xf numFmtId="9" fontId="0" fillId="3" borderId="1" xfId="1" applyFont="1" applyFill="1" applyBorder="1"/>
    <xf numFmtId="0" fontId="0" fillId="4" borderId="1" xfId="0" applyFill="1" applyBorder="1"/>
    <xf numFmtId="164" fontId="0" fillId="5" borderId="1" xfId="0" applyNumberFormat="1" applyFill="1" applyBorder="1"/>
    <xf numFmtId="0" fontId="0" fillId="6" borderId="1" xfId="0" applyFill="1" applyBorder="1"/>
    <xf numFmtId="0" fontId="2" fillId="7" borderId="1" xfId="0" applyFont="1" applyFill="1" applyBorder="1"/>
    <xf numFmtId="165" fontId="0" fillId="6" borderId="1" xfId="2" applyNumberFormat="1" applyFont="1" applyFill="1" applyBorder="1"/>
    <xf numFmtId="165" fontId="0" fillId="0" borderId="0" xfId="0" applyNumberFormat="1"/>
    <xf numFmtId="0" fontId="2" fillId="7" borderId="2" xfId="0" applyFont="1" applyFill="1" applyBorder="1"/>
    <xf numFmtId="0" fontId="2" fillId="7" borderId="4" xfId="0" applyFont="1" applyFill="1" applyBorder="1"/>
    <xf numFmtId="0" fontId="2" fillId="7" borderId="3" xfId="0" applyFont="1" applyFill="1" applyBorder="1"/>
    <xf numFmtId="165" fontId="3" fillId="0" borderId="0" xfId="2" applyNumberFormat="1" applyFont="1" applyBorder="1" applyAlignment="1">
      <alignment horizontal="left"/>
    </xf>
    <xf numFmtId="165" fontId="3" fillId="0" borderId="0" xfId="2" applyNumberFormat="1" applyFont="1" applyBorder="1"/>
    <xf numFmtId="0" fontId="2" fillId="10" borderId="0" xfId="0" applyFont="1" applyFill="1" applyAlignment="1">
      <alignment horizontal="center" vertical="center" wrapText="1"/>
    </xf>
    <xf numFmtId="43" fontId="2" fillId="10" borderId="0" xfId="0" applyNumberFormat="1" applyFont="1" applyFill="1" applyAlignment="1">
      <alignment horizontal="center" vertical="center" wrapText="1"/>
    </xf>
    <xf numFmtId="165" fontId="3" fillId="43" borderId="1" xfId="2" applyNumberFormat="1" applyFont="1" applyFill="1" applyBorder="1" applyAlignment="1">
      <alignment horizontal="left"/>
    </xf>
    <xf numFmtId="165" fontId="3" fillId="0" borderId="1" xfId="2" applyNumberFormat="1" applyFont="1" applyBorder="1"/>
    <xf numFmtId="43" fontId="0" fillId="0" borderId="1" xfId="0" applyNumberFormat="1" applyBorder="1" applyAlignment="1">
      <alignment horizontal="centerContinuous"/>
    </xf>
    <xf numFmtId="0" fontId="0" fillId="6" borderId="0" xfId="0" applyFill="1"/>
    <xf numFmtId="0" fontId="0" fillId="42" borderId="0" xfId="0" applyFill="1" applyAlignment="1">
      <alignment horizontal="center" vertical="center" wrapText="1"/>
    </xf>
    <xf numFmtId="0" fontId="0" fillId="42" borderId="1" xfId="0" applyFill="1" applyBorder="1"/>
    <xf numFmtId="165" fontId="1" fillId="42" borderId="1" xfId="2" applyNumberFormat="1" applyFont="1" applyFill="1" applyBorder="1"/>
    <xf numFmtId="0" fontId="0" fillId="42" borderId="0" xfId="0" applyFill="1"/>
    <xf numFmtId="165" fontId="3" fillId="43" borderId="5" xfId="2" applyNumberFormat="1" applyFont="1" applyFill="1" applyBorder="1" applyAlignment="1">
      <alignment horizontal="left"/>
    </xf>
    <xf numFmtId="43" fontId="0" fillId="0" borderId="3" xfId="0" applyNumberFormat="1" applyBorder="1" applyAlignment="1">
      <alignment horizontal="centerContinuous"/>
    </xf>
    <xf numFmtId="2" fontId="0" fillId="0" borderId="0" xfId="0" applyNumberFormat="1"/>
    <xf numFmtId="0" fontId="2" fillId="0" borderId="0" xfId="0" applyFont="1" applyAlignment="1">
      <alignment horizontal="center"/>
    </xf>
    <xf numFmtId="2" fontId="20" fillId="0" borderId="0" xfId="46" applyNumberFormat="1" applyFont="1"/>
    <xf numFmtId="0" fontId="0" fillId="44" borderId="0" xfId="0" applyFill="1"/>
    <xf numFmtId="0" fontId="0" fillId="43" borderId="0" xfId="0" applyFill="1"/>
    <xf numFmtId="0" fontId="24" fillId="0" borderId="0" xfId="0" applyFont="1" applyAlignment="1">
      <alignment vertical="center"/>
    </xf>
    <xf numFmtId="0" fontId="2" fillId="44" borderId="0" xfId="0" applyFont="1" applyFill="1"/>
    <xf numFmtId="0" fontId="2" fillId="45" borderId="16" xfId="0" applyFont="1" applyFill="1" applyBorder="1"/>
    <xf numFmtId="0" fontId="0" fillId="46" borderId="0" xfId="0" applyFill="1"/>
    <xf numFmtId="9" fontId="3" fillId="0" borderId="0" xfId="1" applyFont="1" applyBorder="1" applyAlignment="1">
      <alignment horizontal="left"/>
    </xf>
    <xf numFmtId="166" fontId="2" fillId="43" borderId="0" xfId="0" applyNumberFormat="1" applyFont="1" applyFill="1"/>
    <xf numFmtId="3" fontId="25" fillId="0" borderId="0" xfId="0" applyNumberFormat="1" applyFont="1" applyAlignment="1">
      <alignment vertical="center"/>
    </xf>
    <xf numFmtId="0" fontId="2" fillId="46" borderId="0" xfId="0" applyFont="1" applyFill="1"/>
    <xf numFmtId="4" fontId="26" fillId="0" borderId="0" xfId="0" applyNumberFormat="1" applyFont="1" applyAlignment="1">
      <alignment vertical="center"/>
    </xf>
    <xf numFmtId="4" fontId="2" fillId="0" borderId="0" xfId="0" applyNumberFormat="1" applyFont="1"/>
    <xf numFmtId="2" fontId="2" fillId="0" borderId="0" xfId="0" applyNumberFormat="1" applyFont="1"/>
    <xf numFmtId="0" fontId="2" fillId="0" borderId="16" xfId="0" applyFont="1" applyBorder="1"/>
    <xf numFmtId="0" fontId="2" fillId="0" borderId="0" xfId="0" applyFont="1"/>
    <xf numFmtId="3" fontId="2" fillId="0" borderId="0" xfId="0" applyNumberFormat="1" applyFont="1"/>
    <xf numFmtId="4" fontId="2" fillId="44" borderId="0" xfId="0" applyNumberFormat="1" applyFont="1" applyFill="1"/>
    <xf numFmtId="0" fontId="2" fillId="44" borderId="0" xfId="0" applyFont="1" applyFill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vertical="top" wrapText="1"/>
    </xf>
    <xf numFmtId="0" fontId="2" fillId="8" borderId="5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</cellXfs>
  <cellStyles count="88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1 2" xfId="66" xr:uid="{00000000-0005-0000-0000-00000D000000}"/>
    <cellStyle name="60% - Accent1 3" xfId="63" xr:uid="{00000000-0005-0000-0000-00000E000000}"/>
    <cellStyle name="60% - Accent2" xfId="27" builtinId="36" customBuiltin="1"/>
    <cellStyle name="60% - Accent2 2" xfId="67" xr:uid="{00000000-0005-0000-0000-000010000000}"/>
    <cellStyle name="60% - Accent2 3" xfId="64" xr:uid="{00000000-0005-0000-0000-000011000000}"/>
    <cellStyle name="60% - Accent3" xfId="31" builtinId="40" customBuiltin="1"/>
    <cellStyle name="60% - Accent3 2" xfId="68" xr:uid="{00000000-0005-0000-0000-000013000000}"/>
    <cellStyle name="60% - Accent3 3" xfId="62" xr:uid="{00000000-0005-0000-0000-000014000000}"/>
    <cellStyle name="60% - Accent4" xfId="35" builtinId="44" customBuiltin="1"/>
    <cellStyle name="60% - Accent4 2" xfId="69" xr:uid="{00000000-0005-0000-0000-000016000000}"/>
    <cellStyle name="60% - Accent4 3" xfId="73" xr:uid="{00000000-0005-0000-0000-000017000000}"/>
    <cellStyle name="60% - Accent5" xfId="39" builtinId="48" customBuiltin="1"/>
    <cellStyle name="60% - Accent5 2" xfId="70" xr:uid="{00000000-0005-0000-0000-000019000000}"/>
    <cellStyle name="60% - Accent5 3" xfId="74" xr:uid="{00000000-0005-0000-0000-00001A000000}"/>
    <cellStyle name="60% - Accent6" xfId="43" builtinId="52" customBuiltin="1"/>
    <cellStyle name="60% - Accent6 2" xfId="72" xr:uid="{00000000-0005-0000-0000-00001C000000}"/>
    <cellStyle name="60% - Accent6 3" xfId="75" xr:uid="{00000000-0005-0000-0000-00001D000000}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2" builtinId="3"/>
    <cellStyle name="Comma 2" xfId="54" xr:uid="{00000000-0005-0000-0000-000028000000}"/>
    <cellStyle name="Comma 2 2" xfId="84" xr:uid="{00000000-0005-0000-0000-000029000000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eutral 2" xfId="65" xr:uid="{00000000-0005-0000-0000-000033000000}"/>
    <cellStyle name="Neutral 3" xfId="61" xr:uid="{00000000-0005-0000-0000-000034000000}"/>
    <cellStyle name="Normal" xfId="0" builtinId="0"/>
    <cellStyle name="Normal 2" xfId="44" xr:uid="{00000000-0005-0000-0000-000036000000}"/>
    <cellStyle name="Normal 2 2" xfId="55" xr:uid="{00000000-0005-0000-0000-000037000000}"/>
    <cellStyle name="Normal 2 3" xfId="49" xr:uid="{00000000-0005-0000-0000-000038000000}"/>
    <cellStyle name="Normal 2 4" xfId="48" xr:uid="{00000000-0005-0000-0000-000039000000}"/>
    <cellStyle name="Normal 2 5" xfId="76" xr:uid="{00000000-0005-0000-0000-00003A000000}"/>
    <cellStyle name="Normal 2 6" xfId="78" xr:uid="{00000000-0005-0000-0000-00003B000000}"/>
    <cellStyle name="Normal 3" xfId="45" xr:uid="{00000000-0005-0000-0000-00003C000000}"/>
    <cellStyle name="Normal 3 2" xfId="56" xr:uid="{00000000-0005-0000-0000-00003D000000}"/>
    <cellStyle name="Normal 3 2 2" xfId="85" xr:uid="{00000000-0005-0000-0000-00003E000000}"/>
    <cellStyle name="Normal 3 3" xfId="79" xr:uid="{00000000-0005-0000-0000-00003F000000}"/>
    <cellStyle name="Normal 4" xfId="50" xr:uid="{00000000-0005-0000-0000-000040000000}"/>
    <cellStyle name="Normal 4 2" xfId="57" xr:uid="{00000000-0005-0000-0000-000041000000}"/>
    <cellStyle name="Normal 4 2 2" xfId="86" xr:uid="{00000000-0005-0000-0000-000042000000}"/>
    <cellStyle name="Normal 4 3" xfId="81" xr:uid="{00000000-0005-0000-0000-000043000000}"/>
    <cellStyle name="Normal 5" xfId="47" xr:uid="{00000000-0005-0000-0000-000044000000}"/>
    <cellStyle name="Normal 5 2" xfId="71" xr:uid="{00000000-0005-0000-0000-000045000000}"/>
    <cellStyle name="Normal 5 3" xfId="77" xr:uid="{00000000-0005-0000-0000-000046000000}"/>
    <cellStyle name="Normal 5 4" xfId="80" xr:uid="{00000000-0005-0000-0000-000047000000}"/>
    <cellStyle name="Normal 6" xfId="51" xr:uid="{00000000-0005-0000-0000-000048000000}"/>
    <cellStyle name="Normal 6 2" xfId="58" xr:uid="{00000000-0005-0000-0000-000049000000}"/>
    <cellStyle name="Note" xfId="17" builtinId="10" customBuiltin="1"/>
    <cellStyle name="Output" xfId="12" builtinId="21" customBuiltin="1"/>
    <cellStyle name="Percent" xfId="1" builtinId="5"/>
    <cellStyle name="Percent 2" xfId="46" xr:uid="{00000000-0005-0000-0000-00004D000000}"/>
    <cellStyle name="Percent 2 2" xfId="59" xr:uid="{00000000-0005-0000-0000-00004E000000}"/>
    <cellStyle name="Percent 3" xfId="53" xr:uid="{00000000-0005-0000-0000-00004F000000}"/>
    <cellStyle name="Percent 3 2" xfId="60" xr:uid="{00000000-0005-0000-0000-000050000000}"/>
    <cellStyle name="Percent 3 2 2" xfId="87" xr:uid="{00000000-0005-0000-0000-000051000000}"/>
    <cellStyle name="Percent 3 3" xfId="83" xr:uid="{00000000-0005-0000-0000-000052000000}"/>
    <cellStyle name="Percent 4" xfId="52" xr:uid="{00000000-0005-0000-0000-000053000000}"/>
    <cellStyle name="Percent 4 2" xfId="82" xr:uid="{00000000-0005-0000-0000-000054000000}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E07D"/>
      <color rgb="FF8FDCFF"/>
      <color rgb="FF22BBFF"/>
      <color rgb="FF7D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pliance\Monthly%20Energy%20Contracts%20Report\2014-08-August\Archive\SCE_RPS_Database_Monthly_Data_Submittal_File_2014-08-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59210/2014-02_Batch_2013NetQualifyingCapacityRequestForm_updated_c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.eix.com\workgroup\RA%20Compliance\Data%20Requests%20non-CAISO\2015\JRP\CPUC_JRP_DataRequestTemplate_2015Oct29_SCE_SubmittedBoone_formulas_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ndelat/AppData/Local/Microsoft/Windows/Temporary%20Internet%20Files/Content.Outlook/WAZU1Z5G/SCE_Q4_2019_R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6/AppData/Local/Microsoft/Windows/INetCache/Content.Outlook/FB4QUM2C/Copy%20of%20NetQualifyingCapacityList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60yyy/2014-02_Batch_2013NetQualifyingCapacityRequestForm_updated_cm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isonintl-my.sharepoint.com/Users/pservedio/AppData/Local/Microsoft/Windows/Temporary%20Internet%20Files/Content.Outlook/MU17HYWB/AllRequests_12_9_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2013ResourceAdequacyPlanTempla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\workgroup\RA%20Compliance\RA%20Compliance%20Filings\2018%20Year-Ahead%20RA%20Compliance%20Filings\Year-Ahead%20Filings\YA%20Local%20Flex%20Filing\2018YALocalFlexRAFiling%20-%20SCE%20Fina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projp02.oa.caiso.com/Users/gkatta/AppData/Local/Microsoft/Windows/Temporary%20Internet%20Files/Content.IE5/8WSC1CLA/ResourceAdequacyPlan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 Definitions"/>
      <sheetName val="Project Information"/>
      <sheetName val="Annex-Interconnection"/>
      <sheetName val="Attestation"/>
      <sheetName val="Choice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Alberta Electric System Operator (AESO)</v>
          </cell>
          <cell r="B2" t="str">
            <v>Bundled</v>
          </cell>
          <cell r="E2" t="str">
            <v>Not yet submitted for approval</v>
          </cell>
          <cell r="F2" t="str">
            <v>Barstow</v>
          </cell>
          <cell r="G2" t="str">
            <v>Not Yet Begun</v>
          </cell>
          <cell r="I2" t="str">
            <v>PPA - Solicitation</v>
          </cell>
          <cell r="J2" t="str">
            <v>PG&amp;E</v>
          </cell>
          <cell r="K2" t="str">
            <v>Yes</v>
          </cell>
          <cell r="N2" t="str">
            <v>In Development</v>
          </cell>
          <cell r="O2" t="str">
            <v>Not Yet Seeking Financing</v>
          </cell>
          <cell r="Q2" t="str">
            <v>Not started</v>
          </cell>
          <cell r="T2" t="str">
            <v>Under Negotiation</v>
          </cell>
          <cell r="U2" t="str">
            <v>Category 0</v>
          </cell>
          <cell r="AA2" t="str">
            <v>Not Yet Filed</v>
          </cell>
          <cell r="AB2" t="str">
            <v>Not Yet Filed</v>
          </cell>
          <cell r="AC2" t="str">
            <v>Not Yet Filed</v>
          </cell>
          <cell r="AD2" t="str">
            <v>Biodiesel</v>
          </cell>
          <cell r="AG2" t="str">
            <v>Yes</v>
          </cell>
          <cell r="AO2" t="str">
            <v>USA</v>
          </cell>
          <cell r="AV2" t="str">
            <v>Solar: Fixed Tilt</v>
          </cell>
          <cell r="AW2" t="str">
            <v>Not Started</v>
          </cell>
          <cell r="AX2" t="str">
            <v>RAM 1</v>
          </cell>
          <cell r="AY2" t="str">
            <v>Utility</v>
          </cell>
        </row>
        <row r="3">
          <cell r="A3" t="str">
            <v>Arizona Public Service Company (AZPS)</v>
          </cell>
          <cell r="B3" t="str">
            <v>REC Only</v>
          </cell>
          <cell r="E3" t="str">
            <v>Pending approval</v>
          </cell>
          <cell r="F3" t="str">
            <v>Baja</v>
          </cell>
          <cell r="G3" t="str">
            <v>Under Construction</v>
          </cell>
          <cell r="I3" t="str">
            <v>PPA - Bilateral</v>
          </cell>
          <cell r="J3" t="str">
            <v>SCE</v>
          </cell>
          <cell r="K3" t="str">
            <v>No</v>
          </cell>
          <cell r="N3" t="str">
            <v>Online-Test Energy</v>
          </cell>
          <cell r="O3" t="str">
            <v>Seeking Financing</v>
          </cell>
          <cell r="Q3" t="str">
            <v>Developer has submitted its Interconnection Request Application</v>
          </cell>
          <cell r="T3" t="str">
            <v>In Development</v>
          </cell>
          <cell r="U3" t="str">
            <v>Category 1</v>
          </cell>
          <cell r="AA3" t="str">
            <v>Filed - Study Tendered</v>
          </cell>
          <cell r="AB3" t="str">
            <v>Filed - Study Tendered</v>
          </cell>
          <cell r="AC3" t="str">
            <v>Filed - Study Tendered</v>
          </cell>
          <cell r="AD3" t="str">
            <v>Biogas</v>
          </cell>
          <cell r="AG3" t="str">
            <v>No</v>
          </cell>
          <cell r="AO3" t="str">
            <v>Canada</v>
          </cell>
          <cell r="AV3" t="str">
            <v>Solar: Tracking (1 Axis)</v>
          </cell>
          <cell r="AW3" t="str">
            <v>Under Negotiation</v>
          </cell>
          <cell r="AX3" t="str">
            <v>RAM 2</v>
          </cell>
          <cell r="AY3" t="str">
            <v>Counterparty</v>
          </cell>
        </row>
        <row r="4">
          <cell r="A4" t="str">
            <v>Arlington Valley LLC (DEAA)</v>
          </cell>
          <cell r="E4" t="str">
            <v>Approved</v>
          </cell>
          <cell r="F4" t="str">
            <v>Carrizo North</v>
          </cell>
          <cell r="G4" t="str">
            <v>Complete</v>
          </cell>
          <cell r="I4" t="str">
            <v>PSA - Bilateral</v>
          </cell>
          <cell r="J4" t="str">
            <v>SDG&amp;E</v>
          </cell>
          <cell r="K4" t="str">
            <v>Prime</v>
          </cell>
          <cell r="N4" t="str">
            <v>Online-Partially Delivering</v>
          </cell>
          <cell r="O4" t="str">
            <v>Partial Financing Secured</v>
          </cell>
          <cell r="Q4" t="str">
            <v>Developer has submitted requirements for maintaining queue position</v>
          </cell>
          <cell r="T4" t="str">
            <v>Online</v>
          </cell>
          <cell r="U4" t="str">
            <v>Category 2</v>
          </cell>
          <cell r="AA4" t="str">
            <v>Filed - Study in Progress</v>
          </cell>
          <cell r="AB4" t="str">
            <v>Filed - Study in Progress</v>
          </cell>
          <cell r="AC4" t="str">
            <v>Filed - Study in Progress</v>
          </cell>
          <cell r="AD4" t="str">
            <v>Biomass</v>
          </cell>
          <cell r="AO4" t="str">
            <v>Multiple</v>
          </cell>
          <cell r="AV4" t="str">
            <v>Solar: Tracking (2 Axis)</v>
          </cell>
          <cell r="AW4" t="str">
            <v>Signed</v>
          </cell>
          <cell r="AX4" t="str">
            <v>RAM 3</v>
          </cell>
          <cell r="AY4" t="str">
            <v>Mutual</v>
          </cell>
        </row>
        <row r="5">
          <cell r="A5" t="str">
            <v>Avista Corporation (AVA)</v>
          </cell>
          <cell r="E5" t="str">
            <v>No approval needed</v>
          </cell>
          <cell r="F5" t="str">
            <v>Carrizo South</v>
          </cell>
          <cell r="G5" t="str">
            <v>Unknown</v>
          </cell>
          <cell r="I5" t="str">
            <v>FIT - 1969</v>
          </cell>
          <cell r="J5" t="str">
            <v>Other</v>
          </cell>
          <cell r="N5" t="str">
            <v>Online-Fully Delivering</v>
          </cell>
          <cell r="O5" t="str">
            <v>All Financing Secured</v>
          </cell>
          <cell r="Q5" t="str">
            <v>Project accepted through Fast Track Process</v>
          </cell>
          <cell r="T5" t="str">
            <v>Expired</v>
          </cell>
          <cell r="U5" t="str">
            <v>Category 3</v>
          </cell>
          <cell r="AA5" t="str">
            <v>Filed - Re-Study Required</v>
          </cell>
          <cell r="AB5" t="str">
            <v>Filed - Re-Study Required</v>
          </cell>
          <cell r="AC5" t="str">
            <v>Filed - Re-Study Required</v>
          </cell>
          <cell r="AD5" t="str">
            <v>Conduit hydro</v>
          </cell>
          <cell r="AO5" t="str">
            <v>TBD</v>
          </cell>
          <cell r="AV5" t="str">
            <v>Hydro: Run-of-River</v>
          </cell>
          <cell r="AW5" t="str">
            <v>Self-Perform</v>
          </cell>
          <cell r="AX5" t="str">
            <v>RAM 4</v>
          </cell>
        </row>
        <row r="6">
          <cell r="A6" t="str">
            <v>Balancing Authority of Northern (BANC)</v>
          </cell>
          <cell r="E6" t="str">
            <v>Approved-Amendment pending approval</v>
          </cell>
          <cell r="F6" t="str">
            <v>Cuyama</v>
          </cell>
          <cell r="I6" t="str">
            <v>FIT - ReMAT</v>
          </cell>
          <cell r="N6" t="str">
            <v>Expired</v>
          </cell>
          <cell r="O6" t="str">
            <v>N/A-No Financing Required</v>
          </cell>
          <cell r="Q6" t="str">
            <v>Project has technical scoping meeting</v>
          </cell>
          <cell r="T6" t="str">
            <v>Terminated</v>
          </cell>
          <cell r="AA6" t="str">
            <v>Complete</v>
          </cell>
          <cell r="AB6" t="str">
            <v>Complete</v>
          </cell>
          <cell r="AC6" t="str">
            <v>Complete</v>
          </cell>
          <cell r="AD6" t="str">
            <v>Digester gas</v>
          </cell>
          <cell r="AV6" t="str">
            <v>Hydro: Reservoir</v>
          </cell>
          <cell r="AW6" t="str">
            <v>N/A</v>
          </cell>
          <cell r="AX6" t="str">
            <v>RAM 5</v>
          </cell>
        </row>
        <row r="7">
          <cell r="A7" t="str">
            <v>Bonneville Power Administration (BPAT)</v>
          </cell>
          <cell r="E7" t="str">
            <v>Advice letter withdrawn</v>
          </cell>
          <cell r="F7" t="str">
            <v>Fairmont</v>
          </cell>
          <cell r="I7" t="str">
            <v>FIT - SB1122</v>
          </cell>
          <cell r="N7" t="str">
            <v>Terminated</v>
          </cell>
          <cell r="O7" t="str">
            <v>Unknown</v>
          </cell>
          <cell r="Q7" t="str">
            <v>Project is undergoing Phase I Study</v>
          </cell>
          <cell r="AA7" t="str">
            <v>Waived</v>
          </cell>
          <cell r="AB7" t="str">
            <v>Waived</v>
          </cell>
          <cell r="AC7" t="str">
            <v>Waived</v>
          </cell>
          <cell r="AD7" t="str">
            <v>Geothermal</v>
          </cell>
          <cell r="AV7" t="str">
            <v>Hydro: Unknown</v>
          </cell>
          <cell r="AW7" t="str">
            <v>Unknown</v>
          </cell>
        </row>
        <row r="8">
          <cell r="A8" t="str">
            <v>British Columbia Hydro Authority (BCHA)</v>
          </cell>
          <cell r="E8" t="str">
            <v>Rejected</v>
          </cell>
          <cell r="F8" t="str">
            <v>Imperial East</v>
          </cell>
          <cell r="I8" t="str">
            <v>PV PPA Programs</v>
          </cell>
          <cell r="Q8" t="str">
            <v>Developer has received results of Phase I Interconnection Study</v>
          </cell>
          <cell r="AA8" t="str">
            <v>Withdrawn</v>
          </cell>
          <cell r="AB8" t="str">
            <v>Withdrawn</v>
          </cell>
          <cell r="AC8" t="str">
            <v>Withdrawn</v>
          </cell>
          <cell r="AD8" t="str">
            <v>Hybrid</v>
          </cell>
          <cell r="AV8" t="str">
            <v>N/A</v>
          </cell>
        </row>
        <row r="9">
          <cell r="A9" t="str">
            <v>California Independent System Operator (CAISO)</v>
          </cell>
          <cell r="F9" t="str">
            <v>Imperial North</v>
          </cell>
          <cell r="I9" t="str">
            <v>Renewable Standard Contract (RSC)</v>
          </cell>
          <cell r="Q9" t="str">
            <v>Developer filed application for Phase II Interconnection study</v>
          </cell>
          <cell r="AA9" t="str">
            <v>Unknown</v>
          </cell>
          <cell r="AB9" t="str">
            <v>Unknown</v>
          </cell>
          <cell r="AC9" t="str">
            <v>Unknown</v>
          </cell>
          <cell r="AD9" t="str">
            <v>Landfill gas</v>
          </cell>
        </row>
        <row r="10">
          <cell r="A10" t="str">
            <v>Comision Federal de Electricidad (CFE)</v>
          </cell>
          <cell r="F10" t="str">
            <v>Imperial South</v>
          </cell>
          <cell r="I10" t="str">
            <v>Utility-Owned Generation (UOG)</v>
          </cell>
          <cell r="Q10" t="str">
            <v>(GIDAP) ISO performs reassesment study based on developer decisions from phase I results</v>
          </cell>
          <cell r="AA10" t="str">
            <v>N/A</v>
          </cell>
          <cell r="AB10" t="str">
            <v>N/A</v>
          </cell>
          <cell r="AC10" t="str">
            <v>N/A</v>
          </cell>
          <cell r="AD10" t="str">
            <v>Muni solid waste</v>
          </cell>
        </row>
        <row r="11">
          <cell r="A11" t="str">
            <v>El Paso Electric Company (EPE)</v>
          </cell>
          <cell r="F11" t="str">
            <v>Inyokern</v>
          </cell>
          <cell r="I11" t="str">
            <v>Renewable Auction Mechanism (RAM)</v>
          </cell>
          <cell r="Q11" t="str">
            <v>Project is undergoing Phase II Interconnection Study</v>
          </cell>
          <cell r="AD11" t="str">
            <v>Ocean/tidal</v>
          </cell>
        </row>
        <row r="12">
          <cell r="A12" t="str">
            <v>Gila River Power LP (GRMA)</v>
          </cell>
          <cell r="F12" t="str">
            <v>Iron Mountain</v>
          </cell>
          <cell r="I12" t="str">
            <v>QF Standard Contract</v>
          </cell>
          <cell r="Q12" t="str">
            <v>Developer has received results of Phase II interconnection study</v>
          </cell>
          <cell r="AD12" t="str">
            <v>Small hydro</v>
          </cell>
        </row>
        <row r="13">
          <cell r="A13" t="str">
            <v>Griffith Energy LLC (GRIF)</v>
          </cell>
          <cell r="F13" t="str">
            <v>Kramer</v>
          </cell>
          <cell r="I13" t="str">
            <v>QF CHP</v>
          </cell>
          <cell r="Q13" t="str">
            <v>(GIDAP) Developer has received results and  submitted affidavits attesting to progress on specified milestones</v>
          </cell>
          <cell r="AD13" t="str">
            <v>Solar PV - Rooftop</v>
          </cell>
        </row>
        <row r="14">
          <cell r="A14" t="str">
            <v>Idaho Power Company (IPCO)</v>
          </cell>
          <cell r="F14" t="str">
            <v>Lassen North</v>
          </cell>
          <cell r="Q14" t="str">
            <v>(GIDAP) CAISO provides TP Deliverability allocation results to customers for eligible projects</v>
          </cell>
          <cell r="AD14" t="str">
            <v>Solar PV - Ground mount</v>
          </cell>
        </row>
        <row r="15">
          <cell r="A15" t="str">
            <v>Imperial Irrigation District (IID)</v>
          </cell>
          <cell r="F15" t="str">
            <v>Lassen South</v>
          </cell>
          <cell r="Q15" t="str">
            <v>Project is negotiating its GIA</v>
          </cell>
          <cell r="AD15" t="str">
            <v>Solar Thermal - No Storage</v>
          </cell>
        </row>
        <row r="16">
          <cell r="A16" t="str">
            <v>Lassen Municipal Utility District (LMUD)</v>
          </cell>
          <cell r="F16" t="str">
            <v>Mountain Pass</v>
          </cell>
          <cell r="Q16" t="str">
            <v>GIA executed and developer has posted 2nd IFS</v>
          </cell>
          <cell r="AD16" t="str">
            <v>Solar Thermal - With Storage (molten salt)</v>
          </cell>
        </row>
        <row r="17">
          <cell r="A17" t="str">
            <v>Los Angeles Department of Water and Power (LDWP)</v>
          </cell>
          <cell r="F17" t="str">
            <v>N/A</v>
          </cell>
          <cell r="Q17" t="str">
            <v>Project makes third financial posting at start of construction activities</v>
          </cell>
          <cell r="AD17" t="str">
            <v>Space solar</v>
          </cell>
        </row>
        <row r="18">
          <cell r="A18" t="str">
            <v>Missouri Region (Colorado)</v>
          </cell>
          <cell r="F18" t="str">
            <v>Needles</v>
          </cell>
          <cell r="Q18" t="str">
            <v>Self Perform</v>
          </cell>
          <cell r="AD18" t="str">
            <v>Wind</v>
          </cell>
        </row>
        <row r="19">
          <cell r="A19" t="str">
            <v>NaturEner Power Watch LLC (GWA)</v>
          </cell>
          <cell r="F19" t="str">
            <v>Nevada N</v>
          </cell>
          <cell r="Q19" t="str">
            <v>Complete</v>
          </cell>
          <cell r="AD19" t="str">
            <v>Various</v>
          </cell>
        </row>
        <row r="20">
          <cell r="A20" t="str">
            <v>Nevada Power Company (NEVP)</v>
          </cell>
          <cell r="F20" t="str">
            <v>Nevada C</v>
          </cell>
          <cell r="Q20" t="str">
            <v>Withdrawn</v>
          </cell>
        </row>
        <row r="21">
          <cell r="A21" t="str">
            <v>New Harquahala Generating Company (HGMA)</v>
          </cell>
          <cell r="F21" t="str">
            <v>NonCREZ</v>
          </cell>
          <cell r="Q21" t="str">
            <v>Unknown</v>
          </cell>
        </row>
        <row r="22">
          <cell r="A22" t="str">
            <v>NorthWestern Energy (NWMT)</v>
          </cell>
          <cell r="F22" t="str">
            <v>Owens Valley</v>
          </cell>
          <cell r="Q22" t="str">
            <v>N/A</v>
          </cell>
        </row>
        <row r="23">
          <cell r="A23" t="str">
            <v>PacifiCorp East (PACE)</v>
          </cell>
          <cell r="F23" t="str">
            <v>Palm Springs</v>
          </cell>
        </row>
        <row r="24">
          <cell r="A24" t="str">
            <v>PacifiCorp West (PACW)</v>
          </cell>
          <cell r="F24" t="str">
            <v>Pisgah</v>
          </cell>
        </row>
        <row r="25">
          <cell r="A25" t="str">
            <v>Portland General Electric Company (PGE)</v>
          </cell>
          <cell r="F25" t="str">
            <v>Riverside East</v>
          </cell>
        </row>
        <row r="26">
          <cell r="A26" t="str">
            <v>Public Service Company of Colorado (PSCO)</v>
          </cell>
          <cell r="F26" t="str">
            <v>Round Mountain</v>
          </cell>
        </row>
        <row r="27">
          <cell r="A27" t="str">
            <v>Public Service Company of New Mexico (PNM)</v>
          </cell>
          <cell r="F27" t="str">
            <v>San Bernardino - Bakersfield</v>
          </cell>
        </row>
        <row r="28">
          <cell r="A28" t="str">
            <v>PUD No. 1 of Chelan County (CHPD)</v>
          </cell>
          <cell r="F28" t="str">
            <v>San Bernardino - Lucerne</v>
          </cell>
        </row>
        <row r="29">
          <cell r="A29" t="str">
            <v>PUD No. 1 of Douglas County (DOPD)</v>
          </cell>
          <cell r="F29" t="str">
            <v>San Diego North Central</v>
          </cell>
        </row>
        <row r="30">
          <cell r="A30" t="str">
            <v>PUD No. 2 of Grant County (GCPD)</v>
          </cell>
          <cell r="F30" t="str">
            <v>San Diego South</v>
          </cell>
        </row>
        <row r="31">
          <cell r="A31" t="str">
            <v>Puget Sound Energy (PSEI)</v>
          </cell>
          <cell r="F31" t="str">
            <v>Santa Barbara</v>
          </cell>
        </row>
        <row r="32">
          <cell r="A32" t="str">
            <v>Salt River Project (SRP)</v>
          </cell>
          <cell r="F32" t="str">
            <v>Solano</v>
          </cell>
        </row>
        <row r="33">
          <cell r="A33" t="str">
            <v>Seattle City Light (SCL)</v>
          </cell>
          <cell r="F33" t="str">
            <v>TBD</v>
          </cell>
        </row>
        <row r="34">
          <cell r="A34" t="str">
            <v>Sierra Pacific Power Company (SPPC)</v>
          </cell>
          <cell r="F34" t="str">
            <v>Tehachapi</v>
          </cell>
        </row>
        <row r="35">
          <cell r="A35" t="str">
            <v>City of Tacoma Department of Public Utilities (TPWR)</v>
          </cell>
          <cell r="F35" t="str">
            <v>Twenty-nine Palms</v>
          </cell>
        </row>
        <row r="36">
          <cell r="A36" t="str">
            <v>Tucson Electric Power Company (TEPC)</v>
          </cell>
          <cell r="F36" t="str">
            <v>Unidentified</v>
          </cell>
        </row>
        <row r="37">
          <cell r="A37" t="str">
            <v>Turlock Irrigation District (TIDC)</v>
          </cell>
          <cell r="F37" t="str">
            <v>Unknown</v>
          </cell>
        </row>
        <row r="38">
          <cell r="A38" t="str">
            <v>Western Area Power Administration (WACM)</v>
          </cell>
          <cell r="F38" t="str">
            <v>Victorville</v>
          </cell>
        </row>
        <row r="39">
          <cell r="A39" t="str">
            <v>Unknown</v>
          </cell>
          <cell r="F39" t="str">
            <v>Westlands</v>
          </cell>
        </row>
        <row r="40">
          <cell r="A40" t="str">
            <v>Western Area Power Administration (WALC)</v>
          </cell>
        </row>
        <row r="41">
          <cell r="A41" t="str">
            <v>Western Area Power Administration (WAUW)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/>
      <sheetData sheetId="1"/>
      <sheetData sheetId="2"/>
      <sheetData sheetId="3">
        <row r="32">
          <cell r="B32" t="str">
            <v>Yes - SOLR</v>
          </cell>
        </row>
        <row r="33">
          <cell r="B33" t="str">
            <v>Yes - WIND</v>
          </cell>
        </row>
        <row r="34">
          <cell r="B34" t="str">
            <v>No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 Info"/>
      <sheetName val="Contract Info NotYetOnline"/>
      <sheetName val="Instructions"/>
      <sheetName val="Contract Info_sys_FULL"/>
      <sheetName val="Contract Info_sys"/>
      <sheetName val="Contract Info_loc"/>
      <sheetName val="Contract Info_flex"/>
      <sheetName val="Contract Info_EO"/>
      <sheetName val="Contract Info_FULL"/>
      <sheetName val="Notes"/>
      <sheetName val="DataValid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3Phase</v>
          </cell>
          <cell r="D2" t="str">
            <v>IOU/LSE Owned</v>
          </cell>
          <cell r="F2" t="str">
            <v>Nuclear</v>
          </cell>
          <cell r="H2" t="str">
            <v>Y</v>
          </cell>
          <cell r="X2" t="str">
            <v>ADLIN_1_UNIT 1</v>
          </cell>
        </row>
        <row r="3">
          <cell r="A3" t="str">
            <v>Calpine</v>
          </cell>
          <cell r="D3" t="str">
            <v>RA Only</v>
          </cell>
          <cell r="F3" t="str">
            <v>Fossil</v>
          </cell>
          <cell r="H3" t="str">
            <v>N</v>
          </cell>
          <cell r="X3" t="str">
            <v>ADLIN_1_UNIT 2</v>
          </cell>
        </row>
        <row r="4">
          <cell r="A4" t="str">
            <v>Commerce</v>
          </cell>
          <cell r="D4" t="str">
            <v>RA + Other</v>
          </cell>
          <cell r="F4" t="str">
            <v>Hydro</v>
          </cell>
          <cell r="X4" t="str">
            <v>ADLIN_1_UNITS</v>
          </cell>
        </row>
        <row r="5">
          <cell r="A5" t="str">
            <v>Montana</v>
          </cell>
          <cell r="D5" t="str">
            <v>Energy Only</v>
          </cell>
          <cell r="F5" t="str">
            <v>Renewable</v>
          </cell>
          <cell r="X5" t="str">
            <v>ADOBEE_1_SOLAR</v>
          </cell>
        </row>
        <row r="6">
          <cell r="A6" t="str">
            <v>Constellation</v>
          </cell>
          <cell r="F6" t="str">
            <v>Storage</v>
          </cell>
          <cell r="X6" t="str">
            <v>AGRICO_6_PL3N5</v>
          </cell>
        </row>
        <row r="7">
          <cell r="A7" t="str">
            <v>Direct</v>
          </cell>
          <cell r="F7" t="str">
            <v>Demand Response</v>
          </cell>
          <cell r="X7" t="str">
            <v>AGRICO_7_CTG3</v>
          </cell>
        </row>
        <row r="8">
          <cell r="A8" t="str">
            <v>EDF</v>
          </cell>
          <cell r="F8" t="str">
            <v>Other</v>
          </cell>
          <cell r="X8" t="str">
            <v>AGRICO_7_ICE5</v>
          </cell>
        </row>
        <row r="9">
          <cell r="A9" t="str">
            <v>Gexa</v>
          </cell>
          <cell r="X9" t="str">
            <v>AGRICO_7_UNIT</v>
          </cell>
        </row>
        <row r="10">
          <cell r="A10" t="str">
            <v>Glacial</v>
          </cell>
          <cell r="X10" t="str">
            <v>AGRICO_7_UNIT 2</v>
          </cell>
        </row>
        <row r="11">
          <cell r="A11" t="str">
            <v>Lancaster</v>
          </cell>
          <cell r="X11" t="str">
            <v>AGRICO_7_UNIT 4</v>
          </cell>
        </row>
        <row r="12">
          <cell r="A12" t="str">
            <v>Liberty</v>
          </cell>
          <cell r="X12" t="str">
            <v>AGUCAL_5_SOLAR1</v>
          </cell>
        </row>
        <row r="13">
          <cell r="A13" t="str">
            <v>MCE</v>
          </cell>
          <cell r="X13" t="str">
            <v>ALAMIT_7_UNIT 1</v>
          </cell>
        </row>
        <row r="14">
          <cell r="A14" t="str">
            <v>Noble</v>
          </cell>
          <cell r="X14" t="str">
            <v>ALAMIT_7_UNIT 2</v>
          </cell>
        </row>
        <row r="15">
          <cell r="A15" t="str">
            <v>PG&amp;E</v>
          </cell>
          <cell r="X15" t="str">
            <v>ALAMIT_7_UNIT 3</v>
          </cell>
        </row>
        <row r="16">
          <cell r="A16" t="str">
            <v>Pilot</v>
          </cell>
          <cell r="X16" t="str">
            <v>ALAMIT_7_UNIT 4</v>
          </cell>
        </row>
        <row r="17">
          <cell r="A17" t="str">
            <v>SDG&amp;E</v>
          </cell>
          <cell r="X17" t="str">
            <v>ALAMIT_7_UNIT 5</v>
          </cell>
        </row>
        <row r="18">
          <cell r="A18" t="str">
            <v>Shell</v>
          </cell>
          <cell r="X18" t="str">
            <v>ALAMIT_7_UNIT 6</v>
          </cell>
        </row>
        <row r="19">
          <cell r="A19" t="str">
            <v>SCP</v>
          </cell>
          <cell r="X19" t="str">
            <v>ALAMO_6_UNIT</v>
          </cell>
        </row>
        <row r="20">
          <cell r="A20" t="str">
            <v>SCE</v>
          </cell>
          <cell r="X20" t="str">
            <v>ALMEGT_1_UNIT 1</v>
          </cell>
        </row>
        <row r="21">
          <cell r="A21" t="str">
            <v>UCRegents</v>
          </cell>
          <cell r="X21" t="str">
            <v>ALMEGT_1_UNIT 2</v>
          </cell>
        </row>
        <row r="22">
          <cell r="A22" t="str">
            <v>Tiger</v>
          </cell>
          <cell r="X22" t="str">
            <v>ALPSLR_1_NTHSLR</v>
          </cell>
        </row>
        <row r="23">
          <cell r="X23" t="str">
            <v>ALPSLR_1_SPSSLR</v>
          </cell>
        </row>
        <row r="24">
          <cell r="X24" t="str">
            <v>ALT6DN_2_WIND7</v>
          </cell>
        </row>
        <row r="25">
          <cell r="X25" t="str">
            <v>ALT6DS_2_WIND9</v>
          </cell>
        </row>
        <row r="26">
          <cell r="X26" t="str">
            <v>ALTA3A_2_CPCE4</v>
          </cell>
        </row>
        <row r="27">
          <cell r="X27" t="str">
            <v>ALTA3A_2_CPCE5</v>
          </cell>
        </row>
        <row r="28">
          <cell r="X28" t="str">
            <v>ALTA3A_2_CPCE8</v>
          </cell>
        </row>
        <row r="29">
          <cell r="X29" t="str">
            <v>ALTA4A_2_CPCW1</v>
          </cell>
        </row>
        <row r="30">
          <cell r="X30" t="str">
            <v>ALTA4B_2_CPCW2</v>
          </cell>
        </row>
        <row r="31">
          <cell r="X31" t="str">
            <v>ALTA4B_2_CPCW3</v>
          </cell>
        </row>
        <row r="32">
          <cell r="X32" t="str">
            <v>ALTA4B_2_CPCW6</v>
          </cell>
        </row>
        <row r="33">
          <cell r="X33" t="str">
            <v>ALTA6B_2_WIND11</v>
          </cell>
        </row>
        <row r="34">
          <cell r="X34" t="str">
            <v>ALTA6E_2_WIND10</v>
          </cell>
        </row>
        <row r="35">
          <cell r="X35" t="str">
            <v>ALTMID_2_UNIT 1</v>
          </cell>
        </row>
        <row r="36">
          <cell r="X36" t="str">
            <v>ANAHM_2_CANYN1</v>
          </cell>
        </row>
        <row r="37">
          <cell r="X37" t="str">
            <v>ANAHM_2_CANYN2</v>
          </cell>
        </row>
        <row r="38">
          <cell r="X38" t="str">
            <v>ANAHM_2_CANYN3</v>
          </cell>
        </row>
        <row r="39">
          <cell r="X39" t="str">
            <v>ANAHM_2_CANYN4</v>
          </cell>
        </row>
        <row r="40">
          <cell r="X40" t="str">
            <v>ANAHM_7_CT</v>
          </cell>
        </row>
        <row r="41">
          <cell r="X41" t="str">
            <v>ANTLPE_2_QF</v>
          </cell>
        </row>
        <row r="42">
          <cell r="X42" t="str">
            <v>APLHIL_1_SLABCK</v>
          </cell>
        </row>
        <row r="43">
          <cell r="X43" t="str">
            <v>ARBWD_6_QF</v>
          </cell>
        </row>
        <row r="44">
          <cell r="X44" t="str">
            <v>ARCO_6_UCPPET</v>
          </cell>
        </row>
        <row r="45">
          <cell r="X45" t="str">
            <v>ARCOGN_2_UNIT 1</v>
          </cell>
        </row>
        <row r="46">
          <cell r="X46" t="str">
            <v>ARCOGN_2_UNIT 2</v>
          </cell>
        </row>
        <row r="47">
          <cell r="X47" t="str">
            <v>ARCOGN_2_UNIT 3</v>
          </cell>
        </row>
        <row r="48">
          <cell r="X48" t="str">
            <v>ARCOGN_2_UNIT 4</v>
          </cell>
        </row>
        <row r="49">
          <cell r="X49" t="str">
            <v>ARCOGN_2_UNIT 5</v>
          </cell>
        </row>
        <row r="50">
          <cell r="X50" t="str">
            <v>ARCOGN_2_UNIT 6</v>
          </cell>
        </row>
        <row r="51">
          <cell r="X51" t="str">
            <v>ARCOGN_2_UNITS</v>
          </cell>
        </row>
        <row r="52">
          <cell r="X52" t="str">
            <v>ARLVAL_5_SOLAR</v>
          </cell>
        </row>
        <row r="53">
          <cell r="X53" t="str">
            <v>ARVINN_6_ORION1</v>
          </cell>
        </row>
        <row r="54">
          <cell r="X54" t="str">
            <v>ARVINN_6_ORION2</v>
          </cell>
        </row>
        <row r="55">
          <cell r="X55" t="str">
            <v>ATWELL_1_SOLAR</v>
          </cell>
        </row>
        <row r="56">
          <cell r="X56" t="str">
            <v>AVENAL_6_AVPARK</v>
          </cell>
        </row>
        <row r="57">
          <cell r="X57" t="str">
            <v>AVENAL_6_SANDDG</v>
          </cell>
        </row>
        <row r="58">
          <cell r="X58" t="str">
            <v>AVENAL_6_SUNCTY</v>
          </cell>
        </row>
        <row r="59">
          <cell r="X59" t="str">
            <v>AVSOLR_2_SOLAR</v>
          </cell>
        </row>
        <row r="60">
          <cell r="X60" t="str">
            <v>AZUSA_2_HYDRO</v>
          </cell>
        </row>
        <row r="61">
          <cell r="X61" t="str">
            <v>BAHIA_7_UNITA1</v>
          </cell>
        </row>
        <row r="62">
          <cell r="X62" t="str">
            <v>BALCHS_7_UNIT 1</v>
          </cell>
        </row>
        <row r="63">
          <cell r="X63" t="str">
            <v>BALCHS_7_UNIT 2</v>
          </cell>
        </row>
        <row r="64">
          <cell r="X64" t="str">
            <v>BALCHS_7_UNIT 3</v>
          </cell>
        </row>
        <row r="65">
          <cell r="X65" t="str">
            <v>BARRE_2_QF</v>
          </cell>
        </row>
        <row r="66">
          <cell r="X66" t="str">
            <v>BARRE_6_PEAKER</v>
          </cell>
        </row>
        <row r="67">
          <cell r="X67" t="str">
            <v>BASICE_2_UNIT 1</v>
          </cell>
        </row>
        <row r="68">
          <cell r="X68" t="str">
            <v>BASICE_2_UNIT 2</v>
          </cell>
        </row>
        <row r="69">
          <cell r="X69" t="str">
            <v>BASICE_2_UNITS</v>
          </cell>
        </row>
        <row r="70">
          <cell r="X70" t="str">
            <v>BDGRCK_1_UNITS</v>
          </cell>
        </row>
        <row r="71">
          <cell r="X71" t="str">
            <v>BEARCN_2_UNIT 1</v>
          </cell>
        </row>
        <row r="72">
          <cell r="X72" t="str">
            <v>BEARCN_2_UNIT 2</v>
          </cell>
        </row>
        <row r="73">
          <cell r="X73" t="str">
            <v>BEARCN_2_UNITS</v>
          </cell>
        </row>
        <row r="74">
          <cell r="X74" t="str">
            <v>BEARDS_7_UNIT 1</v>
          </cell>
        </row>
        <row r="75">
          <cell r="X75" t="str">
            <v>BEARMT_1_UNIT</v>
          </cell>
        </row>
        <row r="76">
          <cell r="X76" t="str">
            <v>BELDEN_7_UNIT 1</v>
          </cell>
        </row>
        <row r="77">
          <cell r="X77" t="str">
            <v>BGCRK1_7_PORTAL</v>
          </cell>
        </row>
        <row r="78">
          <cell r="X78" t="str">
            <v>BGCRK1_7_UNIT 1</v>
          </cell>
        </row>
        <row r="79">
          <cell r="X79" t="str">
            <v>BGCRK1_7_UNIT 2</v>
          </cell>
        </row>
        <row r="80">
          <cell r="X80" t="str">
            <v>BGCRK1_7_UNIT 3</v>
          </cell>
        </row>
        <row r="81">
          <cell r="X81" t="str">
            <v>BGCRK1_7_UNIT 4</v>
          </cell>
        </row>
        <row r="82">
          <cell r="X82" t="str">
            <v>BGCRK2_7_UNIT 1</v>
          </cell>
        </row>
        <row r="83">
          <cell r="X83" t="str">
            <v>BGCRK2_7_UNIT 2</v>
          </cell>
        </row>
        <row r="84">
          <cell r="X84" t="str">
            <v>BGCRK2_7_UNIT 3</v>
          </cell>
        </row>
        <row r="85">
          <cell r="X85" t="str">
            <v>BGCRK2_7_UNIT 4</v>
          </cell>
        </row>
        <row r="86">
          <cell r="X86" t="str">
            <v>BGCRK2_7_UNIT 5</v>
          </cell>
        </row>
        <row r="87">
          <cell r="X87" t="str">
            <v>BGCRK2_7_UNIT 6</v>
          </cell>
        </row>
        <row r="88">
          <cell r="X88" t="str">
            <v>BGCRK3_7_UNIT 1</v>
          </cell>
        </row>
        <row r="89">
          <cell r="X89" t="str">
            <v>BGCRK3_7_UNIT 2</v>
          </cell>
        </row>
        <row r="90">
          <cell r="X90" t="str">
            <v>BGCRK3_7_UNIT 3</v>
          </cell>
        </row>
        <row r="91">
          <cell r="X91" t="str">
            <v>BGCRK3_7_UNIT 4</v>
          </cell>
        </row>
        <row r="92">
          <cell r="X92" t="str">
            <v>BGCRK3_7_UNIT 5</v>
          </cell>
        </row>
        <row r="93">
          <cell r="X93" t="str">
            <v>BGCRK4_7_UNIT 1</v>
          </cell>
        </row>
        <row r="94">
          <cell r="X94" t="str">
            <v>BGCRK4_7_UNIT 2</v>
          </cell>
        </row>
        <row r="95">
          <cell r="X95" t="str">
            <v>BGCRK8_7_UNIT 1</v>
          </cell>
        </row>
        <row r="96">
          <cell r="X96" t="str">
            <v>BGCRK8_7_UNIT 2</v>
          </cell>
        </row>
        <row r="97">
          <cell r="X97" t="str">
            <v>BIGCRK_2_EXESWD</v>
          </cell>
        </row>
        <row r="98">
          <cell r="X98" t="str">
            <v>BIGCRK_7_DAM7</v>
          </cell>
        </row>
        <row r="99">
          <cell r="X99" t="str">
            <v>BIGCRK_7_MAMRES</v>
          </cell>
        </row>
        <row r="100">
          <cell r="X100" t="str">
            <v>BIOMAS_1_UNIT 1</v>
          </cell>
        </row>
        <row r="101">
          <cell r="X101" t="str">
            <v>BISHOP_1_ALAMO</v>
          </cell>
        </row>
        <row r="102">
          <cell r="X102" t="str">
            <v>BISHOP_1_UNITS</v>
          </cell>
        </row>
        <row r="103">
          <cell r="X103" t="str">
            <v>BLACK_7_UNIT 1</v>
          </cell>
        </row>
        <row r="104">
          <cell r="X104" t="str">
            <v>BLACK_7_UNIT 2</v>
          </cell>
        </row>
        <row r="105">
          <cell r="X105" t="str">
            <v>BLAST_1_WIND</v>
          </cell>
        </row>
        <row r="106">
          <cell r="X106" t="str">
            <v>BLCKBT_2_STONEY</v>
          </cell>
        </row>
        <row r="107">
          <cell r="X107" t="str">
            <v>BLHVN_7_MENLOP</v>
          </cell>
        </row>
        <row r="108">
          <cell r="X108" t="str">
            <v>BLM E_2_UNIT 7</v>
          </cell>
        </row>
        <row r="109">
          <cell r="X109" t="str">
            <v>BLM E_2_UNIT 8</v>
          </cell>
        </row>
        <row r="110">
          <cell r="X110" t="str">
            <v>BLM W_2_UNIT 9</v>
          </cell>
        </row>
        <row r="111">
          <cell r="X111" t="str">
            <v>BLM_2_UNITS</v>
          </cell>
        </row>
        <row r="112">
          <cell r="X112" t="str">
            <v>BLULKE_6_BLUELK</v>
          </cell>
        </row>
        <row r="113">
          <cell r="X113" t="str">
            <v>BLYTHE_1_SOLAR1</v>
          </cell>
        </row>
        <row r="114">
          <cell r="X114" t="str">
            <v>BNNIEN_7_ALTAPH</v>
          </cell>
        </row>
        <row r="115">
          <cell r="X115" t="str">
            <v>BOGUE_1_UNITA1</v>
          </cell>
        </row>
        <row r="116">
          <cell r="X116" t="str">
            <v>BORDEN_2_QF</v>
          </cell>
        </row>
        <row r="117">
          <cell r="X117" t="str">
            <v>BORDER_6_UNITA1</v>
          </cell>
        </row>
        <row r="118">
          <cell r="X118" t="str">
            <v>BOWMN_6_UNIT</v>
          </cell>
        </row>
        <row r="119">
          <cell r="X119" t="str">
            <v>BRDGVL_7_BAKER</v>
          </cell>
        </row>
        <row r="120">
          <cell r="X120" t="str">
            <v>BRDSLD_2_HIWIND</v>
          </cell>
        </row>
        <row r="121">
          <cell r="X121" t="str">
            <v>BRDSLD_2_MTZUM2</v>
          </cell>
        </row>
        <row r="122">
          <cell r="X122" t="str">
            <v>BRDSLD_2_MTZUMA</v>
          </cell>
        </row>
        <row r="123">
          <cell r="X123" t="str">
            <v>BRDSLD_2_SHILO1</v>
          </cell>
        </row>
        <row r="124">
          <cell r="X124" t="str">
            <v>BRDSLD_2_SHILO2</v>
          </cell>
        </row>
        <row r="125">
          <cell r="X125" t="str">
            <v>BRDSLD_2_SHLO3A</v>
          </cell>
        </row>
        <row r="126">
          <cell r="X126" t="str">
            <v>BRDSLD_2_SHLO3B</v>
          </cell>
        </row>
        <row r="127">
          <cell r="X127" t="str">
            <v>BRDWAY_7_UNIT 3</v>
          </cell>
        </row>
        <row r="128">
          <cell r="X128" t="str">
            <v>BREGGO_6_SOLAR</v>
          </cell>
        </row>
        <row r="129">
          <cell r="X129" t="str">
            <v>BRODIE_2_WIND</v>
          </cell>
        </row>
        <row r="130">
          <cell r="X130" t="str">
            <v>BUCKBL_2_PL1X3</v>
          </cell>
        </row>
        <row r="131">
          <cell r="X131" t="str">
            <v>BUCKCK_7_OAKFLT</v>
          </cell>
        </row>
        <row r="132">
          <cell r="X132" t="str">
            <v>BUCKCK_7_PL1X2</v>
          </cell>
        </row>
        <row r="133">
          <cell r="X133" t="str">
            <v>BUCKCK_7_UNIT 1</v>
          </cell>
        </row>
        <row r="134">
          <cell r="X134" t="str">
            <v>BUCKCK_7_UNIT 2</v>
          </cell>
        </row>
        <row r="135">
          <cell r="X135" t="str">
            <v>BUCKWD_1_NPALM1</v>
          </cell>
        </row>
        <row r="136">
          <cell r="X136" t="str">
            <v>BUCKWD_7_WINTCV</v>
          </cell>
        </row>
        <row r="137">
          <cell r="X137" t="str">
            <v>BULLRD_7_SAGNES</v>
          </cell>
        </row>
        <row r="138">
          <cell r="X138" t="str">
            <v>BURNYF_2_UNIT 1</v>
          </cell>
        </row>
        <row r="139">
          <cell r="X139" t="str">
            <v>BUTTVL_7_UNIT 1</v>
          </cell>
        </row>
        <row r="140">
          <cell r="X140" t="str">
            <v>CABZON_1_WINDA1</v>
          </cell>
        </row>
        <row r="141">
          <cell r="X141" t="str">
            <v>CALGEN_1_UNITS</v>
          </cell>
        </row>
        <row r="142">
          <cell r="X142" t="str">
            <v>CALPIN_1_AGNEW</v>
          </cell>
        </row>
        <row r="143">
          <cell r="X143" t="str">
            <v>CAMCHE_1_PL1X3</v>
          </cell>
        </row>
        <row r="144">
          <cell r="X144" t="str">
            <v>CAMCHE_1_UNIT 1</v>
          </cell>
        </row>
        <row r="145">
          <cell r="X145" t="str">
            <v>CAMCHE_1_UNIT 2</v>
          </cell>
        </row>
        <row r="146">
          <cell r="X146" t="str">
            <v>CAMCHE_1_UNIT 3</v>
          </cell>
        </row>
        <row r="147">
          <cell r="X147" t="str">
            <v>CAMPFW_7_FARWST</v>
          </cell>
        </row>
        <row r="148">
          <cell r="X148" t="str">
            <v>CANTUA_1_SOLAR</v>
          </cell>
        </row>
        <row r="149">
          <cell r="X149" t="str">
            <v>CAPMAD_1_UNIT 1</v>
          </cell>
        </row>
        <row r="150">
          <cell r="X150" t="str">
            <v>CARBOU_7_PL2X3</v>
          </cell>
        </row>
        <row r="151">
          <cell r="X151" t="str">
            <v>CARBOU_7_PL4X5</v>
          </cell>
        </row>
        <row r="152">
          <cell r="X152" t="str">
            <v>CARBOU_7_UNIT 1</v>
          </cell>
        </row>
        <row r="153">
          <cell r="X153" t="str">
            <v>CARBOU_7_UNIT 2</v>
          </cell>
        </row>
        <row r="154">
          <cell r="X154" t="str">
            <v>CARBOU_7_UNIT 3</v>
          </cell>
        </row>
        <row r="155">
          <cell r="X155" t="str">
            <v>CARBOU_7_UNIT 4</v>
          </cell>
        </row>
        <row r="156">
          <cell r="X156" t="str">
            <v>CARBOU_7_UNIT 5</v>
          </cell>
        </row>
        <row r="157">
          <cell r="X157" t="str">
            <v>CARDCG_1_UNITS</v>
          </cell>
        </row>
        <row r="158">
          <cell r="X158" t="str">
            <v>CASTVL_2_FCELL</v>
          </cell>
        </row>
        <row r="159">
          <cell r="X159" t="str">
            <v>CATLNA_2_SOLAR</v>
          </cell>
        </row>
        <row r="160">
          <cell r="X160" t="str">
            <v>CAVLSR_2_BSOLAR</v>
          </cell>
        </row>
        <row r="161">
          <cell r="X161" t="str">
            <v>CAVLSR_2_RSOLAR</v>
          </cell>
        </row>
        <row r="162">
          <cell r="X162" t="str">
            <v>CAYTNO_2_VASCO</v>
          </cell>
        </row>
        <row r="163">
          <cell r="X163" t="str">
            <v>CBRLLO_6_PLSTP1</v>
          </cell>
        </row>
        <row r="164">
          <cell r="X164" t="str">
            <v>CCRITA_7_RPPCHF</v>
          </cell>
        </row>
        <row r="165">
          <cell r="X165" t="str">
            <v>CEDRCK_6_UNIT</v>
          </cell>
        </row>
        <row r="166">
          <cell r="X166" t="str">
            <v>CENTER_2_QF</v>
          </cell>
        </row>
        <row r="167">
          <cell r="X167" t="str">
            <v>CENTER_2_RHONDO</v>
          </cell>
        </row>
        <row r="168">
          <cell r="X168" t="str">
            <v>CENTER_6_PEAKER</v>
          </cell>
        </row>
        <row r="169">
          <cell r="X169" t="str">
            <v>CENTRY_6_GEN 1</v>
          </cell>
        </row>
        <row r="170">
          <cell r="X170" t="str">
            <v>CENTRY_6_GEN 2</v>
          </cell>
        </row>
        <row r="171">
          <cell r="X171" t="str">
            <v>CENTRY_6_GEN 3</v>
          </cell>
        </row>
        <row r="172">
          <cell r="X172" t="str">
            <v>CENTRY_6_GEN 4</v>
          </cell>
        </row>
        <row r="173">
          <cell r="X173" t="str">
            <v>CENTRY_6_PL1X4</v>
          </cell>
        </row>
        <row r="174">
          <cell r="X174" t="str">
            <v>CHALK_1_UNIT</v>
          </cell>
        </row>
        <row r="175">
          <cell r="X175" t="str">
            <v>CHEVCD_6_UNIT</v>
          </cell>
        </row>
        <row r="176">
          <cell r="X176" t="str">
            <v>CHEVCO_6_UNIT 1</v>
          </cell>
        </row>
        <row r="177">
          <cell r="X177" t="str">
            <v>CHEVCO_6_UNIT 2</v>
          </cell>
        </row>
        <row r="178">
          <cell r="X178" t="str">
            <v>CHEVCY_1_UNIT</v>
          </cell>
        </row>
        <row r="179">
          <cell r="X179" t="str">
            <v>CHEVMN_2_UNIT 1</v>
          </cell>
        </row>
        <row r="180">
          <cell r="X180" t="str">
            <v>CHEVMN_2_UNIT 2</v>
          </cell>
        </row>
        <row r="181">
          <cell r="X181" t="str">
            <v>CHEVMN_2_UNITS</v>
          </cell>
        </row>
        <row r="182">
          <cell r="X182" t="str">
            <v>CHICPK_7_UNIT 1</v>
          </cell>
        </row>
        <row r="183">
          <cell r="X183" t="str">
            <v>CHILLS_1_SYCENG</v>
          </cell>
        </row>
        <row r="184">
          <cell r="X184" t="str">
            <v>CHILLS_1_SYCLFL</v>
          </cell>
        </row>
        <row r="185">
          <cell r="X185" t="str">
            <v>CHILLS_7_UNITA1</v>
          </cell>
        </row>
        <row r="186">
          <cell r="X186" t="str">
            <v>CHINO_2_JURUPA</v>
          </cell>
        </row>
        <row r="187">
          <cell r="X187" t="str">
            <v>CHINO_2_QF</v>
          </cell>
        </row>
        <row r="188">
          <cell r="X188" t="str">
            <v>CHINO_2_SASOLR</v>
          </cell>
        </row>
        <row r="189">
          <cell r="X189" t="str">
            <v>CHINO_2_SOLAR</v>
          </cell>
        </row>
        <row r="190">
          <cell r="X190" t="str">
            <v>CHINO_6_CIMGEN</v>
          </cell>
        </row>
        <row r="191">
          <cell r="X191" t="str">
            <v>CHINO_6_SMPPAP</v>
          </cell>
        </row>
        <row r="192">
          <cell r="X192" t="str">
            <v>CHINO_7_MILIKN</v>
          </cell>
        </row>
        <row r="193">
          <cell r="X193" t="str">
            <v>CHWCHL_1_BIOMAS</v>
          </cell>
        </row>
        <row r="194">
          <cell r="X194" t="str">
            <v>CHWCHL_1_GEN 1</v>
          </cell>
        </row>
        <row r="195">
          <cell r="X195" t="str">
            <v>CHWCHL_1_GEN 10</v>
          </cell>
        </row>
        <row r="196">
          <cell r="X196" t="str">
            <v>CHWCHL_1_GEN 11</v>
          </cell>
        </row>
        <row r="197">
          <cell r="X197" t="str">
            <v>CHWCHL_1_GEN 12</v>
          </cell>
        </row>
        <row r="198">
          <cell r="X198" t="str">
            <v>CHWCHL_1_GEN 13</v>
          </cell>
        </row>
        <row r="199">
          <cell r="X199" t="str">
            <v>CHWCHL_1_GEN 14</v>
          </cell>
        </row>
        <row r="200">
          <cell r="X200" t="str">
            <v>CHWCHL_1_GEN 15</v>
          </cell>
        </row>
        <row r="201">
          <cell r="X201" t="str">
            <v>CHWCHL_1_GEN 16</v>
          </cell>
        </row>
        <row r="202">
          <cell r="X202" t="str">
            <v>CHWCHL_1_GEN 2</v>
          </cell>
        </row>
        <row r="203">
          <cell r="X203" t="str">
            <v>CHWCHL_1_GEN 3</v>
          </cell>
        </row>
        <row r="204">
          <cell r="X204" t="str">
            <v>CHWCHL_1_GEN 4</v>
          </cell>
        </row>
        <row r="205">
          <cell r="X205" t="str">
            <v>CHWCHL_1_GEN 5</v>
          </cell>
        </row>
        <row r="206">
          <cell r="X206" t="str">
            <v>CHWCHL_1_GEN 6</v>
          </cell>
        </row>
        <row r="207">
          <cell r="X207" t="str">
            <v>CHWCHL_1_GEN 7</v>
          </cell>
        </row>
        <row r="208">
          <cell r="X208" t="str">
            <v>CHWCHL_1_GEN 8</v>
          </cell>
        </row>
        <row r="209">
          <cell r="X209" t="str">
            <v>CHWCHL_1_GEN 9</v>
          </cell>
        </row>
        <row r="210">
          <cell r="X210" t="str">
            <v>CHWCHL_1_UNIT</v>
          </cell>
        </row>
        <row r="211">
          <cell r="X211" t="str">
            <v>CLOVDL_1_SOLAR</v>
          </cell>
        </row>
        <row r="212">
          <cell r="X212" t="str">
            <v>CLOVER_2_UNIT</v>
          </cell>
        </row>
        <row r="213">
          <cell r="X213" t="str">
            <v>CLRKRD_6_COALCN</v>
          </cell>
        </row>
        <row r="214">
          <cell r="X214" t="str">
            <v>CLRKRD_6_LIMESD</v>
          </cell>
        </row>
        <row r="215">
          <cell r="X215" t="str">
            <v>CLRMTK_1_QF</v>
          </cell>
        </row>
        <row r="216">
          <cell r="X216" t="str">
            <v>CNTNLA_2_SOLAR1</v>
          </cell>
        </row>
        <row r="217">
          <cell r="X217" t="str">
            <v>CNTNLA_2_SOLAR2</v>
          </cell>
        </row>
        <row r="218">
          <cell r="X218" t="str">
            <v>CNTRVL_6_UNIT</v>
          </cell>
        </row>
        <row r="219">
          <cell r="X219" t="str">
            <v>COCOPP_2_CTG1</v>
          </cell>
        </row>
        <row r="220">
          <cell r="X220" t="str">
            <v>COCOPP_2_CTG2</v>
          </cell>
        </row>
        <row r="221">
          <cell r="X221" t="str">
            <v>COCOPP_2_CTG3</v>
          </cell>
        </row>
        <row r="222">
          <cell r="X222" t="str">
            <v>COCOPP_2_CTG4</v>
          </cell>
        </row>
        <row r="223">
          <cell r="X223" t="str">
            <v>COCOSB_6_SOLAR</v>
          </cell>
        </row>
        <row r="224">
          <cell r="X224" t="str">
            <v>COGNAT_1_UNIT</v>
          </cell>
        </row>
        <row r="225">
          <cell r="X225" t="str">
            <v>COLCEM_6_GEN 1</v>
          </cell>
        </row>
        <row r="226">
          <cell r="X226" t="str">
            <v>COLCEM_6_GEN 2</v>
          </cell>
        </row>
        <row r="227">
          <cell r="X227" t="str">
            <v>COLCEM_6_UNITS</v>
          </cell>
        </row>
        <row r="228">
          <cell r="X228" t="str">
            <v>COLEMN_2_UNIT</v>
          </cell>
        </row>
        <row r="229">
          <cell r="X229" t="str">
            <v>COLGA1_6_SHELLW</v>
          </cell>
        </row>
        <row r="230">
          <cell r="X230" t="str">
            <v>COLGAT_7_UNIT 1</v>
          </cell>
        </row>
        <row r="231">
          <cell r="X231" t="str">
            <v>COLGAT_7_UNIT 2</v>
          </cell>
        </row>
        <row r="232">
          <cell r="X232" t="str">
            <v>COLPIN_6_COLLNS</v>
          </cell>
        </row>
        <row r="233">
          <cell r="X233" t="str">
            <v>COLTON_6_AGUAM1</v>
          </cell>
        </row>
        <row r="234">
          <cell r="X234" t="str">
            <v>COLTON_7_LNDFIL</v>
          </cell>
        </row>
        <row r="235">
          <cell r="X235" t="str">
            <v>COLUSA_2_PL1X3</v>
          </cell>
        </row>
        <row r="236">
          <cell r="X236" t="str">
            <v>COLVIL_7_PL1X2</v>
          </cell>
        </row>
        <row r="237">
          <cell r="X237" t="str">
            <v>COLVIL_7_UNIT 1</v>
          </cell>
        </row>
        <row r="238">
          <cell r="X238" t="str">
            <v>COLVIL_7_UNIT 2</v>
          </cell>
        </row>
        <row r="239">
          <cell r="X239" t="str">
            <v>CONTAN_1_GT 1</v>
          </cell>
        </row>
        <row r="240">
          <cell r="X240" t="str">
            <v>CONTAN_1_ST 2</v>
          </cell>
        </row>
        <row r="241">
          <cell r="X241" t="str">
            <v>CONTAN_1_UNIT</v>
          </cell>
        </row>
        <row r="242">
          <cell r="X242" t="str">
            <v>CONTRL_1_CASAD1</v>
          </cell>
        </row>
        <row r="243">
          <cell r="X243" t="str">
            <v>CONTRL_1_CASAD3</v>
          </cell>
        </row>
        <row r="244">
          <cell r="X244" t="str">
            <v>CONTRL_1_LUNDY</v>
          </cell>
        </row>
        <row r="245">
          <cell r="X245" t="str">
            <v>CONTRL_1_OXBOW</v>
          </cell>
        </row>
        <row r="246">
          <cell r="X246" t="str">
            <v>CONTRL_1_POOLE</v>
          </cell>
        </row>
        <row r="247">
          <cell r="X247" t="str">
            <v>CONTRL_1_QF</v>
          </cell>
        </row>
        <row r="248">
          <cell r="X248" t="str">
            <v>CONTRL_1_RUSHCK</v>
          </cell>
        </row>
        <row r="249">
          <cell r="X249" t="str">
            <v>COPMT2_2_SOLAR2</v>
          </cell>
        </row>
        <row r="250">
          <cell r="X250" t="str">
            <v>COPMTN_2_CM10</v>
          </cell>
        </row>
        <row r="251">
          <cell r="X251" t="str">
            <v>COPMTN_2_SOLAR1</v>
          </cell>
        </row>
        <row r="252">
          <cell r="X252" t="str">
            <v>CORONS_2_SOLAR</v>
          </cell>
        </row>
        <row r="253">
          <cell r="X253" t="str">
            <v>CORONS_6_CLRWTR</v>
          </cell>
        </row>
        <row r="254">
          <cell r="X254" t="str">
            <v>CORONS_7_CTG2001</v>
          </cell>
        </row>
        <row r="255">
          <cell r="X255" t="str">
            <v>CORONS_7_STG1301</v>
          </cell>
        </row>
        <row r="256">
          <cell r="X256" t="str">
            <v>CORRAL_6_SJOAQN</v>
          </cell>
        </row>
        <row r="257">
          <cell r="X257" t="str">
            <v>COTTLE_2_FRNKNH</v>
          </cell>
        </row>
        <row r="258">
          <cell r="X258" t="str">
            <v>COVERD_2_QFUNTS</v>
          </cell>
        </row>
        <row r="259">
          <cell r="X259" t="str">
            <v>COWCRK_2_UNIT</v>
          </cell>
        </row>
        <row r="260">
          <cell r="X260" t="str">
            <v>CPSTNO_7_PRMADS</v>
          </cell>
        </row>
        <row r="261">
          <cell r="X261" t="str">
            <v>CPVERD_2_SOLAR</v>
          </cell>
        </row>
        <row r="262">
          <cell r="X262" t="str">
            <v>CRELMN_6_RAMON1</v>
          </cell>
        </row>
        <row r="263">
          <cell r="X263" t="str">
            <v>CRELMN_6_RAMON2</v>
          </cell>
        </row>
        <row r="264">
          <cell r="X264" t="str">
            <v>CRESSY_1_PARKER</v>
          </cell>
        </row>
        <row r="265">
          <cell r="X265" t="str">
            <v>CRESTA_7_PL1X2</v>
          </cell>
        </row>
        <row r="266">
          <cell r="X266" t="str">
            <v>CRESTA_7_UNIT 1</v>
          </cell>
        </row>
        <row r="267">
          <cell r="X267" t="str">
            <v>CRESTA_7_UNIT 2</v>
          </cell>
        </row>
        <row r="268">
          <cell r="X268" t="str">
            <v>CRNEVL_6_CRNVA</v>
          </cell>
        </row>
        <row r="269">
          <cell r="X269" t="str">
            <v>CRNEVL_6_SJQN 1</v>
          </cell>
        </row>
        <row r="270">
          <cell r="X270" t="str">
            <v>CRNEVL_6_SJQN 2</v>
          </cell>
        </row>
        <row r="271">
          <cell r="X271" t="str">
            <v>CRNEVL_6_SJQN 3</v>
          </cell>
        </row>
        <row r="272">
          <cell r="X272" t="str">
            <v>CROKET_7_UNIT</v>
          </cell>
        </row>
        <row r="273">
          <cell r="X273" t="str">
            <v>CRSTWD_6_KUMYAY</v>
          </cell>
        </row>
        <row r="274">
          <cell r="X274" t="str">
            <v>CSCCOG_1_UNIT 1</v>
          </cell>
        </row>
        <row r="275">
          <cell r="X275" t="str">
            <v>CSCGNR_1_UNIT 1</v>
          </cell>
        </row>
        <row r="276">
          <cell r="X276" t="str">
            <v>CSCGNR_1_UNIT 2</v>
          </cell>
        </row>
        <row r="277">
          <cell r="X277" t="str">
            <v>CSCHYD_2_UNIT 2</v>
          </cell>
        </row>
        <row r="278">
          <cell r="X278" t="str">
            <v>CSLR4S_2_SOLAR</v>
          </cell>
        </row>
        <row r="279">
          <cell r="X279" t="str">
            <v>CSTOGA_6_LNDFIL</v>
          </cell>
        </row>
        <row r="280">
          <cell r="X280" t="str">
            <v>CSTRVL_7_MRWMD</v>
          </cell>
        </row>
        <row r="281">
          <cell r="X281" t="str">
            <v>CSTRVL_7_PL1X2</v>
          </cell>
        </row>
        <row r="282">
          <cell r="X282" t="str">
            <v>CSTRVL_7_QFUNTS</v>
          </cell>
        </row>
        <row r="283">
          <cell r="X283" t="str">
            <v>CTNWDP_1_QF</v>
          </cell>
        </row>
        <row r="284">
          <cell r="X284" t="str">
            <v>CURIS_1_QF</v>
          </cell>
        </row>
        <row r="285">
          <cell r="X285" t="str">
            <v>CWATER_7_CT31</v>
          </cell>
        </row>
        <row r="286">
          <cell r="X286" t="str">
            <v>CWATER_7_CT32</v>
          </cell>
        </row>
        <row r="287">
          <cell r="X287" t="str">
            <v>CWATER_7_CT41</v>
          </cell>
        </row>
        <row r="288">
          <cell r="X288" t="str">
            <v>CWATER_7_CT42</v>
          </cell>
        </row>
        <row r="289">
          <cell r="X289" t="str">
            <v>CWATER_7_ST30</v>
          </cell>
        </row>
        <row r="290">
          <cell r="X290" t="str">
            <v>CWATER_7_ST40</v>
          </cell>
        </row>
        <row r="291">
          <cell r="X291" t="str">
            <v>CWATER_7_UNIT 1</v>
          </cell>
        </row>
        <row r="292">
          <cell r="X292" t="str">
            <v>CWATER_7_UNIT 2</v>
          </cell>
        </row>
        <row r="293">
          <cell r="X293" t="str">
            <v>CWATER_7_UNIT 3</v>
          </cell>
        </row>
        <row r="294">
          <cell r="X294" t="str">
            <v>CWATER_7_UNIT 4</v>
          </cell>
        </row>
        <row r="295">
          <cell r="X295" t="str">
            <v>DALYCT_1_FCELL</v>
          </cell>
        </row>
        <row r="296">
          <cell r="X296" t="str">
            <v>DAVIS_1_SOLAR1</v>
          </cell>
        </row>
        <row r="297">
          <cell r="X297" t="str">
            <v>DAVIS_1_SOLAR2</v>
          </cell>
        </row>
        <row r="298">
          <cell r="X298" t="str">
            <v>DAVIS_7_MNMETH</v>
          </cell>
        </row>
        <row r="299">
          <cell r="X299" t="str">
            <v>DEADCK_1_UNIT</v>
          </cell>
        </row>
        <row r="300">
          <cell r="X300" t="str">
            <v>DEERCR_6_UNIT 1</v>
          </cell>
        </row>
        <row r="301">
          <cell r="X301" t="str">
            <v>DELAMO_2_SOLRC1</v>
          </cell>
        </row>
        <row r="302">
          <cell r="X302" t="str">
            <v>DELAMO_2_SOLRD</v>
          </cell>
        </row>
        <row r="303">
          <cell r="X303" t="str">
            <v>DELTA_2_CTG1</v>
          </cell>
        </row>
        <row r="304">
          <cell r="X304" t="str">
            <v>DELTA_2_CTG2</v>
          </cell>
        </row>
        <row r="305">
          <cell r="X305" t="str">
            <v>DELTA_2_CTG3</v>
          </cell>
        </row>
        <row r="306">
          <cell r="X306" t="str">
            <v>DELTA_2_PL1X4</v>
          </cell>
        </row>
        <row r="307">
          <cell r="X307" t="str">
            <v>DELTA_2_STG</v>
          </cell>
        </row>
        <row r="308">
          <cell r="X308" t="str">
            <v>DEVERS_1_QF</v>
          </cell>
        </row>
        <row r="309">
          <cell r="X309" t="str">
            <v>DEVERS_1_SOLAR</v>
          </cell>
        </row>
        <row r="310">
          <cell r="X310" t="str">
            <v>DEVERS_1_SOLAR1</v>
          </cell>
        </row>
        <row r="311">
          <cell r="X311" t="str">
            <v>DEVERS_1_SOLAR2</v>
          </cell>
        </row>
        <row r="312">
          <cell r="X312" t="str">
            <v>DEXZEL_1_UNIT</v>
          </cell>
        </row>
        <row r="313">
          <cell r="X313" t="str">
            <v>DIABLO_7_UNIT 1</v>
          </cell>
        </row>
        <row r="314">
          <cell r="X314" t="str">
            <v>DIABLO_7_UNIT 2</v>
          </cell>
        </row>
        <row r="315">
          <cell r="X315" t="str">
            <v>DINUBA_6_UNIT</v>
          </cell>
        </row>
        <row r="316">
          <cell r="X316" t="str">
            <v>DISCOV_1_CHEVRN</v>
          </cell>
        </row>
        <row r="317">
          <cell r="X317" t="str">
            <v>DIVSON_6_NSQF</v>
          </cell>
        </row>
        <row r="318">
          <cell r="X318" t="str">
            <v>DMDVLY_1_GEN 1</v>
          </cell>
        </row>
        <row r="319">
          <cell r="X319" t="str">
            <v>DMDVLY_1_GEN 10</v>
          </cell>
        </row>
        <row r="320">
          <cell r="X320" t="str">
            <v>DMDVLY_1_GEN 11</v>
          </cell>
        </row>
        <row r="321">
          <cell r="X321" t="str">
            <v>DMDVLY_1_GEN 12</v>
          </cell>
        </row>
        <row r="322">
          <cell r="X322" t="str">
            <v>DMDVLY_1_GEN 2</v>
          </cell>
        </row>
        <row r="323">
          <cell r="X323" t="str">
            <v>DMDVLY_1_GEN 3</v>
          </cell>
        </row>
        <row r="324">
          <cell r="X324" t="str">
            <v>DMDVLY_1_GEN 4</v>
          </cell>
        </row>
        <row r="325">
          <cell r="X325" t="str">
            <v>DMDVLY_1_GEN 5</v>
          </cell>
        </row>
        <row r="326">
          <cell r="X326" t="str">
            <v>DMDVLY_1_GEN 6</v>
          </cell>
        </row>
        <row r="327">
          <cell r="X327" t="str">
            <v>DMDVLY_1_GEN 7</v>
          </cell>
        </row>
        <row r="328">
          <cell r="X328" t="str">
            <v>DMDVLY_1_GEN 8</v>
          </cell>
        </row>
        <row r="329">
          <cell r="X329" t="str">
            <v>DMDVLY_1_GEN 9</v>
          </cell>
        </row>
        <row r="330">
          <cell r="X330" t="str">
            <v>DMDVLY_1_UNITS</v>
          </cell>
        </row>
        <row r="331">
          <cell r="X331" t="str">
            <v>DONNLS_7_UNIT</v>
          </cell>
        </row>
        <row r="332">
          <cell r="X332" t="str">
            <v>DOUBLC_1_UNITS</v>
          </cell>
        </row>
        <row r="333">
          <cell r="X333" t="str">
            <v>DREWS_6_GEN 1</v>
          </cell>
        </row>
        <row r="334">
          <cell r="X334" t="str">
            <v>DREWS_6_GEN 2</v>
          </cell>
        </row>
        <row r="335">
          <cell r="X335" t="str">
            <v>DREWS_6_GEN 3</v>
          </cell>
        </row>
        <row r="336">
          <cell r="X336" t="str">
            <v>DREWS_6_GEN 4</v>
          </cell>
        </row>
        <row r="337">
          <cell r="X337" t="str">
            <v>DREWS_6_PL1X4</v>
          </cell>
        </row>
        <row r="338">
          <cell r="X338" t="str">
            <v>DRUM_7_PL1X2</v>
          </cell>
        </row>
        <row r="339">
          <cell r="X339" t="str">
            <v>DRUM_7_PL3X4</v>
          </cell>
        </row>
        <row r="340">
          <cell r="X340" t="str">
            <v>DRUM_7_UNIT 1</v>
          </cell>
        </row>
        <row r="341">
          <cell r="X341" t="str">
            <v>DRUM_7_UNIT 2</v>
          </cell>
        </row>
        <row r="342">
          <cell r="X342" t="str">
            <v>DRUM_7_UNIT 3</v>
          </cell>
        </row>
        <row r="343">
          <cell r="X343" t="str">
            <v>DRUM_7_UNIT 4</v>
          </cell>
        </row>
        <row r="344">
          <cell r="X344" t="str">
            <v>DRUM_7_UNIT 5</v>
          </cell>
        </row>
        <row r="345">
          <cell r="X345" t="str">
            <v>DSABLA_7_UNIT</v>
          </cell>
        </row>
        <row r="346">
          <cell r="X346" t="str">
            <v>DSRTSN_2_SOLAR1</v>
          </cell>
        </row>
        <row r="347">
          <cell r="X347" t="str">
            <v>DSRTSN_2_SOLAR2</v>
          </cell>
        </row>
        <row r="348">
          <cell r="X348" t="str">
            <v>DUANE_1_PL1X3</v>
          </cell>
        </row>
        <row r="349">
          <cell r="X349" t="str">
            <v>DUANE_7_CTG1</v>
          </cell>
        </row>
        <row r="350">
          <cell r="X350" t="str">
            <v>DUANE_7_CTG2</v>
          </cell>
        </row>
        <row r="351">
          <cell r="X351" t="str">
            <v>DUANE_7_STG3</v>
          </cell>
        </row>
        <row r="352">
          <cell r="X352" t="str">
            <v>DUTCH1_7_UNIT 1</v>
          </cell>
        </row>
        <row r="353">
          <cell r="X353" t="str">
            <v>DUTCH2_7_UNIT 1</v>
          </cell>
        </row>
        <row r="354">
          <cell r="X354" t="str">
            <v>DVLCYN_1_UNIT 1</v>
          </cell>
        </row>
        <row r="355">
          <cell r="X355" t="str">
            <v>DVLCYN_1_UNIT 2</v>
          </cell>
        </row>
        <row r="356">
          <cell r="X356" t="str">
            <v>DVLCYN_1_UNIT 3</v>
          </cell>
        </row>
        <row r="357">
          <cell r="X357" t="str">
            <v>DVLCYN_1_UNIT 4</v>
          </cell>
        </row>
        <row r="358">
          <cell r="X358" t="str">
            <v>DVLCYN_1_UNITS</v>
          </cell>
        </row>
        <row r="359">
          <cell r="X359" t="str">
            <v>EAGLRK_2_QF</v>
          </cell>
        </row>
        <row r="360">
          <cell r="X360" t="str">
            <v>EASTWD_7_UNIT</v>
          </cell>
        </row>
        <row r="361">
          <cell r="X361" t="str">
            <v>ECC_7_NARDAC</v>
          </cell>
        </row>
        <row r="362">
          <cell r="X362" t="str">
            <v>EGATE_7_NOCITY</v>
          </cell>
        </row>
        <row r="363">
          <cell r="X363" t="str">
            <v>ELCAJN_6_LM6K</v>
          </cell>
        </row>
        <row r="364">
          <cell r="X364" t="str">
            <v>ELCAJN_6_UNITA1</v>
          </cell>
        </row>
        <row r="365">
          <cell r="X365" t="str">
            <v>ELCAJN_7_GT1</v>
          </cell>
        </row>
        <row r="366">
          <cell r="X366" t="str">
            <v>ELDORO_7_UNIT 1</v>
          </cell>
        </row>
        <row r="367">
          <cell r="X367" t="str">
            <v>ELDORO_7_UNIT 2</v>
          </cell>
        </row>
        <row r="368">
          <cell r="X368" t="str">
            <v>ELECTR_7_PL1X3</v>
          </cell>
        </row>
        <row r="369">
          <cell r="X369" t="str">
            <v>ELECTR_7_UNIT 1</v>
          </cell>
        </row>
        <row r="370">
          <cell r="X370" t="str">
            <v>ELECTR_7_UNIT 2</v>
          </cell>
        </row>
        <row r="371">
          <cell r="X371" t="str">
            <v>ELECTR_7_UNIT 3</v>
          </cell>
        </row>
        <row r="372">
          <cell r="X372" t="str">
            <v>ELKCRK_6_STONYG</v>
          </cell>
        </row>
        <row r="373">
          <cell r="X373" t="str">
            <v>ELKHIL_2_CTG1</v>
          </cell>
        </row>
        <row r="374">
          <cell r="X374" t="str">
            <v>ELKHIL_2_CTG2</v>
          </cell>
        </row>
        <row r="375">
          <cell r="X375" t="str">
            <v>ELKHIL_2_PL1X3</v>
          </cell>
        </row>
        <row r="376">
          <cell r="X376" t="str">
            <v>ELKHIL_2_STG</v>
          </cell>
        </row>
        <row r="377">
          <cell r="X377" t="str">
            <v>ELLIS_2_QF</v>
          </cell>
        </row>
        <row r="378">
          <cell r="X378" t="str">
            <v>ELNIDP_6_BIOMAS</v>
          </cell>
        </row>
        <row r="379">
          <cell r="X379" t="str">
            <v>ELSEGN_2_UN1011</v>
          </cell>
        </row>
        <row r="380">
          <cell r="X380" t="str">
            <v>ELSEGN_2_UN2021</v>
          </cell>
        </row>
        <row r="381">
          <cell r="X381" t="str">
            <v>ELSEGN_2_UNIT10</v>
          </cell>
        </row>
        <row r="382">
          <cell r="X382" t="str">
            <v>ELSEGN_2_UNIT11</v>
          </cell>
        </row>
        <row r="383">
          <cell r="X383" t="str">
            <v>ELSEGN_7_UNIT 3</v>
          </cell>
        </row>
        <row r="384">
          <cell r="X384" t="str">
            <v>ELSEGN_7_UNIT 4</v>
          </cell>
        </row>
        <row r="385">
          <cell r="X385" t="str">
            <v>ENCINA_7_EA1</v>
          </cell>
        </row>
        <row r="386">
          <cell r="X386" t="str">
            <v>ENCINA_7_EA2</v>
          </cell>
        </row>
        <row r="387">
          <cell r="X387" t="str">
            <v>ENCINA_7_EA3</v>
          </cell>
        </row>
        <row r="388">
          <cell r="X388" t="str">
            <v>ENCINA_7_EA4</v>
          </cell>
        </row>
        <row r="389">
          <cell r="X389" t="str">
            <v>ENCINA_7_EA5</v>
          </cell>
        </row>
        <row r="390">
          <cell r="X390" t="str">
            <v>ENCINA_7_GT1</v>
          </cell>
        </row>
        <row r="391">
          <cell r="X391" t="str">
            <v>ESCNDO_6_PL1X2</v>
          </cell>
        </row>
        <row r="392">
          <cell r="X392" t="str">
            <v>ESCNDO_6_UNITB1</v>
          </cell>
        </row>
        <row r="393">
          <cell r="X393" t="str">
            <v>ESCO_6_GLMQF</v>
          </cell>
        </row>
        <row r="394">
          <cell r="X394" t="str">
            <v>ESQUON_6_LNDFIL</v>
          </cell>
        </row>
        <row r="395">
          <cell r="X395" t="str">
            <v>ETIWND_2_CHMPNE</v>
          </cell>
        </row>
        <row r="396">
          <cell r="X396" t="str">
            <v>ETIWND_2_FONTNA</v>
          </cell>
        </row>
        <row r="397">
          <cell r="X397" t="str">
            <v>ETIWND_2_QF</v>
          </cell>
        </row>
        <row r="398">
          <cell r="X398" t="str">
            <v>ETIWND_2_RTS010</v>
          </cell>
        </row>
        <row r="399">
          <cell r="X399" t="str">
            <v>ETIWND_2_RTS015</v>
          </cell>
        </row>
        <row r="400">
          <cell r="X400" t="str">
            <v>ETIWND_2_RTS018</v>
          </cell>
        </row>
        <row r="401">
          <cell r="X401" t="str">
            <v>ETIWND_2_RTS023</v>
          </cell>
        </row>
        <row r="402">
          <cell r="X402" t="str">
            <v>ETIWND_2_SOLAR</v>
          </cell>
        </row>
        <row r="403">
          <cell r="X403" t="str">
            <v>ETIWND_6_GRPLND</v>
          </cell>
        </row>
        <row r="404">
          <cell r="X404" t="str">
            <v>ETIWND_6_MWDETI</v>
          </cell>
        </row>
        <row r="405">
          <cell r="X405" t="str">
            <v>ETIWND_7_MIDVLY</v>
          </cell>
        </row>
        <row r="406">
          <cell r="X406" t="str">
            <v>ETIWND_7_UNIT 3</v>
          </cell>
        </row>
        <row r="407">
          <cell r="X407" t="str">
            <v>ETIWND_7_UNIT 4</v>
          </cell>
        </row>
        <row r="408">
          <cell r="X408" t="str">
            <v>EXCHEC_7_UNIT 1</v>
          </cell>
        </row>
        <row r="409">
          <cell r="X409" t="str">
            <v>FAIRHV_6_UNIT</v>
          </cell>
        </row>
        <row r="410">
          <cell r="X410" t="str">
            <v>FAMOSO_7_KMBRLA</v>
          </cell>
        </row>
        <row r="411">
          <cell r="X411" t="str">
            <v>FAYETT_1_UNIT</v>
          </cell>
        </row>
        <row r="412">
          <cell r="X412" t="str">
            <v>FELLOW_1_SHELLW</v>
          </cell>
        </row>
        <row r="413">
          <cell r="X413" t="str">
            <v>FELLOW_1_TENNCO</v>
          </cell>
        </row>
        <row r="414">
          <cell r="X414" t="str">
            <v>FELLOW_7_MIDSUN</v>
          </cell>
        </row>
        <row r="415">
          <cell r="X415" t="str">
            <v>FELLOW_7_QFUNTS</v>
          </cell>
        </row>
        <row r="416">
          <cell r="X416" t="str">
            <v>FLOWD1_6_ALTPP1</v>
          </cell>
        </row>
        <row r="417">
          <cell r="X417" t="str">
            <v>FLOWD2_2_FPLWND</v>
          </cell>
        </row>
        <row r="418">
          <cell r="X418" t="str">
            <v>FLOWD2_2_UNIT 1</v>
          </cell>
        </row>
        <row r="419">
          <cell r="X419" t="str">
            <v>FMEADO_6_HELLHL</v>
          </cell>
        </row>
        <row r="420">
          <cell r="X420" t="str">
            <v>FMEADO_7_UNIT</v>
          </cell>
        </row>
        <row r="421">
          <cell r="X421" t="str">
            <v>FORBST_7_UNIT 1</v>
          </cell>
        </row>
        <row r="422">
          <cell r="X422" t="str">
            <v>FORKBU_6_UNIT</v>
          </cell>
        </row>
        <row r="423">
          <cell r="X423" t="str">
            <v>FRIANT_6_UNITS</v>
          </cell>
        </row>
        <row r="424">
          <cell r="X424" t="str">
            <v>FRITO_1_LAY</v>
          </cell>
        </row>
        <row r="425">
          <cell r="X425" t="str">
            <v>FROGTN_7_UTICA</v>
          </cell>
        </row>
        <row r="426">
          <cell r="X426" t="str">
            <v>FTSWRD_6_TRFORK</v>
          </cell>
        </row>
        <row r="427">
          <cell r="X427" t="str">
            <v>FTSWRD_7_QFUNTS</v>
          </cell>
        </row>
        <row r="428">
          <cell r="X428" t="str">
            <v>FULTON_1_QF</v>
          </cell>
        </row>
        <row r="429">
          <cell r="X429" t="str">
            <v>GALE_1_SEGS1</v>
          </cell>
        </row>
        <row r="430">
          <cell r="X430" t="str">
            <v>GARNET_1_SOLAR</v>
          </cell>
        </row>
        <row r="431">
          <cell r="X431" t="str">
            <v>GARNET_1_UNIT 1</v>
          </cell>
        </row>
        <row r="432">
          <cell r="X432" t="str">
            <v>GARNET_1_UNIT 2</v>
          </cell>
        </row>
        <row r="433">
          <cell r="X433" t="str">
            <v>GARNET_1_UNIT 3</v>
          </cell>
        </row>
        <row r="434">
          <cell r="X434" t="str">
            <v>GARNET_1_UNITS</v>
          </cell>
        </row>
        <row r="435">
          <cell r="X435" t="str">
            <v>GARNET_1_WIND</v>
          </cell>
        </row>
        <row r="436">
          <cell r="X436" t="str">
            <v>GARNET_1_WT3WND</v>
          </cell>
        </row>
        <row r="437">
          <cell r="X437" t="str">
            <v>GATES_2_SOLAR</v>
          </cell>
        </row>
        <row r="438">
          <cell r="X438" t="str">
            <v>GATES_2_WSOLAR</v>
          </cell>
        </row>
        <row r="439">
          <cell r="X439" t="str">
            <v>GATES_6_PL1X2</v>
          </cell>
        </row>
        <row r="440">
          <cell r="X440" t="str">
            <v>GATES_7_CTG1</v>
          </cell>
        </row>
        <row r="441">
          <cell r="X441" t="str">
            <v>GATES_7_ICE2</v>
          </cell>
        </row>
        <row r="442">
          <cell r="X442" t="str">
            <v>GATWAY_2_PL1X3</v>
          </cell>
        </row>
        <row r="443">
          <cell r="X443" t="str">
            <v>GENESI_2_STG</v>
          </cell>
        </row>
        <row r="444">
          <cell r="X444" t="str">
            <v>GENESI_2_STG1</v>
          </cell>
        </row>
        <row r="445">
          <cell r="X445" t="str">
            <v>GENESI_2_STG2</v>
          </cell>
        </row>
        <row r="446">
          <cell r="X446" t="str">
            <v>GENSEE_6_QUALCM</v>
          </cell>
        </row>
        <row r="447">
          <cell r="X447" t="str">
            <v>GEYS11_7_UNIT11</v>
          </cell>
        </row>
        <row r="448">
          <cell r="X448" t="str">
            <v>GEYS12_7_UNIT12</v>
          </cell>
        </row>
        <row r="449">
          <cell r="X449" t="str">
            <v>GEYS13_7_UNIT13</v>
          </cell>
        </row>
        <row r="450">
          <cell r="X450" t="str">
            <v>GEYS14_7_UNIT14</v>
          </cell>
        </row>
        <row r="451">
          <cell r="X451" t="str">
            <v>GEYS16_7_UNIT16</v>
          </cell>
        </row>
        <row r="452">
          <cell r="X452" t="str">
            <v>GEYS17_2_BOTRCK</v>
          </cell>
        </row>
        <row r="453">
          <cell r="X453" t="str">
            <v>GEYS17_7_UNIT17</v>
          </cell>
        </row>
        <row r="454">
          <cell r="X454" t="str">
            <v>GEYS18_7_UNIT18</v>
          </cell>
        </row>
        <row r="455">
          <cell r="X455" t="str">
            <v>GEYS20_7_UNIT20</v>
          </cell>
        </row>
        <row r="456">
          <cell r="X456" t="str">
            <v>GIFFEN_6_SOLAR</v>
          </cell>
        </row>
        <row r="457">
          <cell r="X457" t="str">
            <v>GILROY_1_CT1</v>
          </cell>
        </row>
        <row r="458">
          <cell r="X458" t="str">
            <v>GILROY_1_ST2</v>
          </cell>
        </row>
        <row r="459">
          <cell r="X459" t="str">
            <v>GILROY_1_UNIT</v>
          </cell>
        </row>
        <row r="460">
          <cell r="X460" t="str">
            <v>GILRPP_1_PL1X2</v>
          </cell>
        </row>
        <row r="461">
          <cell r="X461" t="str">
            <v>GILRPP_1_PL3X4</v>
          </cell>
        </row>
        <row r="462">
          <cell r="X462" t="str">
            <v>GILRPP_1_UNIT 1</v>
          </cell>
        </row>
        <row r="463">
          <cell r="X463" t="str">
            <v>GILRPP_1_UNIT 2</v>
          </cell>
        </row>
        <row r="464">
          <cell r="X464" t="str">
            <v>GLDTWN_6_COLUM3</v>
          </cell>
        </row>
        <row r="465">
          <cell r="X465" t="str">
            <v>GLDTWN_6_SOLAR</v>
          </cell>
        </row>
        <row r="466">
          <cell r="X466" t="str">
            <v>GLNARM_7_UNIT 1</v>
          </cell>
        </row>
        <row r="467">
          <cell r="X467" t="str">
            <v>GLNARM_7_UNIT 2</v>
          </cell>
        </row>
        <row r="468">
          <cell r="X468" t="str">
            <v>GLNARM_7_UNIT 3</v>
          </cell>
        </row>
        <row r="469">
          <cell r="X469" t="str">
            <v>GLNARM_7_UNIT 4</v>
          </cell>
        </row>
        <row r="470">
          <cell r="X470" t="str">
            <v>GLOW_6_SOLAR</v>
          </cell>
        </row>
        <row r="471">
          <cell r="X471" t="str">
            <v>GOLDHL_1_QF</v>
          </cell>
        </row>
        <row r="472">
          <cell r="X472" t="str">
            <v>GOLETA_2_QF</v>
          </cell>
        </row>
        <row r="473">
          <cell r="X473" t="str">
            <v>GOLETA_6_ELLWOD</v>
          </cell>
        </row>
        <row r="474">
          <cell r="X474" t="str">
            <v>GOLETA_6_EXGEN</v>
          </cell>
        </row>
        <row r="475">
          <cell r="X475" t="str">
            <v>GOLETA_6_GAVOTA</v>
          </cell>
        </row>
        <row r="476">
          <cell r="X476" t="str">
            <v>GOLETA_6_TAJIGS</v>
          </cell>
        </row>
        <row r="477">
          <cell r="X477" t="str">
            <v>GONZLS_6_UNIT</v>
          </cell>
        </row>
        <row r="478">
          <cell r="X478" t="str">
            <v>GRIDLY_6_SOLAR</v>
          </cell>
        </row>
        <row r="479">
          <cell r="X479" t="str">
            <v>GRIZLY_1_UNIT 1</v>
          </cell>
        </row>
        <row r="480">
          <cell r="X480" t="str">
            <v>GRNLF1_1_UNITS</v>
          </cell>
        </row>
        <row r="481">
          <cell r="X481" t="str">
            <v>GRNLF2_1_UNIT</v>
          </cell>
        </row>
        <row r="482">
          <cell r="X482" t="str">
            <v>GRNVLY_7_SCLAND</v>
          </cell>
        </row>
        <row r="483">
          <cell r="X483" t="str">
            <v>GRSCRK_6_BGCKWW</v>
          </cell>
        </row>
        <row r="484">
          <cell r="X484" t="str">
            <v>GRZZLY_1_BERKLY</v>
          </cell>
        </row>
        <row r="485">
          <cell r="X485" t="str">
            <v>GUERNS_6_SOLAR</v>
          </cell>
        </row>
        <row r="486">
          <cell r="X486" t="str">
            <v>GWFPW1_6_UNIT</v>
          </cell>
        </row>
        <row r="487">
          <cell r="X487" t="str">
            <v>GWFPW2_1_UNIT 1</v>
          </cell>
        </row>
        <row r="488">
          <cell r="X488" t="str">
            <v>GWFPW3_1_UNIT 1</v>
          </cell>
        </row>
        <row r="489">
          <cell r="X489" t="str">
            <v>GWFPW4_6_UNIT 1</v>
          </cell>
        </row>
        <row r="490">
          <cell r="X490" t="str">
            <v>GWFPW5_6_UNIT 1</v>
          </cell>
        </row>
        <row r="491">
          <cell r="X491" t="str">
            <v>GWFPWR_1_CT 1</v>
          </cell>
        </row>
        <row r="492">
          <cell r="X492" t="str">
            <v>GWFPWR_1_CT 2</v>
          </cell>
        </row>
        <row r="493">
          <cell r="X493" t="str">
            <v>GWFPWR_1_UNITS</v>
          </cell>
        </row>
        <row r="494">
          <cell r="X494" t="str">
            <v>GWFPWR_6_UNIT</v>
          </cell>
        </row>
        <row r="495">
          <cell r="X495" t="str">
            <v>GYS5X6_7_UNIT 5</v>
          </cell>
        </row>
        <row r="496">
          <cell r="X496" t="str">
            <v>GYS5X6_7_UNIT 6</v>
          </cell>
        </row>
        <row r="497">
          <cell r="X497" t="str">
            <v>GYS5X6_7_UNITS</v>
          </cell>
        </row>
        <row r="498">
          <cell r="X498" t="str">
            <v>GYS7X8_7_UNIT 7</v>
          </cell>
        </row>
        <row r="499">
          <cell r="X499" t="str">
            <v>GYS7X8_7_UNIT 8</v>
          </cell>
        </row>
        <row r="500">
          <cell r="X500" t="str">
            <v>GYS7X8_7_UNITS</v>
          </cell>
        </row>
        <row r="501">
          <cell r="X501" t="str">
            <v>GYSRVL_7_WSPRNG</v>
          </cell>
        </row>
        <row r="502">
          <cell r="X502" t="str">
            <v>HAASPH_7_PL1X2</v>
          </cell>
        </row>
        <row r="503">
          <cell r="X503" t="str">
            <v>HAASPH_7_UNIT 1</v>
          </cell>
        </row>
        <row r="504">
          <cell r="X504" t="str">
            <v>HAASPH_7_UNIT 2</v>
          </cell>
        </row>
        <row r="505">
          <cell r="X505" t="str">
            <v>HALSEY_6_UNIT</v>
          </cell>
        </row>
        <row r="506">
          <cell r="X506" t="str">
            <v>HARBGN_7_UNIT 1</v>
          </cell>
        </row>
        <row r="507">
          <cell r="X507" t="str">
            <v>HARBGN_7_UNIT 2</v>
          </cell>
        </row>
        <row r="508">
          <cell r="X508" t="str">
            <v>HARBGN_7_UNIT 3</v>
          </cell>
        </row>
        <row r="509">
          <cell r="X509" t="str">
            <v>HARBGN_7_UNITS</v>
          </cell>
        </row>
        <row r="510">
          <cell r="X510" t="str">
            <v>HATCR1_7_UNIT</v>
          </cell>
        </row>
        <row r="511">
          <cell r="X511" t="str">
            <v>HATCR2_7_UNIT</v>
          </cell>
        </row>
        <row r="512">
          <cell r="X512" t="str">
            <v>HATLOS_6_LSCRK</v>
          </cell>
        </row>
        <row r="513">
          <cell r="X513" t="str">
            <v>HATLOS_6_QFUNTS</v>
          </cell>
        </row>
        <row r="514">
          <cell r="X514" t="str">
            <v>HATRDG_2_WIND</v>
          </cell>
        </row>
        <row r="515">
          <cell r="X515" t="str">
            <v>HAYPRS_6_QFUNTS</v>
          </cell>
        </row>
        <row r="516">
          <cell r="X516" t="str">
            <v>HELMPG_7_UNIT 1</v>
          </cell>
        </row>
        <row r="517">
          <cell r="X517" t="str">
            <v>HELMPG_7_UNIT 2</v>
          </cell>
        </row>
        <row r="518">
          <cell r="X518" t="str">
            <v>HELMPG_7_UNIT 3</v>
          </cell>
        </row>
        <row r="519">
          <cell r="X519" t="str">
            <v>HENRTA_6_UNITA1</v>
          </cell>
        </row>
        <row r="520">
          <cell r="X520" t="str">
            <v>HENRTA_6_UNITA2</v>
          </cell>
        </row>
        <row r="521">
          <cell r="X521" t="str">
            <v>HICKS_7_GUADLP</v>
          </cell>
        </row>
        <row r="522">
          <cell r="X522" t="str">
            <v>HIDSRT_2_UNITS</v>
          </cell>
        </row>
        <row r="523">
          <cell r="X523" t="str">
            <v>HIGGNS_1_COMBIE</v>
          </cell>
        </row>
        <row r="524">
          <cell r="X524" t="str">
            <v>HILAND_7_YOLOWD</v>
          </cell>
        </row>
        <row r="525">
          <cell r="X525" t="str">
            <v>HINSON_6_CARBGN</v>
          </cell>
        </row>
        <row r="526">
          <cell r="X526" t="str">
            <v>HINSON_6_LBECH1</v>
          </cell>
        </row>
        <row r="527">
          <cell r="X527" t="str">
            <v>HINSON_6_LBECH2</v>
          </cell>
        </row>
        <row r="528">
          <cell r="X528" t="str">
            <v>HINSON_6_LBECH3</v>
          </cell>
        </row>
        <row r="529">
          <cell r="X529" t="str">
            <v>HINSON_6_LBECH4</v>
          </cell>
        </row>
        <row r="530">
          <cell r="X530" t="str">
            <v>HINSON_6_SERRGN</v>
          </cell>
        </row>
        <row r="531">
          <cell r="X531" t="str">
            <v>HIWAY_7_ACANYN</v>
          </cell>
        </row>
        <row r="532">
          <cell r="X532" t="str">
            <v>HMLTBR_6_UNIT 1</v>
          </cell>
        </row>
        <row r="533">
          <cell r="X533" t="str">
            <v>HMLTBR_6_UNIT 2</v>
          </cell>
        </row>
        <row r="534">
          <cell r="X534" t="str">
            <v>HMLTBR_6_UNITS</v>
          </cell>
        </row>
        <row r="535">
          <cell r="X535" t="str">
            <v>HNTGBH_7_UNIT 1</v>
          </cell>
        </row>
        <row r="536">
          <cell r="X536" t="str">
            <v>HNTGBH_7_UNIT 2</v>
          </cell>
        </row>
        <row r="537">
          <cell r="X537" t="str">
            <v>HNTGBH_7_UNIT 3</v>
          </cell>
        </row>
        <row r="538">
          <cell r="X538" t="str">
            <v>HNTGBH_7_UNIT 4</v>
          </cell>
        </row>
        <row r="539">
          <cell r="X539" t="str">
            <v>HOLGAT_1_BORAX</v>
          </cell>
        </row>
        <row r="540">
          <cell r="X540" t="str">
            <v>HOLGAT_1_MOGEN</v>
          </cell>
        </row>
        <row r="541">
          <cell r="X541" t="str">
            <v>HOLSTR_1_SOLAR</v>
          </cell>
        </row>
        <row r="542">
          <cell r="X542" t="str">
            <v>HONEYL_6_UNIT</v>
          </cell>
        </row>
        <row r="543">
          <cell r="X543" t="str">
            <v>HUMBPP_1_UNITS3</v>
          </cell>
        </row>
        <row r="544">
          <cell r="X544" t="str">
            <v>HUMBPP_6_UNITS1</v>
          </cell>
        </row>
        <row r="545">
          <cell r="X545" t="str">
            <v>HUMBPP_6_UNITS2</v>
          </cell>
        </row>
        <row r="546">
          <cell r="X546" t="str">
            <v>HUMBSB_1_QF</v>
          </cell>
        </row>
        <row r="547">
          <cell r="X547" t="str">
            <v>HURON_6_SOLAR</v>
          </cell>
        </row>
        <row r="548">
          <cell r="X548" t="str">
            <v>HYATT_2_UNIT 1</v>
          </cell>
        </row>
        <row r="549">
          <cell r="X549" t="str">
            <v>HYATT_2_UNIT 2</v>
          </cell>
        </row>
        <row r="550">
          <cell r="X550" t="str">
            <v>HYATT_2_UNIT 3</v>
          </cell>
        </row>
        <row r="551">
          <cell r="X551" t="str">
            <v>HYATT_2_UNIT 4</v>
          </cell>
        </row>
        <row r="552">
          <cell r="X552" t="str">
            <v>HYATT_2_UNIT 5</v>
          </cell>
        </row>
        <row r="553">
          <cell r="X553" t="str">
            <v>HYATT_2_UNIT 6</v>
          </cell>
        </row>
        <row r="554">
          <cell r="X554" t="str">
            <v>HYTTHM_2_UNITS</v>
          </cell>
        </row>
        <row r="555">
          <cell r="X555" t="str">
            <v>IBMCTL_1_UNIT 1</v>
          </cell>
        </row>
        <row r="556">
          <cell r="X556" t="str">
            <v>IGNACO_1_QF</v>
          </cell>
        </row>
        <row r="557">
          <cell r="X557" t="str">
            <v>INDIGO_1_UNIT 1</v>
          </cell>
        </row>
        <row r="558">
          <cell r="X558" t="str">
            <v>INDIGO_1_UNIT 2</v>
          </cell>
        </row>
        <row r="559">
          <cell r="X559" t="str">
            <v>INDIGO_1_UNIT 3</v>
          </cell>
        </row>
        <row r="560">
          <cell r="X560" t="str">
            <v>INDVLY_1_UNITS</v>
          </cell>
        </row>
        <row r="561">
          <cell r="X561" t="str">
            <v>INLDEM_5_UNIT 1</v>
          </cell>
        </row>
        <row r="562">
          <cell r="X562" t="str">
            <v>INLDEM_5_UNIT 2</v>
          </cell>
        </row>
        <row r="563">
          <cell r="X563" t="str">
            <v>INSKIP_2_UNIT</v>
          </cell>
        </row>
        <row r="564">
          <cell r="X564" t="str">
            <v>INTKEP_2_HOLM 1</v>
          </cell>
        </row>
        <row r="565">
          <cell r="X565" t="str">
            <v>INTKEP_2_HOLM 2</v>
          </cell>
        </row>
        <row r="566">
          <cell r="X566" t="str">
            <v>INTKEP_2_KIRKW1</v>
          </cell>
        </row>
        <row r="567">
          <cell r="X567" t="str">
            <v>INTKEP_2_KIRKW2</v>
          </cell>
        </row>
        <row r="568">
          <cell r="X568" t="str">
            <v>INTKEP_2_KIRKW3</v>
          </cell>
        </row>
        <row r="569">
          <cell r="X569" t="str">
            <v>INTTRB_6_UNIT</v>
          </cell>
        </row>
        <row r="570">
          <cell r="X570" t="str">
            <v>IVANPA_1_UNIT1</v>
          </cell>
        </row>
        <row r="571">
          <cell r="X571" t="str">
            <v>IVANPA_1_UNIT2</v>
          </cell>
        </row>
        <row r="572">
          <cell r="X572" t="str">
            <v>IVANPA_1_UNIT3</v>
          </cell>
        </row>
        <row r="573">
          <cell r="X573" t="str">
            <v>IVSLRP_2_SOLAR1</v>
          </cell>
        </row>
        <row r="574">
          <cell r="X574" t="str">
            <v>JAKVAL_2_IONE</v>
          </cell>
        </row>
        <row r="575">
          <cell r="X575" t="str">
            <v>JAKVAL_6_UNITG1</v>
          </cell>
        </row>
        <row r="576">
          <cell r="X576" t="str">
            <v>JAWBNE_2_NSRWND</v>
          </cell>
        </row>
        <row r="577">
          <cell r="X577" t="str">
            <v>JAWBNE_2_SRWND</v>
          </cell>
        </row>
        <row r="578">
          <cell r="X578" t="str">
            <v>JAYNE_6_WLSLR</v>
          </cell>
        </row>
        <row r="579">
          <cell r="X579" t="str">
            <v>JESSUP_1_HUDSON</v>
          </cell>
        </row>
        <row r="580">
          <cell r="X580" t="str">
            <v>JOHANN_6_QFA1</v>
          </cell>
        </row>
        <row r="581">
          <cell r="X581" t="str">
            <v>JRWOOD_1_UNIT 1</v>
          </cell>
        </row>
        <row r="582">
          <cell r="X582" t="str">
            <v>JVENTR_2_QFUNTS</v>
          </cell>
        </row>
        <row r="583">
          <cell r="X583" t="str">
            <v>KALINA_2_UNIT 1</v>
          </cell>
        </row>
        <row r="584">
          <cell r="X584" t="str">
            <v>KANAKA_1_UNIT</v>
          </cell>
        </row>
        <row r="585">
          <cell r="X585" t="str">
            <v>KANSAS_6_SOLAR</v>
          </cell>
        </row>
        <row r="586">
          <cell r="X586" t="str">
            <v>KEARNY_7_KY1</v>
          </cell>
        </row>
        <row r="587">
          <cell r="X587" t="str">
            <v>KEARNY_7_KY2</v>
          </cell>
        </row>
        <row r="588">
          <cell r="X588" t="str">
            <v>KEARNY_7_KY2A</v>
          </cell>
        </row>
        <row r="589">
          <cell r="X589" t="str">
            <v>KEARNY_7_KY2B</v>
          </cell>
        </row>
        <row r="590">
          <cell r="X590" t="str">
            <v>KEARNY_7_KY2C</v>
          </cell>
        </row>
        <row r="591">
          <cell r="X591" t="str">
            <v>KEARNY_7_KY2D</v>
          </cell>
        </row>
        <row r="592">
          <cell r="X592" t="str">
            <v>KEARNY_7_KY3</v>
          </cell>
        </row>
        <row r="593">
          <cell r="X593" t="str">
            <v>KEARNY_7_KY3A</v>
          </cell>
        </row>
        <row r="594">
          <cell r="X594" t="str">
            <v>KEARNY_7_KY3B</v>
          </cell>
        </row>
        <row r="595">
          <cell r="X595" t="str">
            <v>KEARNY_7_KY3C</v>
          </cell>
        </row>
        <row r="596">
          <cell r="X596" t="str">
            <v>KEARNY_7_KY3D</v>
          </cell>
        </row>
        <row r="597">
          <cell r="X597" t="str">
            <v>KEKAWK_6_UNIT</v>
          </cell>
        </row>
        <row r="598">
          <cell r="X598" t="str">
            <v>KELSO_2_UNITS</v>
          </cell>
        </row>
        <row r="599">
          <cell r="X599" t="str">
            <v>KELYRG_6_UNIT</v>
          </cell>
        </row>
        <row r="600">
          <cell r="X600" t="str">
            <v>KERKH1_7_UNIT 1</v>
          </cell>
        </row>
        <row r="601">
          <cell r="X601" t="str">
            <v>KERKH1_7_UNIT 2</v>
          </cell>
        </row>
        <row r="602">
          <cell r="X602" t="str">
            <v>KERKH1_7_UNIT 3</v>
          </cell>
        </row>
        <row r="603">
          <cell r="X603" t="str">
            <v>KERKH2_7_UNIT 1</v>
          </cell>
        </row>
        <row r="604">
          <cell r="X604" t="str">
            <v>KERNFT_1_UNITS</v>
          </cell>
        </row>
        <row r="605">
          <cell r="X605" t="str">
            <v>KERNRG_1_UNITS</v>
          </cell>
        </row>
        <row r="606">
          <cell r="X606" t="str">
            <v>KERRGN_1_UNIT 1</v>
          </cell>
        </row>
        <row r="607">
          <cell r="X607" t="str">
            <v>KILARC_2_UNIT 1</v>
          </cell>
        </row>
        <row r="608">
          <cell r="X608" t="str">
            <v>KINGCO_1_KINGBR</v>
          </cell>
        </row>
        <row r="609">
          <cell r="X609" t="str">
            <v>KINGRV_7_UNIT 1</v>
          </cell>
        </row>
        <row r="610">
          <cell r="X610" t="str">
            <v>KIRKER_7_KELCYN</v>
          </cell>
        </row>
        <row r="611">
          <cell r="X611" t="str">
            <v>KNGBRG_1_KBSLR1</v>
          </cell>
        </row>
        <row r="612">
          <cell r="X612" t="str">
            <v>KNGBRG_1_KBSLR2</v>
          </cell>
        </row>
        <row r="613">
          <cell r="X613" t="str">
            <v>KNGCTY_6_UNITA1</v>
          </cell>
        </row>
        <row r="614">
          <cell r="X614" t="str">
            <v>KRAMER_1_SEGS37</v>
          </cell>
        </row>
        <row r="615">
          <cell r="X615" t="str">
            <v>KRAMER_2_SEGS89</v>
          </cell>
        </row>
        <row r="616">
          <cell r="X616" t="str">
            <v>KRNCNY_6_UNIT</v>
          </cell>
        </row>
        <row r="617">
          <cell r="X617" t="str">
            <v>KRNOIL_7_TEXEXP</v>
          </cell>
        </row>
        <row r="618">
          <cell r="X618" t="str">
            <v>KYCORA_7_UNIT 1</v>
          </cell>
        </row>
        <row r="619">
          <cell r="X619" t="str">
            <v>LACIEN_2_VENICE</v>
          </cell>
        </row>
        <row r="620">
          <cell r="X620" t="str">
            <v>LAFRES_6_QF</v>
          </cell>
        </row>
        <row r="621">
          <cell r="X621" t="str">
            <v>LAGBEL_6_QF</v>
          </cell>
        </row>
        <row r="622">
          <cell r="X622" t="str">
            <v>LAKHDG_6_UNIT 1</v>
          </cell>
        </row>
        <row r="623">
          <cell r="X623" t="str">
            <v>LAKHDG_6_UNIT 2</v>
          </cell>
        </row>
        <row r="624">
          <cell r="X624" t="str">
            <v>LAPAC_6_UNIT</v>
          </cell>
        </row>
        <row r="625">
          <cell r="X625" t="str">
            <v>LAPLMA_2_UNIT 1</v>
          </cell>
        </row>
        <row r="626">
          <cell r="X626" t="str">
            <v>LAPLMA_2_UNIT 2</v>
          </cell>
        </row>
        <row r="627">
          <cell r="X627" t="str">
            <v>LAPLMA_2_UNIT 3</v>
          </cell>
        </row>
        <row r="628">
          <cell r="X628" t="str">
            <v>LAPLMA_2_UNIT 4</v>
          </cell>
        </row>
        <row r="629">
          <cell r="X629" t="str">
            <v>LARKSP_6_UNIT 1</v>
          </cell>
        </row>
        <row r="630">
          <cell r="X630" t="str">
            <v>LARKSP_6_UNIT 2</v>
          </cell>
        </row>
        <row r="631">
          <cell r="X631" t="str">
            <v>LAROA1_2_UNITA1</v>
          </cell>
        </row>
        <row r="632">
          <cell r="X632" t="str">
            <v>LAROA2_2_CTG 2S</v>
          </cell>
        </row>
        <row r="633">
          <cell r="X633" t="str">
            <v>LAROA2_2_STG 2C</v>
          </cell>
        </row>
        <row r="634">
          <cell r="X634" t="str">
            <v>LAROA2_2_UNITA1</v>
          </cell>
        </row>
        <row r="635">
          <cell r="X635" t="str">
            <v>LASSEN_6_AGV1</v>
          </cell>
        </row>
        <row r="636">
          <cell r="X636" t="str">
            <v>LASSEN_6_UNITS</v>
          </cell>
        </row>
        <row r="637">
          <cell r="X637" t="str">
            <v>LAWRNC_7_SUNYVL</v>
          </cell>
        </row>
        <row r="638">
          <cell r="X638" t="str">
            <v>LEBECS_2_UNITS</v>
          </cell>
        </row>
        <row r="639">
          <cell r="X639" t="str">
            <v>LEBECS_7_CTG1</v>
          </cell>
        </row>
        <row r="640">
          <cell r="X640" t="str">
            <v>LEBECS_7_CTG2</v>
          </cell>
        </row>
        <row r="641">
          <cell r="X641" t="str">
            <v>LEBECS_7_CTG4</v>
          </cell>
        </row>
        <row r="642">
          <cell r="X642" t="str">
            <v>LEBECS_7_STG3</v>
          </cell>
        </row>
        <row r="643">
          <cell r="X643" t="str">
            <v>LEBECS_7_STG5</v>
          </cell>
        </row>
        <row r="644">
          <cell r="X644" t="str">
            <v>LECEF_1_CGT 1</v>
          </cell>
        </row>
        <row r="645">
          <cell r="X645" t="str">
            <v>LECEF_1_CGT 2</v>
          </cell>
        </row>
        <row r="646">
          <cell r="X646" t="str">
            <v>LECEF_1_CGT 3</v>
          </cell>
        </row>
        <row r="647">
          <cell r="X647" t="str">
            <v>LECEF_1_CGT 4</v>
          </cell>
        </row>
        <row r="648">
          <cell r="X648" t="str">
            <v>LECEF_1_STG1</v>
          </cell>
        </row>
        <row r="649">
          <cell r="X649" t="str">
            <v>LECEF_1_UNITS</v>
          </cell>
        </row>
        <row r="650">
          <cell r="X650" t="str">
            <v>LEWSTN_7_UNIT 1</v>
          </cell>
        </row>
        <row r="651">
          <cell r="X651" t="str">
            <v>LEWSTN_7_WEBRFL</v>
          </cell>
        </row>
        <row r="652">
          <cell r="X652" t="str">
            <v>LFC 51_2_UNIT 1</v>
          </cell>
        </row>
        <row r="653">
          <cell r="X653" t="str">
            <v>LGHTHP_6_ICEGEN</v>
          </cell>
        </row>
        <row r="654">
          <cell r="X654" t="str">
            <v>LGHTHP_6_QF</v>
          </cell>
        </row>
        <row r="655">
          <cell r="X655" t="str">
            <v>LIVOAK_1_UNIT 1</v>
          </cell>
        </row>
        <row r="656">
          <cell r="X656" t="str">
            <v>LMBEPK_2_UNITA1</v>
          </cell>
        </row>
        <row r="657">
          <cell r="X657" t="str">
            <v>LMBEPK_2_UNITA2</v>
          </cell>
        </row>
        <row r="658">
          <cell r="X658" t="str">
            <v>LMBEPK_2_UNITA3</v>
          </cell>
        </row>
        <row r="659">
          <cell r="X659" t="str">
            <v>LMEC_1_CTG1</v>
          </cell>
        </row>
        <row r="660">
          <cell r="X660" t="str">
            <v>LMEC_1_CTG2</v>
          </cell>
        </row>
        <row r="661">
          <cell r="X661" t="str">
            <v>LMEC_1_PL1X3</v>
          </cell>
        </row>
        <row r="662">
          <cell r="X662" t="str">
            <v>LMEC_1_STG</v>
          </cell>
        </row>
        <row r="663">
          <cell r="X663" t="str">
            <v>LNCSTR_6_SOLAR</v>
          </cell>
        </row>
        <row r="664">
          <cell r="X664" t="str">
            <v>LOCKFD_1_BEARCK</v>
          </cell>
        </row>
        <row r="665">
          <cell r="X665" t="str">
            <v>LOCKFD_1_KSOLAR</v>
          </cell>
        </row>
        <row r="666">
          <cell r="X666" t="str">
            <v>LODI25_2_UNIT 1</v>
          </cell>
        </row>
        <row r="667">
          <cell r="X667" t="str">
            <v>LODIEC_2_CTG</v>
          </cell>
        </row>
        <row r="668">
          <cell r="X668" t="str">
            <v>LODIEC_2_PL1X2</v>
          </cell>
        </row>
        <row r="669">
          <cell r="X669" t="str">
            <v>LODIEC_2_STG</v>
          </cell>
        </row>
        <row r="670">
          <cell r="X670" t="str">
            <v>LOWGAP_7_MATHEW</v>
          </cell>
        </row>
        <row r="671">
          <cell r="X671" t="str">
            <v>LOWGAP_7_QFUNTS</v>
          </cell>
        </row>
        <row r="672">
          <cell r="X672" t="str">
            <v>LOWGAP_7_SULPHR</v>
          </cell>
        </row>
        <row r="673">
          <cell r="X673" t="str">
            <v>MALAGA_1_PL1X2</v>
          </cell>
        </row>
        <row r="674">
          <cell r="X674" t="str">
            <v>MALAGA_7_CTG1</v>
          </cell>
        </row>
        <row r="675">
          <cell r="X675" t="str">
            <v>MALAGA_7_CTG2</v>
          </cell>
        </row>
        <row r="676">
          <cell r="X676" t="str">
            <v>MALCHQ_7_UNIT 1</v>
          </cell>
        </row>
        <row r="677">
          <cell r="X677" t="str">
            <v>MAMMTH_7_UNIT 1</v>
          </cell>
        </row>
        <row r="678">
          <cell r="X678" t="str">
            <v>MAMMTH_7_UNIT 2</v>
          </cell>
        </row>
        <row r="679">
          <cell r="X679" t="str">
            <v>MANZNA_2_WIND</v>
          </cell>
        </row>
        <row r="680">
          <cell r="X680" t="str">
            <v>MARKHM_1_CATLST</v>
          </cell>
        </row>
        <row r="681">
          <cell r="X681" t="str">
            <v>MARTIN_1_SUNSET</v>
          </cell>
        </row>
        <row r="682">
          <cell r="X682" t="str">
            <v>MCARTH_6_FRIVRB</v>
          </cell>
        </row>
        <row r="683">
          <cell r="X683" t="str">
            <v>MCCALL_1_QF</v>
          </cell>
        </row>
        <row r="684">
          <cell r="X684" t="str">
            <v>MCGEN_1_UNIT</v>
          </cell>
        </row>
        <row r="685">
          <cell r="X685" t="str">
            <v>MCSWAN_6_UNITS</v>
          </cell>
        </row>
        <row r="686">
          <cell r="X686" t="str">
            <v>MDFKRL_2_PROJCT</v>
          </cell>
        </row>
        <row r="687">
          <cell r="X687" t="str">
            <v>MENBIO_6_RENEW1</v>
          </cell>
        </row>
        <row r="688">
          <cell r="X688" t="str">
            <v>MENBIO_6_UNIT</v>
          </cell>
        </row>
        <row r="689">
          <cell r="X689" t="str">
            <v>MERCFL_6_UNIT</v>
          </cell>
        </row>
        <row r="690">
          <cell r="X690" t="str">
            <v>MESAP_1_QF</v>
          </cell>
        </row>
        <row r="691">
          <cell r="X691" t="str">
            <v>MESAS_2_QF</v>
          </cell>
        </row>
        <row r="692">
          <cell r="X692" t="str">
            <v>METCLF_1_QF</v>
          </cell>
        </row>
        <row r="693">
          <cell r="X693" t="str">
            <v>METEC_2_PL1X3</v>
          </cell>
        </row>
        <row r="694">
          <cell r="X694" t="str">
            <v>METEC_7_CTG1</v>
          </cell>
        </row>
        <row r="695">
          <cell r="X695" t="str">
            <v>METEC_7_CTG2</v>
          </cell>
        </row>
        <row r="696">
          <cell r="X696" t="str">
            <v>METEC_7_STG3</v>
          </cell>
        </row>
        <row r="697">
          <cell r="X697" t="str">
            <v>MIDFRK_7_UNIT 1</v>
          </cell>
        </row>
        <row r="698">
          <cell r="X698" t="str">
            <v>MIDFRK_7_UNIT 2</v>
          </cell>
        </row>
        <row r="699">
          <cell r="X699" t="str">
            <v>MIDSET_1_UNIT 1</v>
          </cell>
        </row>
        <row r="700">
          <cell r="X700" t="str">
            <v>MIDWAY_1_QF</v>
          </cell>
        </row>
        <row r="701">
          <cell r="X701" t="str">
            <v>MIDWD_6_WNDLND</v>
          </cell>
        </row>
        <row r="702">
          <cell r="X702" t="str">
            <v>MIDWD_7_CORAMB</v>
          </cell>
        </row>
        <row r="703">
          <cell r="X703" t="str">
            <v>MILBRA_1_QF</v>
          </cell>
        </row>
        <row r="704">
          <cell r="X704" t="str">
            <v>MIRAGE_2_COCHLA</v>
          </cell>
        </row>
        <row r="705">
          <cell r="X705" t="str">
            <v>MIRLOM_2_CORONA</v>
          </cell>
        </row>
        <row r="706">
          <cell r="X706" t="str">
            <v>MIRLOM_2_ONTARO</v>
          </cell>
        </row>
        <row r="707">
          <cell r="X707" t="str">
            <v>MIRLOM_2_TEMESC</v>
          </cell>
        </row>
        <row r="708">
          <cell r="X708" t="str">
            <v>MIRLOM_6_DELGEN</v>
          </cell>
        </row>
        <row r="709">
          <cell r="X709" t="str">
            <v>MIRLOM_6_PEAKER</v>
          </cell>
        </row>
        <row r="710">
          <cell r="X710" t="str">
            <v>MIRLOM_7_MWDLKM</v>
          </cell>
        </row>
        <row r="711">
          <cell r="X711" t="str">
            <v>MISSIX_1_QF</v>
          </cell>
        </row>
        <row r="712">
          <cell r="X712" t="str">
            <v>MKTRCK_1_UNIT 1</v>
          </cell>
        </row>
        <row r="713">
          <cell r="X713" t="str">
            <v>MLPTAS_7_QFUNTS</v>
          </cell>
        </row>
        <row r="714">
          <cell r="X714" t="str">
            <v>MNDALY_6_MCGRTH</v>
          </cell>
        </row>
        <row r="715">
          <cell r="X715" t="str">
            <v>MNDALY_7_UNIT 1</v>
          </cell>
        </row>
        <row r="716">
          <cell r="X716" t="str">
            <v>MNDALY_7_UNIT 2</v>
          </cell>
        </row>
        <row r="717">
          <cell r="X717" t="str">
            <v>MNDALY_7_UNIT 3</v>
          </cell>
        </row>
        <row r="718">
          <cell r="X718" t="str">
            <v>MNTAGU_7_NEWBYI</v>
          </cell>
        </row>
        <row r="719">
          <cell r="X719" t="str">
            <v>MNTGRY_6_ROHR1</v>
          </cell>
        </row>
        <row r="720">
          <cell r="X720" t="str">
            <v>MOBGEN_6_UNIT 1</v>
          </cell>
        </row>
        <row r="721">
          <cell r="X721" t="str">
            <v>MOCCPH_7_UNIT 1</v>
          </cell>
        </row>
        <row r="722">
          <cell r="X722" t="str">
            <v>MOCCPH_7_UNIT 2</v>
          </cell>
        </row>
        <row r="723">
          <cell r="X723" t="str">
            <v>MOJAVE_1_SIPHON</v>
          </cell>
        </row>
        <row r="724">
          <cell r="X724" t="str">
            <v>MOJAVE_1_UNIT 1</v>
          </cell>
        </row>
        <row r="725">
          <cell r="X725" t="str">
            <v>MOJAVE_1_UNIT 2</v>
          </cell>
        </row>
        <row r="726">
          <cell r="X726" t="str">
            <v>MOJAVE_1_UNIT 3</v>
          </cell>
        </row>
        <row r="727">
          <cell r="X727" t="str">
            <v>MONLTH_6_BOREL</v>
          </cell>
        </row>
        <row r="728">
          <cell r="X728" t="str">
            <v>MONTPH_7_UNIT 1</v>
          </cell>
        </row>
        <row r="729">
          <cell r="X729" t="str">
            <v>MONTPH_7_UNIT 2</v>
          </cell>
        </row>
        <row r="730">
          <cell r="X730" t="str">
            <v>MONTPH_7_UNIT 3</v>
          </cell>
        </row>
        <row r="731">
          <cell r="X731" t="str">
            <v>MONTPH_7_UNITS</v>
          </cell>
        </row>
        <row r="732">
          <cell r="X732" t="str">
            <v>MOORPK_2_CALABS</v>
          </cell>
        </row>
        <row r="733">
          <cell r="X733" t="str">
            <v>MOORPK_6_QF</v>
          </cell>
        </row>
        <row r="734">
          <cell r="X734" t="str">
            <v>MOORPK_7_UNITA1</v>
          </cell>
        </row>
        <row r="735">
          <cell r="X735" t="str">
            <v>MOSSLD_1_QF</v>
          </cell>
        </row>
        <row r="736">
          <cell r="X736" t="str">
            <v>MOSSLD_2_PSP1</v>
          </cell>
        </row>
        <row r="737">
          <cell r="X737" t="str">
            <v>MOSSLD_2_PSP1G1</v>
          </cell>
        </row>
        <row r="738">
          <cell r="X738" t="str">
            <v>MOSSLD_2_PSP1G2</v>
          </cell>
        </row>
        <row r="739">
          <cell r="X739" t="str">
            <v>MOSSLD_2_PSP1G3</v>
          </cell>
        </row>
        <row r="740">
          <cell r="X740" t="str">
            <v>MOSSLD_2_PSP2</v>
          </cell>
        </row>
        <row r="741">
          <cell r="X741" t="str">
            <v>MOSSLD_2_PSP2G1</v>
          </cell>
        </row>
        <row r="742">
          <cell r="X742" t="str">
            <v>MOSSLD_2_PSP2G2</v>
          </cell>
        </row>
        <row r="743">
          <cell r="X743" t="str">
            <v>MOSSLD_2_PSP2G3</v>
          </cell>
        </row>
        <row r="744">
          <cell r="X744" t="str">
            <v>MOSSLD_7_UNIT 6</v>
          </cell>
        </row>
        <row r="745">
          <cell r="X745" t="str">
            <v>MOSSLD_7_UNIT 7</v>
          </cell>
        </row>
        <row r="746">
          <cell r="X746" t="str">
            <v>MRCHNT_2_PL1X3</v>
          </cell>
        </row>
        <row r="747">
          <cell r="X747" t="str">
            <v>MRGT_6_MEF2</v>
          </cell>
        </row>
        <row r="748">
          <cell r="X748" t="str">
            <v>MRGT_6_MMAREF</v>
          </cell>
        </row>
        <row r="749">
          <cell r="X749" t="str">
            <v>MRGT_7_MR1A</v>
          </cell>
        </row>
        <row r="750">
          <cell r="X750" t="str">
            <v>MRGT_7_MR1B</v>
          </cell>
        </row>
        <row r="751">
          <cell r="X751" t="str">
            <v>MRGT_7_UNITS</v>
          </cell>
        </row>
        <row r="752">
          <cell r="X752" t="str">
            <v>MSHGTS_6_MMARLF</v>
          </cell>
        </row>
        <row r="753">
          <cell r="X753" t="str">
            <v>MSOLAR_2_SOLAR1</v>
          </cell>
        </row>
        <row r="754">
          <cell r="X754" t="str">
            <v>MSSION_2_QF</v>
          </cell>
        </row>
        <row r="755">
          <cell r="X755" t="str">
            <v>MSSION_6_UNTRIB</v>
          </cell>
        </row>
        <row r="756">
          <cell r="X756" t="str">
            <v>MTNLAS_6_UNIT</v>
          </cell>
        </row>
        <row r="757">
          <cell r="X757" t="str">
            <v>MTNPOS_1_UNIT</v>
          </cell>
        </row>
        <row r="758">
          <cell r="X758" t="str">
            <v>MTWIND_1_UNIT 1</v>
          </cell>
        </row>
        <row r="759">
          <cell r="X759" t="str">
            <v>MTWIND_1_UNIT 2</v>
          </cell>
        </row>
        <row r="760">
          <cell r="X760" t="str">
            <v>MTWIND_1_UNIT 3</v>
          </cell>
        </row>
        <row r="761">
          <cell r="X761" t="str">
            <v>MURRAY_7_SDSU A</v>
          </cell>
        </row>
        <row r="762">
          <cell r="X762" t="str">
            <v>NAPA_2_UNIT</v>
          </cell>
        </row>
        <row r="763">
          <cell r="X763" t="str">
            <v>NAROW1_2_UNIT</v>
          </cell>
        </row>
        <row r="764">
          <cell r="X764" t="str">
            <v>NAROW2_2_UNIT</v>
          </cell>
        </row>
        <row r="765">
          <cell r="X765" t="str">
            <v>NAVY35_1_UNITS</v>
          </cell>
        </row>
        <row r="766">
          <cell r="X766" t="str">
            <v>NAVYII_2_UNIT 4</v>
          </cell>
        </row>
        <row r="767">
          <cell r="X767" t="str">
            <v>NAVYII_2_UNIT 5</v>
          </cell>
        </row>
        <row r="768">
          <cell r="X768" t="str">
            <v>NAVYII_2_UNIT 6</v>
          </cell>
        </row>
        <row r="769">
          <cell r="X769" t="str">
            <v>NAVYII_2_UNITS</v>
          </cell>
        </row>
        <row r="770">
          <cell r="X770" t="str">
            <v>NCPA_7_GP1UN1</v>
          </cell>
        </row>
        <row r="771">
          <cell r="X771" t="str">
            <v>NCPA_7_GP1UN2</v>
          </cell>
        </row>
        <row r="772">
          <cell r="X772" t="str">
            <v>NCPA_7_GP2UN3</v>
          </cell>
        </row>
        <row r="773">
          <cell r="X773" t="str">
            <v>NCPA_7_GP2UN4</v>
          </cell>
        </row>
        <row r="774">
          <cell r="X774" t="str">
            <v>NEENCH_6_SOLAR</v>
          </cell>
        </row>
        <row r="775">
          <cell r="X775" t="str">
            <v>NEWARK_1_QF</v>
          </cell>
        </row>
        <row r="776">
          <cell r="X776" t="str">
            <v>NHOGAN_6_UNIT 1</v>
          </cell>
        </row>
        <row r="777">
          <cell r="X777" t="str">
            <v>NHOGAN_6_UNIT 2</v>
          </cell>
        </row>
        <row r="778">
          <cell r="X778" t="str">
            <v>NHOGAN_6_UNITS</v>
          </cell>
        </row>
        <row r="779">
          <cell r="X779" t="str">
            <v>NIMTG_6_NICOGN</v>
          </cell>
        </row>
        <row r="780">
          <cell r="X780" t="str">
            <v>NIMTG_6_NIQF</v>
          </cell>
        </row>
        <row r="781">
          <cell r="X781" t="str">
            <v>NWCSTL_7_UNIT 1</v>
          </cell>
        </row>
        <row r="782">
          <cell r="X782" t="str">
            <v>NZWIND_6_CALWND</v>
          </cell>
        </row>
        <row r="783">
          <cell r="X783" t="str">
            <v>NZWIND_6_WDSTR</v>
          </cell>
        </row>
        <row r="784">
          <cell r="X784" t="str">
            <v>NZWIND_6_WDSTR2</v>
          </cell>
        </row>
        <row r="785">
          <cell r="X785" t="str">
            <v>OAK C_7_UNIT 1</v>
          </cell>
        </row>
        <row r="786">
          <cell r="X786" t="str">
            <v>OAK C_7_UNIT 2</v>
          </cell>
        </row>
        <row r="787">
          <cell r="X787" t="str">
            <v>OAK C_7_UNIT 3</v>
          </cell>
        </row>
        <row r="788">
          <cell r="X788" t="str">
            <v>OAKWD_6_ZEPHWD</v>
          </cell>
        </row>
        <row r="789">
          <cell r="X789" t="str">
            <v>OCTILO_5_WIND</v>
          </cell>
        </row>
        <row r="790">
          <cell r="X790" t="str">
            <v>OGROVE_6_PL1X2</v>
          </cell>
        </row>
        <row r="791">
          <cell r="X791" t="str">
            <v>OILDAL_1_UNIT 1</v>
          </cell>
        </row>
        <row r="792">
          <cell r="X792" t="str">
            <v>OILFLD_7_QFUNTS</v>
          </cell>
        </row>
        <row r="793">
          <cell r="X793" t="str">
            <v>OLDRIV_6_BIOGAS</v>
          </cell>
        </row>
        <row r="794">
          <cell r="X794" t="str">
            <v>OLINDA_2_COYCRK</v>
          </cell>
        </row>
        <row r="795">
          <cell r="X795" t="str">
            <v>OLINDA_2_LNDFL2</v>
          </cell>
        </row>
        <row r="796">
          <cell r="X796" t="str">
            <v>OLINDA_2_QF</v>
          </cell>
        </row>
        <row r="797">
          <cell r="X797" t="str">
            <v>OLINDA_7_BLKSND</v>
          </cell>
        </row>
        <row r="798">
          <cell r="X798" t="str">
            <v>OLINDA_7_LNDFIL</v>
          </cell>
        </row>
        <row r="799">
          <cell r="X799" t="str">
            <v>OLIVEP_1_SOLAR</v>
          </cell>
        </row>
        <row r="800">
          <cell r="X800" t="str">
            <v>OLIVEP_1_SOLAR2</v>
          </cell>
        </row>
        <row r="801">
          <cell r="X801" t="str">
            <v>OLSEN_2_UNIT</v>
          </cell>
        </row>
        <row r="802">
          <cell r="X802" t="str">
            <v>OMAR_2_UNIT 1</v>
          </cell>
        </row>
        <row r="803">
          <cell r="X803" t="str">
            <v>OMAR_2_UNIT 2</v>
          </cell>
        </row>
        <row r="804">
          <cell r="X804" t="str">
            <v>OMAR_2_UNIT 3</v>
          </cell>
        </row>
        <row r="805">
          <cell r="X805" t="str">
            <v>OMAR_2_UNIT 4</v>
          </cell>
        </row>
        <row r="806">
          <cell r="X806" t="str">
            <v>ONLLPP_6_UNIT 1</v>
          </cell>
        </row>
        <row r="807">
          <cell r="X807" t="str">
            <v>ONLLPP_6_UNIT 2</v>
          </cell>
        </row>
        <row r="808">
          <cell r="X808" t="str">
            <v>ONLLPP_6_UNIT 3</v>
          </cell>
        </row>
        <row r="809">
          <cell r="X809" t="str">
            <v>ONLLPP_6_UNIT 4</v>
          </cell>
        </row>
        <row r="810">
          <cell r="X810" t="str">
            <v>ONLLPP_6_UNIT 5</v>
          </cell>
        </row>
        <row r="811">
          <cell r="X811" t="str">
            <v>ONLLPP_6_UNIT 6</v>
          </cell>
        </row>
        <row r="812">
          <cell r="X812" t="str">
            <v>ONLLPP_6_UNITS</v>
          </cell>
        </row>
        <row r="813">
          <cell r="X813" t="str">
            <v>ORLND_6_HIGHLI</v>
          </cell>
        </row>
        <row r="814">
          <cell r="X814" t="str">
            <v>ORMOND_7_UNIT 1</v>
          </cell>
        </row>
        <row r="815">
          <cell r="X815" t="str">
            <v>ORMOND_7_UNIT 2</v>
          </cell>
        </row>
        <row r="816">
          <cell r="X816" t="str">
            <v>OROVIL_6_UNIT</v>
          </cell>
        </row>
        <row r="817">
          <cell r="X817" t="str">
            <v>OTAY_6_LNDFL5</v>
          </cell>
        </row>
        <row r="818">
          <cell r="X818" t="str">
            <v>OTAY_6_LNDFL6</v>
          </cell>
        </row>
        <row r="819">
          <cell r="X819" t="str">
            <v>OTAY_6_PL1X2</v>
          </cell>
        </row>
        <row r="820">
          <cell r="X820" t="str">
            <v>OTAY_6_UNITB1</v>
          </cell>
        </row>
        <row r="821">
          <cell r="X821" t="str">
            <v>OTAY_7_UNITC1</v>
          </cell>
        </row>
        <row r="822">
          <cell r="X822" t="str">
            <v>OTMESA_2_PL1X3</v>
          </cell>
        </row>
        <row r="823">
          <cell r="X823" t="str">
            <v>OXBOW_6_DRUM</v>
          </cell>
        </row>
        <row r="824">
          <cell r="X824" t="str">
            <v>OXMTN_6_LNDFIL</v>
          </cell>
        </row>
        <row r="825">
          <cell r="X825" t="str">
            <v>PACLUM_6_UNIT</v>
          </cell>
        </row>
        <row r="826">
          <cell r="X826" t="str">
            <v>PACORO_6_UNIT</v>
          </cell>
        </row>
        <row r="827">
          <cell r="X827" t="str">
            <v>PADUA_2_ONTARO</v>
          </cell>
        </row>
        <row r="828">
          <cell r="X828" t="str">
            <v>PADUA_6_MWDSDM</v>
          </cell>
        </row>
        <row r="829">
          <cell r="X829" t="str">
            <v>PADUA_6_QF</v>
          </cell>
        </row>
        <row r="830">
          <cell r="X830" t="str">
            <v>PADUA_7_SDIMAS</v>
          </cell>
        </row>
        <row r="831">
          <cell r="X831" t="str">
            <v>PALALT_7_COBUG</v>
          </cell>
        </row>
        <row r="832">
          <cell r="X832" t="str">
            <v>PALOMR_2_PL1X3</v>
          </cell>
        </row>
        <row r="833">
          <cell r="X833" t="str">
            <v>PALOMR_7_CTG1</v>
          </cell>
        </row>
        <row r="834">
          <cell r="X834" t="str">
            <v>PALOMR_7_CTG2</v>
          </cell>
        </row>
        <row r="835">
          <cell r="X835" t="str">
            <v>PALOMR_7_STG3</v>
          </cell>
        </row>
        <row r="836">
          <cell r="X836" t="str">
            <v>PANDOL_6_UNIT</v>
          </cell>
        </row>
        <row r="837">
          <cell r="X837" t="str">
            <v>PANDOL_6_UNIT 1</v>
          </cell>
        </row>
        <row r="838">
          <cell r="X838" t="str">
            <v>PANDOL_6_UNIT 2</v>
          </cell>
        </row>
        <row r="839">
          <cell r="X839" t="str">
            <v>PARDEB_2_UNIT 1</v>
          </cell>
        </row>
        <row r="840">
          <cell r="X840" t="str">
            <v>PARDEB_2_UNIT 2</v>
          </cell>
        </row>
        <row r="841">
          <cell r="X841" t="str">
            <v>PARDEB_2_UNIT 3</v>
          </cell>
        </row>
        <row r="842">
          <cell r="X842" t="str">
            <v>PARDEB_6_UNITS</v>
          </cell>
        </row>
        <row r="843">
          <cell r="X843" t="str">
            <v>PEABDY_2_LNDFIL</v>
          </cell>
        </row>
        <row r="844">
          <cell r="X844" t="str">
            <v>PEORIA_1_SOLAR</v>
          </cell>
        </row>
        <row r="845">
          <cell r="X845" t="str">
            <v>PHOENX_1_UNIT</v>
          </cell>
        </row>
        <row r="846">
          <cell r="X846" t="str">
            <v>PICO_6_THUMS1</v>
          </cell>
        </row>
        <row r="847">
          <cell r="X847" t="str">
            <v>PINFLT_7_UNIT 1</v>
          </cell>
        </row>
        <row r="848">
          <cell r="X848" t="str">
            <v>PINFLT_7_UNIT 2</v>
          </cell>
        </row>
        <row r="849">
          <cell r="X849" t="str">
            <v>PINFLT_7_UNIT 3</v>
          </cell>
        </row>
        <row r="850">
          <cell r="X850" t="str">
            <v>PINFLT_7_UNITS</v>
          </cell>
        </row>
        <row r="851">
          <cell r="X851" t="str">
            <v>PIT1_6_FRIVRA</v>
          </cell>
        </row>
        <row r="852">
          <cell r="X852" t="str">
            <v>PIT1_7_UNIT 1</v>
          </cell>
        </row>
        <row r="853">
          <cell r="X853" t="str">
            <v>PIT1_7_UNIT 2</v>
          </cell>
        </row>
        <row r="854">
          <cell r="X854" t="str">
            <v>PIT3_7_PL1X3</v>
          </cell>
        </row>
        <row r="855">
          <cell r="X855" t="str">
            <v>PIT3_7_UNIT 1</v>
          </cell>
        </row>
        <row r="856">
          <cell r="X856" t="str">
            <v>PIT3_7_UNIT 2</v>
          </cell>
        </row>
        <row r="857">
          <cell r="X857" t="str">
            <v>PIT3_7_UNIT 3</v>
          </cell>
        </row>
        <row r="858">
          <cell r="X858" t="str">
            <v>PIT4_7_PL1X2</v>
          </cell>
        </row>
        <row r="859">
          <cell r="X859" t="str">
            <v>PIT4_7_UNIT 1</v>
          </cell>
        </row>
        <row r="860">
          <cell r="X860" t="str">
            <v>PIT4_7_UNIT 2</v>
          </cell>
        </row>
        <row r="861">
          <cell r="X861" t="str">
            <v>PIT5_7_NELSON</v>
          </cell>
        </row>
        <row r="862">
          <cell r="X862" t="str">
            <v>PIT5_7_PL1X2</v>
          </cell>
        </row>
        <row r="863">
          <cell r="X863" t="str">
            <v>PIT5_7_PL3X4</v>
          </cell>
        </row>
        <row r="864">
          <cell r="X864" t="str">
            <v>PIT5_7_QFUNTS</v>
          </cell>
        </row>
        <row r="865">
          <cell r="X865" t="str">
            <v>PIT5_7_UNIT 1</v>
          </cell>
        </row>
        <row r="866">
          <cell r="X866" t="str">
            <v>PIT5_7_UNIT 2</v>
          </cell>
        </row>
        <row r="867">
          <cell r="X867" t="str">
            <v>PIT5_7_UNIT 3</v>
          </cell>
        </row>
        <row r="868">
          <cell r="X868" t="str">
            <v>PIT5_7_UNIT 4</v>
          </cell>
        </row>
        <row r="869">
          <cell r="X869" t="str">
            <v>PIT6_7_UNIT 1</v>
          </cell>
        </row>
        <row r="870">
          <cell r="X870" t="str">
            <v>PIT6_7_UNIT 2</v>
          </cell>
        </row>
        <row r="871">
          <cell r="X871" t="str">
            <v>PIT7_7_UNIT 1</v>
          </cell>
        </row>
        <row r="872">
          <cell r="X872" t="str">
            <v>PIT7_7_UNIT 2</v>
          </cell>
        </row>
        <row r="873">
          <cell r="X873" t="str">
            <v>PITTSP_7_UNIT 5</v>
          </cell>
        </row>
        <row r="874">
          <cell r="X874" t="str">
            <v>PITTSP_7_UNIT 6</v>
          </cell>
        </row>
        <row r="875">
          <cell r="X875" t="str">
            <v>PITTSP_7_UNIT 7</v>
          </cell>
        </row>
        <row r="876">
          <cell r="X876" t="str">
            <v>PLACVL_1_CHILIB</v>
          </cell>
        </row>
        <row r="877">
          <cell r="X877" t="str">
            <v>PLACVL_1_RCKCRE</v>
          </cell>
        </row>
        <row r="878">
          <cell r="X878" t="str">
            <v>PLSNTG_7_LNCLND</v>
          </cell>
        </row>
        <row r="879">
          <cell r="X879" t="str">
            <v>PNCHEG_2_PL1X4</v>
          </cell>
        </row>
        <row r="880">
          <cell r="X880" t="str">
            <v>PNCHPP_1_PL1X2</v>
          </cell>
        </row>
        <row r="881">
          <cell r="X881" t="str">
            <v>PNOCHE_1_PL1X2</v>
          </cell>
        </row>
        <row r="882">
          <cell r="X882" t="str">
            <v>PNOCHE_1_UNITA1</v>
          </cell>
        </row>
        <row r="883">
          <cell r="X883" t="str">
            <v>PNOCHE_7_CTG1</v>
          </cell>
        </row>
        <row r="884">
          <cell r="X884" t="str">
            <v>PNOCHE_7_ICE2</v>
          </cell>
        </row>
        <row r="885">
          <cell r="X885" t="str">
            <v>POEPH_7_UNIT 1</v>
          </cell>
        </row>
        <row r="886">
          <cell r="X886" t="str">
            <v>POEPH_7_UNIT 2</v>
          </cell>
        </row>
        <row r="887">
          <cell r="X887" t="str">
            <v>POTTER_6_UNIT 1</v>
          </cell>
        </row>
        <row r="888">
          <cell r="X888" t="str">
            <v>POTTER_6_UNIT 2</v>
          </cell>
        </row>
        <row r="889">
          <cell r="X889" t="str">
            <v>POTTER_6_UNIT 3</v>
          </cell>
        </row>
        <row r="890">
          <cell r="X890" t="str">
            <v>POTTER_6_UNITS</v>
          </cell>
        </row>
        <row r="891">
          <cell r="X891" t="str">
            <v>POTTER_7_VECINO</v>
          </cell>
        </row>
        <row r="892">
          <cell r="X892" t="str">
            <v>PSWEET_1_STCRUZ</v>
          </cell>
        </row>
        <row r="893">
          <cell r="X893" t="str">
            <v>PSWEET_7_QFUNTS</v>
          </cell>
        </row>
        <row r="894">
          <cell r="X894" t="str">
            <v>PTLOMA_6_NTCCGN</v>
          </cell>
        </row>
        <row r="895">
          <cell r="X895" t="str">
            <v>PTLOMA_6_NTCQF</v>
          </cell>
        </row>
        <row r="896">
          <cell r="X896" t="str">
            <v>PWEST_1_UNIT</v>
          </cell>
        </row>
        <row r="897">
          <cell r="X897" t="str">
            <v>RALSTN_7_UNIT 1</v>
          </cell>
        </row>
        <row r="898">
          <cell r="X898" t="str">
            <v>RCKCRK_7_UNIT 1</v>
          </cell>
        </row>
        <row r="899">
          <cell r="X899" t="str">
            <v>RCKCRK_7_UNIT 2</v>
          </cell>
        </row>
        <row r="900">
          <cell r="X900" t="str">
            <v>RECTOR_2_KAWEAH</v>
          </cell>
        </row>
        <row r="901">
          <cell r="X901" t="str">
            <v>RECTOR_2_KAWH 1</v>
          </cell>
        </row>
        <row r="902">
          <cell r="X902" t="str">
            <v>RECTOR_2_QF</v>
          </cell>
        </row>
        <row r="903">
          <cell r="X903" t="str">
            <v>RECTOR_7_TULARE</v>
          </cell>
        </row>
        <row r="904">
          <cell r="X904" t="str">
            <v>REDBLF_6_GEN 1</v>
          </cell>
        </row>
        <row r="905">
          <cell r="X905" t="str">
            <v>REDBLF_6_GEN 10</v>
          </cell>
        </row>
        <row r="906">
          <cell r="X906" t="str">
            <v>REDBLF_6_GEN 11</v>
          </cell>
        </row>
        <row r="907">
          <cell r="X907" t="str">
            <v>REDBLF_6_GEN 12</v>
          </cell>
        </row>
        <row r="908">
          <cell r="X908" t="str">
            <v>REDBLF_6_GEN 13</v>
          </cell>
        </row>
        <row r="909">
          <cell r="X909" t="str">
            <v>REDBLF_6_GEN 14</v>
          </cell>
        </row>
        <row r="910">
          <cell r="X910" t="str">
            <v>REDBLF_6_GEN 15</v>
          </cell>
        </row>
        <row r="911">
          <cell r="X911" t="str">
            <v>REDBLF_6_GEN 16</v>
          </cell>
        </row>
        <row r="912">
          <cell r="X912" t="str">
            <v>REDBLF_6_GEN 2</v>
          </cell>
        </row>
        <row r="913">
          <cell r="X913" t="str">
            <v>REDBLF_6_GEN 3</v>
          </cell>
        </row>
        <row r="914">
          <cell r="X914" t="str">
            <v>REDBLF_6_GEN 4</v>
          </cell>
        </row>
        <row r="915">
          <cell r="X915" t="str">
            <v>REDBLF_6_GEN 5</v>
          </cell>
        </row>
        <row r="916">
          <cell r="X916" t="str">
            <v>REDBLF_6_GEN 6</v>
          </cell>
        </row>
        <row r="917">
          <cell r="X917" t="str">
            <v>REDBLF_6_GEN 7</v>
          </cell>
        </row>
        <row r="918">
          <cell r="X918" t="str">
            <v>REDBLF_6_GEN 8</v>
          </cell>
        </row>
        <row r="919">
          <cell r="X919" t="str">
            <v>REDBLF_6_GEN 9</v>
          </cell>
        </row>
        <row r="920">
          <cell r="X920" t="str">
            <v>REDBLF_6_UNIT</v>
          </cell>
        </row>
        <row r="921">
          <cell r="X921" t="str">
            <v>REDOND_7_UNIT 5</v>
          </cell>
        </row>
        <row r="922">
          <cell r="X922" t="str">
            <v>REDOND_7_UNIT 6</v>
          </cell>
        </row>
        <row r="923">
          <cell r="X923" t="str">
            <v>REDOND_7_UNIT 7</v>
          </cell>
        </row>
        <row r="924">
          <cell r="X924" t="str">
            <v>REDOND_7_UNIT 8</v>
          </cell>
        </row>
        <row r="925">
          <cell r="X925" t="str">
            <v>REEDLY_6_SOLAR</v>
          </cell>
        </row>
        <row r="926">
          <cell r="X926" t="str">
            <v>RHONDO_2_QF</v>
          </cell>
        </row>
        <row r="927">
          <cell r="X927" t="str">
            <v>RHONDO_6_PUENTE</v>
          </cell>
        </row>
        <row r="928">
          <cell r="X928" t="str">
            <v>RICHMN_7_BAYENV</v>
          </cell>
        </row>
        <row r="929">
          <cell r="X929" t="str">
            <v>RIOBRV_6_UNIT 1</v>
          </cell>
        </row>
        <row r="930">
          <cell r="X930" t="str">
            <v>RIOOSO_1_QF</v>
          </cell>
        </row>
        <row r="931">
          <cell r="X931" t="str">
            <v>RIVRBK_1_LNDFIL</v>
          </cell>
        </row>
        <row r="932">
          <cell r="X932" t="str">
            <v>ROLLIN_6_UNIT</v>
          </cell>
        </row>
        <row r="933">
          <cell r="X933" t="str">
            <v>ROSMDW_2_WIND1</v>
          </cell>
        </row>
        <row r="934">
          <cell r="X934" t="str">
            <v>RSMSLR_6_SOLAR1</v>
          </cell>
        </row>
        <row r="935">
          <cell r="X935" t="str">
            <v>RSMSLR_6_SOLAR2</v>
          </cell>
        </row>
        <row r="936">
          <cell r="X936" t="str">
            <v>RUSCTY_2_UNITS</v>
          </cell>
        </row>
        <row r="937">
          <cell r="X937" t="str">
            <v>RVRVEW_1_UNITA1</v>
          </cell>
        </row>
        <row r="938">
          <cell r="X938" t="str">
            <v>RVSIDE_2_RERCU3</v>
          </cell>
        </row>
        <row r="939">
          <cell r="X939" t="str">
            <v>RVSIDE_2_RERCU4</v>
          </cell>
        </row>
        <row r="940">
          <cell r="X940" t="str">
            <v>RVSIDE_6_RERCU1</v>
          </cell>
        </row>
        <row r="941">
          <cell r="X941" t="str">
            <v>RVSIDE_6_RERCU2</v>
          </cell>
        </row>
        <row r="942">
          <cell r="X942" t="str">
            <v>RVSIDE_6_SPRING</v>
          </cell>
        </row>
        <row r="943">
          <cell r="X943" t="str">
            <v>RVSIDE_7_SPRGU1</v>
          </cell>
        </row>
        <row r="944">
          <cell r="X944" t="str">
            <v>RVSIDE_7_SPRGU2</v>
          </cell>
        </row>
        <row r="945">
          <cell r="X945" t="str">
            <v>RVSIDE_7_SPRGU3</v>
          </cell>
        </row>
        <row r="946">
          <cell r="X946" t="str">
            <v>RVSIDE_7_SPRGU4</v>
          </cell>
        </row>
        <row r="947">
          <cell r="X947" t="str">
            <v>SALIRV_2_UNIT</v>
          </cell>
        </row>
        <row r="948">
          <cell r="X948" t="str">
            <v>SALTSP_7_UNIT 1</v>
          </cell>
        </row>
        <row r="949">
          <cell r="X949" t="str">
            <v>SALTSP_7_UNIT 2</v>
          </cell>
        </row>
        <row r="950">
          <cell r="X950" t="str">
            <v>SALTSP_7_UNITS</v>
          </cell>
        </row>
        <row r="951">
          <cell r="X951" t="str">
            <v>SAMPSN_6_KELCO1</v>
          </cell>
        </row>
        <row r="952">
          <cell r="X952" t="str">
            <v>SANITR_6_CTG1</v>
          </cell>
        </row>
        <row r="953">
          <cell r="X953" t="str">
            <v>SANITR_6_CTG2</v>
          </cell>
        </row>
        <row r="954">
          <cell r="X954" t="str">
            <v>SANITR_6_CTG3</v>
          </cell>
        </row>
        <row r="955">
          <cell r="X955" t="str">
            <v>SANITR_6_STG4</v>
          </cell>
        </row>
        <row r="956">
          <cell r="X956" t="str">
            <v>SANITR_6_UNITS</v>
          </cell>
        </row>
        <row r="957">
          <cell r="X957" t="str">
            <v>SANJOA_1_UNIT 1</v>
          </cell>
        </row>
        <row r="958">
          <cell r="X958" t="str">
            <v>SANLOB_1_LNDFIL</v>
          </cell>
        </row>
        <row r="959">
          <cell r="X959" t="str">
            <v>SANTFG_7_UNIT 1</v>
          </cell>
        </row>
        <row r="960">
          <cell r="X960" t="str">
            <v>SANTFG_7_UNIT 2</v>
          </cell>
        </row>
        <row r="961">
          <cell r="X961" t="str">
            <v>SANTFG_7_UNITS</v>
          </cell>
        </row>
        <row r="962">
          <cell r="X962" t="str">
            <v>SANTGO_6_COYOTE</v>
          </cell>
        </row>
        <row r="963">
          <cell r="X963" t="str">
            <v>SANWD_1_QF</v>
          </cell>
        </row>
        <row r="964">
          <cell r="X964" t="str">
            <v>SARGNT_2_UNIT</v>
          </cell>
        </row>
        <row r="965">
          <cell r="X965" t="str">
            <v>SAUGUS_2_TOLAND</v>
          </cell>
        </row>
        <row r="966">
          <cell r="X966" t="str">
            <v>SAUGUS_6_MWDFTH</v>
          </cell>
        </row>
        <row r="967">
          <cell r="X967" t="str">
            <v>SAUGUS_6_PTCHGN</v>
          </cell>
        </row>
        <row r="968">
          <cell r="X968" t="str">
            <v>SAUGUS_6_QF</v>
          </cell>
        </row>
        <row r="969">
          <cell r="X969" t="str">
            <v>SAUGUS_7_CHIQCN</v>
          </cell>
        </row>
        <row r="970">
          <cell r="X970" t="str">
            <v>SAUGUS_7_LOPEZ</v>
          </cell>
        </row>
        <row r="971">
          <cell r="X971" t="str">
            <v>SBERDO_2_PSP3</v>
          </cell>
        </row>
        <row r="972">
          <cell r="X972" t="str">
            <v>SBERDO_2_PSP4</v>
          </cell>
        </row>
        <row r="973">
          <cell r="X973" t="str">
            <v>SBERDO_2_QF</v>
          </cell>
        </row>
        <row r="974">
          <cell r="X974" t="str">
            <v>SBERDO_2_REDLND</v>
          </cell>
        </row>
        <row r="975">
          <cell r="X975" t="str">
            <v>SBERDO_2_RTS005</v>
          </cell>
        </row>
        <row r="976">
          <cell r="X976" t="str">
            <v>SBERDO_2_RTS007</v>
          </cell>
        </row>
        <row r="977">
          <cell r="X977" t="str">
            <v>SBERDO_2_SNTANA</v>
          </cell>
        </row>
        <row r="978">
          <cell r="X978" t="str">
            <v>SBERDO_6_MILLCK</v>
          </cell>
        </row>
        <row r="979">
          <cell r="X979" t="str">
            <v>SBERDO_7_CT3A</v>
          </cell>
        </row>
        <row r="980">
          <cell r="X980" t="str">
            <v>SBERDO_7_CT3B</v>
          </cell>
        </row>
        <row r="981">
          <cell r="X981" t="str">
            <v>SBERDO_7_CT4A</v>
          </cell>
        </row>
        <row r="982">
          <cell r="X982" t="str">
            <v>SBERDO_7_CT4B</v>
          </cell>
        </row>
        <row r="983">
          <cell r="X983" t="str">
            <v>SBERDO_7_STG3</v>
          </cell>
        </row>
        <row r="984">
          <cell r="X984" t="str">
            <v>SBERDO_7_STG4</v>
          </cell>
        </row>
        <row r="985">
          <cell r="X985" t="str">
            <v>SCHLTE_1_PL1X3</v>
          </cell>
        </row>
        <row r="986">
          <cell r="X986" t="str">
            <v>SCHLTE_1_UNITA1</v>
          </cell>
        </row>
        <row r="987">
          <cell r="X987" t="str">
            <v>SCHLTE_1_UNITA2</v>
          </cell>
        </row>
        <row r="988">
          <cell r="X988" t="str">
            <v>SCHNDR_1_FIVPTS</v>
          </cell>
        </row>
        <row r="989">
          <cell r="X989" t="str">
            <v>SCHNDR_1_WSTSDE</v>
          </cell>
        </row>
        <row r="990">
          <cell r="X990" t="str">
            <v>SEARLS_7_ARGUS</v>
          </cell>
        </row>
        <row r="991">
          <cell r="X991" t="str">
            <v>SEARLS_7_WESTEN</v>
          </cell>
        </row>
        <row r="992">
          <cell r="X992" t="str">
            <v>SEAWST_6_LAPOS</v>
          </cell>
        </row>
        <row r="993">
          <cell r="X993" t="str">
            <v>SEGS_1_SEGS2</v>
          </cell>
        </row>
        <row r="994">
          <cell r="X994" t="str">
            <v>SENTNL_2_CTG1</v>
          </cell>
        </row>
        <row r="995">
          <cell r="X995" t="str">
            <v>SENTNL_2_CTG2</v>
          </cell>
        </row>
        <row r="996">
          <cell r="X996" t="str">
            <v>SENTNL_2_CTG3</v>
          </cell>
        </row>
        <row r="997">
          <cell r="X997" t="str">
            <v>SENTNL_2_CTG4</v>
          </cell>
        </row>
        <row r="998">
          <cell r="X998" t="str">
            <v>SENTNL_2_CTG5</v>
          </cell>
        </row>
        <row r="999">
          <cell r="X999" t="str">
            <v>SENTNL_2_CTG6</v>
          </cell>
        </row>
        <row r="1000">
          <cell r="X1000" t="str">
            <v>SENTNL_2_CTG7</v>
          </cell>
        </row>
        <row r="1001">
          <cell r="X1001" t="str">
            <v>SENTNL_2_CTG8</v>
          </cell>
        </row>
        <row r="1002">
          <cell r="X1002" t="str">
            <v>SGREGY_6_SANGER</v>
          </cell>
        </row>
        <row r="1003">
          <cell r="X1003" t="str">
            <v>SHELRF_1_UNITS</v>
          </cell>
        </row>
        <row r="1004">
          <cell r="X1004" t="str">
            <v>SHELRF_7_UNIT 1</v>
          </cell>
        </row>
        <row r="1005">
          <cell r="X1005" t="str">
            <v>SHELRF_7_UNIT 2</v>
          </cell>
        </row>
        <row r="1006">
          <cell r="X1006" t="str">
            <v>SHELRF_7_UNIT 3</v>
          </cell>
        </row>
        <row r="1007">
          <cell r="X1007" t="str">
            <v>SIERRA_1_UNITS</v>
          </cell>
        </row>
        <row r="1008">
          <cell r="X1008" t="str">
            <v>SISQUC_1_SMARIA</v>
          </cell>
        </row>
        <row r="1009">
          <cell r="X1009" t="str">
            <v>SJOSEA_7_SJCONV</v>
          </cell>
        </row>
        <row r="1010">
          <cell r="X1010" t="str">
            <v>SLSTR1_2_SOLAR1</v>
          </cell>
        </row>
        <row r="1011">
          <cell r="X1011" t="str">
            <v>SLSTR1_2_SOLR1A</v>
          </cell>
        </row>
        <row r="1012">
          <cell r="X1012" t="str">
            <v>SLSTR2_2_SOLAR2</v>
          </cell>
        </row>
        <row r="1013">
          <cell r="X1013" t="str">
            <v>SLUISP_2_UNIT 1</v>
          </cell>
        </row>
        <row r="1014">
          <cell r="X1014" t="str">
            <v>SLUISP_2_UNIT 2</v>
          </cell>
        </row>
        <row r="1015">
          <cell r="X1015" t="str">
            <v>SLUISP_2_UNIT 3</v>
          </cell>
        </row>
        <row r="1016">
          <cell r="X1016" t="str">
            <v>SLUISP_2_UNIT 4</v>
          </cell>
        </row>
        <row r="1017">
          <cell r="X1017" t="str">
            <v>SLUISP_2_UNIT 5</v>
          </cell>
        </row>
        <row r="1018">
          <cell r="X1018" t="str">
            <v>SLUISP_2_UNIT 6</v>
          </cell>
        </row>
        <row r="1019">
          <cell r="X1019" t="str">
            <v>SLUISP_2_UNIT 7</v>
          </cell>
        </row>
        <row r="1020">
          <cell r="X1020" t="str">
            <v>SLUISP_2_UNIT 8</v>
          </cell>
        </row>
        <row r="1021">
          <cell r="X1021" t="str">
            <v>SLUISP_2_UNITS</v>
          </cell>
        </row>
        <row r="1022">
          <cell r="X1022" t="str">
            <v>SLVRPK_7_SPP</v>
          </cell>
        </row>
        <row r="1023">
          <cell r="X1023" t="str">
            <v>SLYCRK_1_UNIT 1</v>
          </cell>
        </row>
        <row r="1024">
          <cell r="X1024" t="str">
            <v>SMARQF_1_UNIT 1</v>
          </cell>
        </row>
        <row r="1025">
          <cell r="X1025" t="str">
            <v>SMPAND_7_UNIT</v>
          </cell>
        </row>
        <row r="1026">
          <cell r="X1026" t="str">
            <v>SMPRIP_1_SMPSON</v>
          </cell>
        </row>
        <row r="1027">
          <cell r="X1027" t="str">
            <v>SMRCOS_6_LNDFIL</v>
          </cell>
        </row>
        <row r="1028">
          <cell r="X1028" t="str">
            <v>SMRCOS_6_UNIT 1</v>
          </cell>
        </row>
        <row r="1029">
          <cell r="X1029" t="str">
            <v>SMUDGO_7_UNIT 1</v>
          </cell>
        </row>
        <row r="1030">
          <cell r="X1030" t="str">
            <v>SNCLRA_2_HOWLNG</v>
          </cell>
        </row>
        <row r="1031">
          <cell r="X1031" t="str">
            <v>SNCLRA_6_OXGEN</v>
          </cell>
        </row>
        <row r="1032">
          <cell r="X1032" t="str">
            <v>SNCLRA_6_PROCGN</v>
          </cell>
        </row>
        <row r="1033">
          <cell r="X1033" t="str">
            <v>SNCLRA_6_QF</v>
          </cell>
        </row>
        <row r="1034">
          <cell r="X1034" t="str">
            <v>SNCLRA_6_WILLMT</v>
          </cell>
        </row>
        <row r="1035">
          <cell r="X1035" t="str">
            <v>SNDBAR_7_UNIT 1</v>
          </cell>
        </row>
        <row r="1036">
          <cell r="X1036" t="str">
            <v>SNMALF_6_UNITS</v>
          </cell>
        </row>
        <row r="1037">
          <cell r="X1037" t="str">
            <v>SOLDAD_1_SLDPRS</v>
          </cell>
        </row>
        <row r="1038">
          <cell r="X1038" t="str">
            <v>SOUTH_2_UNIT</v>
          </cell>
        </row>
        <row r="1039">
          <cell r="X1039" t="str">
            <v>SPAULD_6_UNIT 1</v>
          </cell>
        </row>
        <row r="1040">
          <cell r="X1040" t="str">
            <v>SPAULD_6_UNIT 2</v>
          </cell>
        </row>
        <row r="1041">
          <cell r="X1041" t="str">
            <v>SPAULD_6_UNIT 3</v>
          </cell>
        </row>
        <row r="1042">
          <cell r="X1042" t="str">
            <v>SPAULD_6_UNIT12</v>
          </cell>
        </row>
        <row r="1043">
          <cell r="X1043" t="str">
            <v>SPBURN_2_UNIT 1</v>
          </cell>
        </row>
        <row r="1044">
          <cell r="X1044" t="str">
            <v>SPBURN_7_SNOWMT</v>
          </cell>
        </row>
        <row r="1045">
          <cell r="X1045" t="str">
            <v>SPI LI_2_UNIT 1</v>
          </cell>
        </row>
        <row r="1046">
          <cell r="X1046" t="str">
            <v>SPIAND_1_UNIT</v>
          </cell>
        </row>
        <row r="1047">
          <cell r="X1047" t="str">
            <v>SPICER_1_UNIT 1</v>
          </cell>
        </row>
        <row r="1048">
          <cell r="X1048" t="str">
            <v>SPICER_1_UNIT 2</v>
          </cell>
        </row>
        <row r="1049">
          <cell r="X1049" t="str">
            <v>SPICER_1_UNIT 3</v>
          </cell>
        </row>
        <row r="1050">
          <cell r="X1050" t="str">
            <v>SPICER_1_UNITS</v>
          </cell>
        </row>
        <row r="1051">
          <cell r="X1051" t="str">
            <v>SPIFBD_1_PL1X2</v>
          </cell>
        </row>
        <row r="1052">
          <cell r="X1052" t="str">
            <v>SPQUIN_6_SRPCQU</v>
          </cell>
        </row>
        <row r="1053">
          <cell r="X1053" t="str">
            <v>SPRGAP_1_UNIT 1</v>
          </cell>
        </row>
        <row r="1054">
          <cell r="X1054" t="str">
            <v>SPRGVL_2_QF</v>
          </cell>
        </row>
        <row r="1055">
          <cell r="X1055" t="str">
            <v>SPRGVL_2_TULE</v>
          </cell>
        </row>
        <row r="1056">
          <cell r="X1056" t="str">
            <v>SPRGVL_2_TULESC</v>
          </cell>
        </row>
        <row r="1057">
          <cell r="X1057" t="str">
            <v>SPSUSN_6_UNIT</v>
          </cell>
        </row>
        <row r="1058">
          <cell r="X1058" t="str">
            <v>SRINTL_6_UNIT</v>
          </cell>
        </row>
        <row r="1059">
          <cell r="X1059" t="str">
            <v>STANIS_7_UNIT 1</v>
          </cell>
        </row>
        <row r="1060">
          <cell r="X1060" t="str">
            <v>STAT B_6_SOLTRB</v>
          </cell>
        </row>
        <row r="1061">
          <cell r="X1061" t="str">
            <v>STAUFF_1_UNIT</v>
          </cell>
        </row>
        <row r="1062">
          <cell r="X1062" t="str">
            <v>STIGCT_2_LODI</v>
          </cell>
        </row>
        <row r="1063">
          <cell r="X1063" t="str">
            <v>STNRES_1_UNIT</v>
          </cell>
        </row>
        <row r="1064">
          <cell r="X1064" t="str">
            <v>STOILS_1_UNITS</v>
          </cell>
        </row>
        <row r="1065">
          <cell r="X1065" t="str">
            <v>STOREY_7_MDRCHW</v>
          </cell>
        </row>
        <row r="1066">
          <cell r="X1066" t="str">
            <v>STRMVW_7_SDSU B</v>
          </cell>
        </row>
        <row r="1067">
          <cell r="X1067" t="str">
            <v>STRMVW_7_SDSU C</v>
          </cell>
        </row>
        <row r="1068">
          <cell r="X1068" t="str">
            <v>STROUD_6_SOLAR</v>
          </cell>
        </row>
        <row r="1069">
          <cell r="X1069" t="str">
            <v>SUISUN_7_CTYFAI</v>
          </cell>
        </row>
        <row r="1070">
          <cell r="X1070" t="str">
            <v>SUNNY_1_UNIT</v>
          </cell>
        </row>
        <row r="1071">
          <cell r="X1071" t="str">
            <v>SUNRIS_2_PL1X3</v>
          </cell>
        </row>
        <row r="1072">
          <cell r="X1072" t="str">
            <v>SUNRIS_2_UNIT 1</v>
          </cell>
        </row>
        <row r="1073">
          <cell r="X1073" t="str">
            <v>SUNRIS_2_UNIT 2</v>
          </cell>
        </row>
        <row r="1074">
          <cell r="X1074" t="str">
            <v>SUNRIS_2_UNIT 3</v>
          </cell>
        </row>
        <row r="1075">
          <cell r="X1075" t="str">
            <v>SUNSET_2_UNIT A</v>
          </cell>
        </row>
        <row r="1076">
          <cell r="X1076" t="str">
            <v>SUNSET_2_UNIT B</v>
          </cell>
        </row>
        <row r="1077">
          <cell r="X1077" t="str">
            <v>SUNSET_2_UNIT C</v>
          </cell>
        </row>
        <row r="1078">
          <cell r="X1078" t="str">
            <v>SUNSET_2_UNITS</v>
          </cell>
        </row>
        <row r="1079">
          <cell r="X1079" t="str">
            <v>SUNSHN_2_LNDFL</v>
          </cell>
        </row>
        <row r="1080">
          <cell r="X1080" t="str">
            <v>SUNSHN_2_LNDFL1</v>
          </cell>
        </row>
        <row r="1081">
          <cell r="X1081" t="str">
            <v>SUNSHN_2_LNDFL2</v>
          </cell>
        </row>
        <row r="1082">
          <cell r="X1082" t="str">
            <v>SUNSHN_2_LNDFL3</v>
          </cell>
        </row>
        <row r="1083">
          <cell r="X1083" t="str">
            <v>SUNSHN_2_LNDFL4</v>
          </cell>
        </row>
        <row r="1084">
          <cell r="X1084" t="str">
            <v>SUNSHN_2_LNDFL5</v>
          </cell>
        </row>
        <row r="1085">
          <cell r="X1085" t="str">
            <v>SUTTER_2_CTG1</v>
          </cell>
        </row>
        <row r="1086">
          <cell r="X1086" t="str">
            <v>SUTTER_2_CTG2</v>
          </cell>
        </row>
        <row r="1087">
          <cell r="X1087" t="str">
            <v>SUTTER_2_PL1X3</v>
          </cell>
        </row>
        <row r="1088">
          <cell r="X1088" t="str">
            <v>SUTTER_2_STG</v>
          </cell>
        </row>
        <row r="1089">
          <cell r="X1089" t="str">
            <v>SYCAMR_2_UNIT 1</v>
          </cell>
        </row>
        <row r="1090">
          <cell r="X1090" t="str">
            <v>SYCAMR_2_UNIT 2</v>
          </cell>
        </row>
        <row r="1091">
          <cell r="X1091" t="str">
            <v>SYCAMR_2_UNIT 3</v>
          </cell>
        </row>
        <row r="1092">
          <cell r="X1092" t="str">
            <v>SYCAMR_2_UNIT 4</v>
          </cell>
        </row>
        <row r="1093">
          <cell r="X1093" t="str">
            <v>SYLMAR_2_LDWP</v>
          </cell>
        </row>
        <row r="1094">
          <cell r="X1094" t="str">
            <v>TANHIL_6_SOLART</v>
          </cell>
        </row>
        <row r="1095">
          <cell r="X1095" t="str">
            <v>TBLMTN_6_QF</v>
          </cell>
        </row>
        <row r="1096">
          <cell r="X1096" t="str">
            <v>TEMBLR_7_WELLPT</v>
          </cell>
        </row>
        <row r="1097">
          <cell r="X1097" t="str">
            <v>TENGEN_2_PL1X2</v>
          </cell>
        </row>
        <row r="1098">
          <cell r="X1098" t="str">
            <v>TENGEN_6_UNIT 1</v>
          </cell>
        </row>
        <row r="1099">
          <cell r="X1099" t="str">
            <v>TENGEN_6_UNIT 2</v>
          </cell>
        </row>
        <row r="1100">
          <cell r="X1100" t="str">
            <v>TERMEX_2_PL1X3</v>
          </cell>
        </row>
        <row r="1101">
          <cell r="X1101" t="str">
            <v>TESLA_1_QF</v>
          </cell>
        </row>
        <row r="1102">
          <cell r="X1102" t="str">
            <v>THERMA_2_UNIT 1</v>
          </cell>
        </row>
        <row r="1103">
          <cell r="X1103" t="str">
            <v>THERMA_2_UNIT 2</v>
          </cell>
        </row>
        <row r="1104">
          <cell r="X1104" t="str">
            <v>THERMA_2_UNIT 3</v>
          </cell>
        </row>
        <row r="1105">
          <cell r="X1105" t="str">
            <v>THERMA_2_UNIT 4</v>
          </cell>
        </row>
        <row r="1106">
          <cell r="X1106" t="str">
            <v>THMENG_1_UNIT 1</v>
          </cell>
        </row>
        <row r="1107">
          <cell r="X1107" t="str">
            <v>TIDWTR_2_UNIT 1</v>
          </cell>
        </row>
        <row r="1108">
          <cell r="X1108" t="str">
            <v>TIDWTR_2_UNIT 2</v>
          </cell>
        </row>
        <row r="1109">
          <cell r="X1109" t="str">
            <v>TIDWTR_2_UNIT 3</v>
          </cell>
        </row>
        <row r="1110">
          <cell r="X1110" t="str">
            <v>TIDWTR_2_UNITS</v>
          </cell>
        </row>
        <row r="1111">
          <cell r="X1111" t="str">
            <v>TIFFNY_1_DILLON</v>
          </cell>
        </row>
        <row r="1112">
          <cell r="X1112" t="str">
            <v>TIGRCK_7_UNIT 1</v>
          </cell>
        </row>
        <row r="1113">
          <cell r="X1113" t="str">
            <v>TIGRCK_7_UNIT 2</v>
          </cell>
        </row>
        <row r="1114">
          <cell r="X1114" t="str">
            <v>TIGRCK_7_UNITS</v>
          </cell>
        </row>
        <row r="1115">
          <cell r="X1115" t="str">
            <v>TKOPWR_2_UNIT</v>
          </cell>
        </row>
        <row r="1116">
          <cell r="X1116" t="str">
            <v>TMPLTN_2_SOLAR</v>
          </cell>
        </row>
        <row r="1117">
          <cell r="X1117" t="str">
            <v>TOADTW_6_UNIT</v>
          </cell>
        </row>
        <row r="1118">
          <cell r="X1118" t="str">
            <v>TOPAZ_2_SOLAR</v>
          </cell>
        </row>
        <row r="1119">
          <cell r="X1119" t="str">
            <v>TULLCK_7_UNIT 1</v>
          </cell>
        </row>
        <row r="1120">
          <cell r="X1120" t="str">
            <v>TULLCK_7_UNIT 2</v>
          </cell>
        </row>
        <row r="1121">
          <cell r="X1121" t="str">
            <v>TULLCK_7_UNIT 3</v>
          </cell>
        </row>
        <row r="1122">
          <cell r="X1122" t="str">
            <v>TULLCK_7_UNITS</v>
          </cell>
        </row>
        <row r="1123">
          <cell r="X1123" t="str">
            <v>TUPMAN_1_BIOGAS</v>
          </cell>
        </row>
        <row r="1124">
          <cell r="X1124" t="str">
            <v>TWISSL_6_SOLAR</v>
          </cell>
        </row>
        <row r="1125">
          <cell r="X1125" t="str">
            <v>TXMCKT_6_UNIT</v>
          </cell>
        </row>
        <row r="1126">
          <cell r="X1126" t="str">
            <v>UCMTG_7_UCSD1</v>
          </cell>
        </row>
        <row r="1127">
          <cell r="X1127" t="str">
            <v>UCMTG_7_UCSD2</v>
          </cell>
        </row>
        <row r="1128">
          <cell r="X1128" t="str">
            <v>UKIAH_7_LAKEMN</v>
          </cell>
        </row>
        <row r="1129">
          <cell r="X1129" t="str">
            <v>ULTOGL_1_POSO</v>
          </cell>
        </row>
        <row r="1130">
          <cell r="X1130" t="str">
            <v>ULTPCH_1_UNIT 1</v>
          </cell>
        </row>
        <row r="1131">
          <cell r="X1131" t="str">
            <v>ULTPFR_1_UNIT 1</v>
          </cell>
        </row>
        <row r="1132">
          <cell r="X1132" t="str">
            <v>ULTRCK_2_UNIT</v>
          </cell>
        </row>
        <row r="1133">
          <cell r="X1133" t="str">
            <v>UNCHEM_1_UNIT</v>
          </cell>
        </row>
        <row r="1134">
          <cell r="X1134" t="str">
            <v>UNOCAL_1_UNIT 1</v>
          </cell>
        </row>
        <row r="1135">
          <cell r="X1135" t="str">
            <v>UNOCAL_1_UNIT 2</v>
          </cell>
        </row>
        <row r="1136">
          <cell r="X1136" t="str">
            <v>UNOCAL_1_UNIT 3</v>
          </cell>
        </row>
        <row r="1137">
          <cell r="X1137" t="str">
            <v>UNOCAL_1_UNITS</v>
          </cell>
        </row>
        <row r="1138">
          <cell r="X1138" t="str">
            <v>UNTDQF_7_UNITS</v>
          </cell>
        </row>
        <row r="1139">
          <cell r="X1139" t="str">
            <v>UNVRSY_1_UNIT 1</v>
          </cell>
        </row>
        <row r="1140">
          <cell r="X1140" t="str">
            <v>URBAN_6_NMED1</v>
          </cell>
        </row>
        <row r="1141">
          <cell r="X1141" t="str">
            <v>USWND1_2_UNITS</v>
          </cell>
        </row>
        <row r="1142">
          <cell r="X1142" t="str">
            <v>USWND2_1_UNITS</v>
          </cell>
        </row>
        <row r="1143">
          <cell r="X1143" t="str">
            <v>USWND4_2_UNITS</v>
          </cell>
        </row>
        <row r="1144">
          <cell r="X1144" t="str">
            <v>USWNDR_2_SMUD</v>
          </cell>
        </row>
        <row r="1145">
          <cell r="X1145" t="str">
            <v>USWNDR_2_SMUD2</v>
          </cell>
        </row>
        <row r="1146">
          <cell r="X1146" t="str">
            <v>USWNDR_2_UNITS</v>
          </cell>
        </row>
        <row r="1147">
          <cell r="X1147" t="str">
            <v>USWPFK_6_FRICK</v>
          </cell>
        </row>
        <row r="1148">
          <cell r="X1148" t="str">
            <v>USWPJR_2_UNITS</v>
          </cell>
        </row>
        <row r="1149">
          <cell r="X1149" t="str">
            <v>VACADX_1_NAS</v>
          </cell>
        </row>
        <row r="1150">
          <cell r="X1150" t="str">
            <v>VACADX_1_QF</v>
          </cell>
        </row>
        <row r="1151">
          <cell r="X1151" t="str">
            <v>VACADX_1_SOLAR</v>
          </cell>
        </row>
        <row r="1152">
          <cell r="X1152" t="str">
            <v>VACADX_1_UNITA1</v>
          </cell>
        </row>
        <row r="1153">
          <cell r="X1153" t="str">
            <v>VALLEY_5_PERRIS</v>
          </cell>
        </row>
        <row r="1154">
          <cell r="X1154" t="str">
            <v>VALLEY_5_REDMTN</v>
          </cell>
        </row>
        <row r="1155">
          <cell r="X1155" t="str">
            <v>VALLEY_5_RTS044</v>
          </cell>
        </row>
        <row r="1156">
          <cell r="X1156" t="str">
            <v>VALLEY_7_BADLND</v>
          </cell>
        </row>
        <row r="1157">
          <cell r="X1157" t="str">
            <v>VALLEY_7_UNITA1</v>
          </cell>
        </row>
        <row r="1158">
          <cell r="X1158" t="str">
            <v>VEDDER_1_SEKERN</v>
          </cell>
        </row>
        <row r="1159">
          <cell r="X1159" t="str">
            <v>VERNON_6_GONZL1</v>
          </cell>
        </row>
        <row r="1160">
          <cell r="X1160" t="str">
            <v>VERNON_6_GONZL2</v>
          </cell>
        </row>
        <row r="1161">
          <cell r="X1161" t="str">
            <v>VERNON_6_MALBRG</v>
          </cell>
        </row>
        <row r="1162">
          <cell r="X1162" t="str">
            <v>VERNON_7_CTG1</v>
          </cell>
        </row>
        <row r="1163">
          <cell r="X1163" t="str">
            <v>VERNON_7_CTG2</v>
          </cell>
        </row>
        <row r="1164">
          <cell r="X1164" t="str">
            <v>VERNON_7_STG3</v>
          </cell>
        </row>
        <row r="1165">
          <cell r="X1165" t="str">
            <v>VESTAL_2_KERN</v>
          </cell>
        </row>
        <row r="1166">
          <cell r="X1166" t="str">
            <v>VESTAL_2_RTS042</v>
          </cell>
        </row>
        <row r="1167">
          <cell r="X1167" t="str">
            <v>VESTAL_2_WELLHD</v>
          </cell>
        </row>
        <row r="1168">
          <cell r="X1168" t="str">
            <v>VESTAL_6_KERNU1</v>
          </cell>
        </row>
        <row r="1169">
          <cell r="X1169" t="str">
            <v>VESTAL_6_KERNU2</v>
          </cell>
        </row>
        <row r="1170">
          <cell r="X1170" t="str">
            <v>VESTAL_6_QF</v>
          </cell>
        </row>
        <row r="1171">
          <cell r="X1171" t="str">
            <v>VESTAL_6_ULTRGN</v>
          </cell>
        </row>
        <row r="1172">
          <cell r="X1172" t="str">
            <v>VESTAL_6_WDFIRE</v>
          </cell>
        </row>
        <row r="1173">
          <cell r="X1173" t="str">
            <v>VICTOR_1_EXSLRA</v>
          </cell>
        </row>
        <row r="1174">
          <cell r="X1174" t="str">
            <v>VICTOR_1_EXSLRB</v>
          </cell>
        </row>
        <row r="1175">
          <cell r="X1175" t="str">
            <v>VICTOR_1_QF</v>
          </cell>
        </row>
        <row r="1176">
          <cell r="X1176" t="str">
            <v>VICTOR_1_SLRHES</v>
          </cell>
        </row>
        <row r="1177">
          <cell r="X1177" t="str">
            <v>VICTOR_1_SOLAR1</v>
          </cell>
        </row>
        <row r="1178">
          <cell r="X1178" t="str">
            <v>VILLPK_2_VALLYV</v>
          </cell>
        </row>
        <row r="1179">
          <cell r="X1179" t="str">
            <v>VILLPK_6_MWDYOR</v>
          </cell>
        </row>
        <row r="1180">
          <cell r="X1180" t="str">
            <v>VINCNT_2_QF</v>
          </cell>
        </row>
        <row r="1181">
          <cell r="X1181" t="str">
            <v>VINCNT_2_WESTWD</v>
          </cell>
        </row>
        <row r="1182">
          <cell r="X1182" t="str">
            <v>VISTA_2_FCELL</v>
          </cell>
        </row>
        <row r="1183">
          <cell r="X1183" t="str">
            <v>VISTA_2_RIALTO</v>
          </cell>
        </row>
        <row r="1184">
          <cell r="X1184" t="str">
            <v>VISTA_6_QF</v>
          </cell>
        </row>
        <row r="1185">
          <cell r="X1185" t="str">
            <v>VLCNTR_6_VCSLR1</v>
          </cell>
        </row>
        <row r="1186">
          <cell r="X1186" t="str">
            <v>VLCNTR_6_VCSLR2</v>
          </cell>
        </row>
        <row r="1187">
          <cell r="X1187" t="str">
            <v>VLYHOM_7_SSJID</v>
          </cell>
        </row>
        <row r="1188">
          <cell r="X1188" t="str">
            <v>VOLTA_2_UNIT 1</v>
          </cell>
        </row>
        <row r="1189">
          <cell r="X1189" t="str">
            <v>VOLTA_2_UNIT 2</v>
          </cell>
        </row>
        <row r="1190">
          <cell r="X1190" t="str">
            <v>VOLTA_6_DIGHYD</v>
          </cell>
        </row>
        <row r="1191">
          <cell r="X1191" t="str">
            <v>VOLTA_7_BAILEY</v>
          </cell>
        </row>
        <row r="1192">
          <cell r="X1192" t="str">
            <v>VOLTA_7_QFUNTS</v>
          </cell>
        </row>
        <row r="1193">
          <cell r="X1193" t="str">
            <v>WADHAM_6_UNIT</v>
          </cell>
        </row>
        <row r="1194">
          <cell r="X1194" t="str">
            <v>WALCRK_2_CTG1</v>
          </cell>
        </row>
        <row r="1195">
          <cell r="X1195" t="str">
            <v>WALCRK_2_CTG2</v>
          </cell>
        </row>
        <row r="1196">
          <cell r="X1196" t="str">
            <v>WALCRK_2_CTG3</v>
          </cell>
        </row>
        <row r="1197">
          <cell r="X1197" t="str">
            <v>WALCRK_2_CTG4</v>
          </cell>
        </row>
        <row r="1198">
          <cell r="X1198" t="str">
            <v>WALCRK_2_CTG5</v>
          </cell>
        </row>
        <row r="1199">
          <cell r="X1199" t="str">
            <v>WALNUT_2_SOLAR</v>
          </cell>
        </row>
        <row r="1200">
          <cell r="X1200" t="str">
            <v>WALNUT_6_HILLGEN</v>
          </cell>
        </row>
        <row r="1201">
          <cell r="X1201" t="str">
            <v>WALNUT_7_WCOVCT</v>
          </cell>
        </row>
        <row r="1202">
          <cell r="X1202" t="str">
            <v>WALNUT_7_WCOVST</v>
          </cell>
        </row>
        <row r="1203">
          <cell r="X1203" t="str">
            <v>WARNE_2_UNIT</v>
          </cell>
        </row>
        <row r="1204">
          <cell r="X1204" t="str">
            <v>WARNE_2_UNIT 1</v>
          </cell>
        </row>
        <row r="1205">
          <cell r="X1205" t="str">
            <v>WARNE_2_UNIT 2</v>
          </cell>
        </row>
        <row r="1206">
          <cell r="X1206" t="str">
            <v>WAUKNA_1_SOLAR</v>
          </cell>
        </row>
        <row r="1207">
          <cell r="X1207" t="str">
            <v>WDFRDF_2_UNITS</v>
          </cell>
        </row>
        <row r="1208">
          <cell r="X1208" t="str">
            <v>WDLEAF_7_UNIT 1</v>
          </cell>
        </row>
        <row r="1209">
          <cell r="X1209" t="str">
            <v>WEBER_6_FORWRD</v>
          </cell>
        </row>
        <row r="1210">
          <cell r="X1210" t="str">
            <v>WESTPT_2_UNIT</v>
          </cell>
        </row>
        <row r="1211">
          <cell r="X1211" t="str">
            <v>WFRESN_1_SOLAR</v>
          </cell>
        </row>
        <row r="1212">
          <cell r="X1212" t="str">
            <v>WHEATL_6_LNDFIL</v>
          </cell>
        </row>
        <row r="1213">
          <cell r="X1213" t="str">
            <v>WHTWTR_1_WINDA1</v>
          </cell>
        </row>
        <row r="1214">
          <cell r="X1214" t="str">
            <v>WINAMD_6_UNIT 1</v>
          </cell>
        </row>
        <row r="1215">
          <cell r="X1215" t="str">
            <v>WINAMD_6_UNIT 2</v>
          </cell>
        </row>
        <row r="1216">
          <cell r="X1216" t="str">
            <v>WISE_1_UNIT 1</v>
          </cell>
        </row>
        <row r="1217">
          <cell r="X1217" t="str">
            <v>WISE_1_UNIT 2</v>
          </cell>
        </row>
        <row r="1218">
          <cell r="X1218" t="str">
            <v>WISHON_6_UNIT 1</v>
          </cell>
        </row>
        <row r="1219">
          <cell r="X1219" t="str">
            <v>WISHON_6_UNIT 2</v>
          </cell>
        </row>
        <row r="1220">
          <cell r="X1220" t="str">
            <v>WISHON_6_UNIT 3</v>
          </cell>
        </row>
        <row r="1221">
          <cell r="X1221" t="str">
            <v>WISHON_6_UNIT 4</v>
          </cell>
        </row>
        <row r="1222">
          <cell r="X1222" t="str">
            <v>WISHON_6_UNITS</v>
          </cell>
        </row>
        <row r="1223">
          <cell r="X1223" t="str">
            <v>WLLWCR_6_CEDRFL</v>
          </cell>
        </row>
        <row r="1224">
          <cell r="X1224" t="str">
            <v>WNDMAS_2_UNIT 1</v>
          </cell>
        </row>
        <row r="1225">
          <cell r="X1225" t="str">
            <v>WNDSTR_2_WIND</v>
          </cell>
        </row>
        <row r="1226">
          <cell r="X1226" t="str">
            <v>WNDSTR_2_WIND1</v>
          </cell>
        </row>
        <row r="1227">
          <cell r="X1227" t="str">
            <v>WNDSTR_2_WIND2</v>
          </cell>
        </row>
        <row r="1228">
          <cell r="X1228" t="str">
            <v>WOLFSK_1_UNITA1</v>
          </cell>
        </row>
        <row r="1229">
          <cell r="X1229" t="str">
            <v>WRGHTP_7_AMENGY</v>
          </cell>
        </row>
        <row r="1230">
          <cell r="X1230" t="str">
            <v>WSENGY_1_UNIT 1</v>
          </cell>
        </row>
        <row r="1231">
          <cell r="X1231" t="str">
            <v>YUBACT_1_SUNSWT</v>
          </cell>
        </row>
        <row r="1232">
          <cell r="X1232" t="str">
            <v>YUBACT_6_UNITA1</v>
          </cell>
        </row>
        <row r="1233">
          <cell r="X1233" t="str">
            <v>ZANKER_1_UNIT 1</v>
          </cell>
        </row>
        <row r="1234">
          <cell r="X1234" t="str">
            <v>ZANKER_1_UNIT 2</v>
          </cell>
        </row>
        <row r="1235">
          <cell r="X1235" t="str">
            <v>ZOND_6_UNIT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_Entry_Form"/>
      <sheetName val="List_Data"/>
    </sheetNames>
    <sheetDataSet>
      <sheetData sheetId="0"/>
      <sheetData sheetId="1"/>
      <sheetData sheetId="2">
        <row r="2">
          <cell r="D2" t="str">
            <v>3PR - 3 Phases Renewable Energy</v>
          </cell>
        </row>
        <row r="3">
          <cell r="D3" t="str">
            <v>AGER - Agera Energy</v>
          </cell>
        </row>
        <row r="4">
          <cell r="D4" t="str">
            <v>APM - American PowerNet Management</v>
          </cell>
        </row>
        <row r="5">
          <cell r="D5" t="str">
            <v>AVCE - Apple Valley Clean Energy</v>
          </cell>
        </row>
        <row r="6">
          <cell r="D6" t="str">
            <v>CES - Calpine Energy Solutions</v>
          </cell>
        </row>
        <row r="7">
          <cell r="D7" t="str">
            <v>CPA - Calpine Power America</v>
          </cell>
        </row>
        <row r="8">
          <cell r="D8" t="str">
            <v>COBA - City of Baldwin Park</v>
          </cell>
        </row>
        <row r="9">
          <cell r="D9" t="str">
            <v>COCO - City of Commerce</v>
          </cell>
        </row>
        <row r="10">
          <cell r="D10" t="str">
            <v>COPA - City of Palmdale</v>
          </cell>
        </row>
        <row r="11">
          <cell r="D11" t="str">
            <v>COPO - City of Pomona</v>
          </cell>
        </row>
        <row r="12">
          <cell r="D12" t="str">
            <v>COHA - City of Hanford</v>
          </cell>
        </row>
        <row r="13">
          <cell r="D13" t="str">
            <v>LACC - Clean Power Alliance of Southern California</v>
          </cell>
        </row>
        <row r="14">
          <cell r="D14" t="str">
            <v>CPSF - CleanPowerSF</v>
          </cell>
        </row>
        <row r="15">
          <cell r="D15" t="str">
            <v>CEM1 - Commercial Energy of California</v>
          </cell>
        </row>
        <row r="16">
          <cell r="D16" t="str">
            <v>CNE - Constellation NewEnergy</v>
          </cell>
        </row>
        <row r="17">
          <cell r="D17" t="str">
            <v>DCE - Desert Community Energy</v>
          </cell>
        </row>
        <row r="18">
          <cell r="D18" t="str">
            <v>DEB - Direct Energy Business</v>
          </cell>
        </row>
        <row r="19">
          <cell r="D19" t="str">
            <v>DES - Direct Energy Services</v>
          </cell>
        </row>
        <row r="20">
          <cell r="D20" t="str">
            <v>EBCE - East Bay Community Energy</v>
          </cell>
        </row>
        <row r="21">
          <cell r="D21" t="str">
            <v>EIPS - EDF Trading</v>
          </cell>
        </row>
        <row r="22">
          <cell r="D22" t="str">
            <v>GECA - Gexa Energy California</v>
          </cell>
        </row>
        <row r="23">
          <cell r="D23" t="str">
            <v>CEI - Just Energy Solution</v>
          </cell>
        </row>
        <row r="24">
          <cell r="D24" t="str">
            <v>KCCP - King City Community Power</v>
          </cell>
        </row>
        <row r="25">
          <cell r="D25" t="str">
            <v>LCE - Lancaster Choice Energy</v>
          </cell>
        </row>
        <row r="26">
          <cell r="D26" t="str">
            <v>LPDE - Liberty Power Delaware</v>
          </cell>
        </row>
        <row r="27">
          <cell r="D27" t="str">
            <v>LPH - Liberty Power Holdings</v>
          </cell>
        </row>
        <row r="28">
          <cell r="D28" t="str">
            <v>MPG - Mansfield Power and Gas</v>
          </cell>
        </row>
        <row r="29">
          <cell r="D29" t="str">
            <v>MCE - Marin Clean Energy</v>
          </cell>
        </row>
        <row r="30">
          <cell r="D30" t="str">
            <v>MBCP - Monterey Bay Community Power Authority</v>
          </cell>
        </row>
        <row r="31">
          <cell r="D31" t="str">
            <v>PGE - Pacific Gas &amp; Electric</v>
          </cell>
        </row>
        <row r="32">
          <cell r="D32" t="str">
            <v>PALP - Palmco Power CA</v>
          </cell>
        </row>
        <row r="33">
          <cell r="D33" t="str">
            <v>PCEA - Peninsula Clean Energy Authority</v>
          </cell>
        </row>
        <row r="34">
          <cell r="D34" t="str">
            <v>PRIM - Pico Rivera Innovative Municipal Energy</v>
          </cell>
        </row>
        <row r="35">
          <cell r="D35" t="str">
            <v>PPG - Pilot Power Group</v>
          </cell>
        </row>
        <row r="36">
          <cell r="D36" t="str">
            <v>PION - Pioneer Community Energy</v>
          </cell>
        </row>
        <row r="37">
          <cell r="D37" t="str">
            <v>PRAX - Praxair Plainfield</v>
          </cell>
        </row>
        <row r="38">
          <cell r="D38" t="str">
            <v>RMEA - Rancho Mirage Energy Authority</v>
          </cell>
        </row>
        <row r="39">
          <cell r="D39" t="str">
            <v>RCEA - Redwood Coast Energy Authority</v>
          </cell>
        </row>
        <row r="40">
          <cell r="D40" t="str">
            <v>SDGE - San Diego Gas &amp; Electric</v>
          </cell>
        </row>
        <row r="41">
          <cell r="D41" t="str">
            <v>SJP - San Jacinto Power</v>
          </cell>
        </row>
        <row r="42">
          <cell r="D42" t="str">
            <v>SJCE - San Jose Clean Energy</v>
          </cell>
        </row>
        <row r="43">
          <cell r="D43" t="str">
            <v>SENA - Shell Energy North America</v>
          </cell>
        </row>
        <row r="44">
          <cell r="D44" t="str">
            <v>SVCE - Silicon Valley Clean Energy Authority</v>
          </cell>
        </row>
        <row r="45">
          <cell r="D45" t="str">
            <v>COSB - Solana Energy Alliance</v>
          </cell>
        </row>
        <row r="46">
          <cell r="D46" t="str">
            <v xml:space="preserve">SCP - Sonoma Clean Power Authority </v>
          </cell>
        </row>
        <row r="47">
          <cell r="D47" t="str">
            <v>SCE - Southern California Edison</v>
          </cell>
        </row>
        <row r="48">
          <cell r="D48" t="str">
            <v>TCEM - Tenaska California Energy Marketing</v>
          </cell>
        </row>
        <row r="49">
          <cell r="D49" t="str">
            <v>TPS - Tenaska Power Services</v>
          </cell>
        </row>
        <row r="50">
          <cell r="D50" t="str">
            <v>UCOP - The Regents of the University of California</v>
          </cell>
        </row>
        <row r="51">
          <cell r="D51" t="str">
            <v>TNG - Tiger Natural Gas</v>
          </cell>
        </row>
        <row r="52">
          <cell r="D52" t="str">
            <v>VCEA - Valley Clean Energy Alliance</v>
          </cell>
        </row>
        <row r="53">
          <cell r="D53" t="str">
            <v>WCES - Western Community Energy of Seven Cities</v>
          </cell>
        </row>
        <row r="54">
          <cell r="D54" t="str">
            <v>YEPE - YEP Energy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Descriptions"/>
      <sheetName val="2019 NQC List"/>
      <sheetName val="2019 Other"/>
      <sheetName val="2019 Technology Factors"/>
      <sheetName val="List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  <row r="28">
          <cell r="B28" t="str">
            <v>North</v>
          </cell>
        </row>
        <row r="29">
          <cell r="B29" t="str">
            <v>South</v>
          </cell>
        </row>
        <row r="36">
          <cell r="B36" t="str">
            <v>Yes</v>
          </cell>
        </row>
        <row r="37">
          <cell r="B37" t="str">
            <v>No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 Info"/>
      <sheetName val="RA Capacity"/>
      <sheetName val="Lists"/>
      <sheetName val="Sheet1"/>
      <sheetName val="Other"/>
      <sheetName val="Resources"/>
      <sheetName val="Flexible RA Capacity"/>
      <sheetName val="PRM For Annual RA"/>
    </sheetNames>
    <sheetDataSet>
      <sheetData sheetId="0"/>
      <sheetData sheetId="1"/>
      <sheetData sheetId="2">
        <row r="6">
          <cell r="A6" t="str">
            <v>D</v>
          </cell>
        </row>
        <row r="7">
          <cell r="A7" t="str">
            <v>S</v>
          </cell>
        </row>
        <row r="8">
          <cell r="A8" t="str">
            <v>N</v>
          </cell>
        </row>
      </sheetData>
      <sheetData sheetId="3"/>
      <sheetData sheetId="4"/>
      <sheetData sheetId="5"/>
      <sheetData sheetId="6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ertification"/>
      <sheetName val="ID and Local Area"/>
      <sheetName val="LSE Allocations"/>
      <sheetName val=" Summary"/>
      <sheetName val="I_Local_Res"/>
      <sheetName val="II_Addnl Local Resource List"/>
      <sheetName val="III_Committed Flexible_res"/>
      <sheetName val="2018 EFC"/>
    </sheetNames>
    <sheetDataSet>
      <sheetData sheetId="0" refreshError="1"/>
      <sheetData sheetId="1" refreshError="1"/>
      <sheetData sheetId="2">
        <row r="2">
          <cell r="A2" t="str">
            <v xml:space="preserve"> </v>
          </cell>
        </row>
        <row r="3">
          <cell r="A3" t="str">
            <v>7STDRD_1_SOLAR1</v>
          </cell>
        </row>
        <row r="4">
          <cell r="A4" t="str">
            <v>ACACIA_6_SOLAR</v>
          </cell>
        </row>
        <row r="5">
          <cell r="A5" t="str">
            <v>ADERA_1_SOLAR1</v>
          </cell>
        </row>
        <row r="6">
          <cell r="A6" t="str">
            <v>ADLIN_1_UNITS</v>
          </cell>
        </row>
        <row r="7">
          <cell r="A7" t="str">
            <v>ADMEST_6_SOLAR</v>
          </cell>
        </row>
        <row r="8">
          <cell r="A8" t="str">
            <v>ADOBEE_1_SOLAR</v>
          </cell>
        </row>
        <row r="9">
          <cell r="A9" t="str">
            <v>AGRICO_6_PL3N5</v>
          </cell>
        </row>
        <row r="10">
          <cell r="A10" t="str">
            <v>AGRICO_7_UNIT</v>
          </cell>
        </row>
        <row r="11">
          <cell r="A11" t="str">
            <v>AGUCAL_5_SOLAR1</v>
          </cell>
        </row>
        <row r="12">
          <cell r="A12" t="str">
            <v>ALAMIT_7_UNIT 1</v>
          </cell>
        </row>
        <row r="13">
          <cell r="A13" t="str">
            <v>ALAMIT_7_UNIT 2</v>
          </cell>
        </row>
        <row r="14">
          <cell r="A14" t="str">
            <v>ALAMIT_7_UNIT 3</v>
          </cell>
        </row>
        <row r="15">
          <cell r="A15" t="str">
            <v>ALAMIT_7_UNIT 4</v>
          </cell>
        </row>
        <row r="16">
          <cell r="A16" t="str">
            <v>ALAMIT_7_UNIT 5</v>
          </cell>
        </row>
        <row r="17">
          <cell r="A17" t="str">
            <v>ALAMIT_7_UNIT 6</v>
          </cell>
        </row>
        <row r="18">
          <cell r="A18" t="str">
            <v>ALAMO_6_UNIT</v>
          </cell>
        </row>
        <row r="19">
          <cell r="A19" t="str">
            <v>ALLGNY_6_HYDRO1</v>
          </cell>
        </row>
        <row r="20">
          <cell r="A20" t="str">
            <v>ALMEGT_1_UNIT 1</v>
          </cell>
        </row>
        <row r="21">
          <cell r="A21" t="str">
            <v>ALMEGT_1_UNIT 2</v>
          </cell>
        </row>
        <row r="22">
          <cell r="A22" t="str">
            <v>ALPSLR_1_NTHSLR</v>
          </cell>
          <cell r="F22" t="str">
            <v>RA Contract</v>
          </cell>
        </row>
        <row r="23">
          <cell r="A23" t="str">
            <v>ALPSLR_1_SPSSLR</v>
          </cell>
          <cell r="F23" t="str">
            <v>Wraparound</v>
          </cell>
        </row>
        <row r="24">
          <cell r="A24" t="str">
            <v>ALT6DN_2_WIND7</v>
          </cell>
        </row>
        <row r="25">
          <cell r="A25" t="str">
            <v>ALT6DS_2_WIND9</v>
          </cell>
        </row>
        <row r="26">
          <cell r="A26" t="str">
            <v>ALTA3A_2_CPCE4</v>
          </cell>
        </row>
        <row r="27">
          <cell r="A27" t="str">
            <v>ALTA3A_2_CPCE5</v>
          </cell>
        </row>
        <row r="28">
          <cell r="A28" t="str">
            <v>ALTA3A_2_CPCE8</v>
          </cell>
        </row>
        <row r="29">
          <cell r="A29" t="str">
            <v>ALTA4A_2_CPCW1</v>
          </cell>
        </row>
        <row r="30">
          <cell r="A30" t="str">
            <v>ALTA4B_2_CPCW2</v>
          </cell>
        </row>
        <row r="31">
          <cell r="A31" t="str">
            <v>ALTA4B_2_CPCW3</v>
          </cell>
        </row>
        <row r="32">
          <cell r="A32" t="str">
            <v>ALTA4B_2_CPCW6</v>
          </cell>
        </row>
        <row r="33">
          <cell r="A33" t="str">
            <v>ALTA6B_2_WIND11</v>
          </cell>
        </row>
        <row r="34">
          <cell r="A34" t="str">
            <v>ALTA6E_2_WIND10</v>
          </cell>
        </row>
        <row r="35">
          <cell r="A35" t="str">
            <v>ALTWD_1_QF</v>
          </cell>
        </row>
        <row r="36">
          <cell r="A36" t="str">
            <v>ANAHM_2_CANYN1</v>
          </cell>
        </row>
        <row r="37">
          <cell r="A37" t="str">
            <v>ANAHM_2_CANYN2</v>
          </cell>
        </row>
        <row r="38">
          <cell r="A38" t="str">
            <v>ANAHM_2_CANYN3</v>
          </cell>
        </row>
        <row r="39">
          <cell r="A39" t="str">
            <v>ANAHM_2_CANYN4</v>
          </cell>
        </row>
        <row r="40">
          <cell r="A40" t="str">
            <v>ANAHM_7_CT</v>
          </cell>
        </row>
        <row r="41">
          <cell r="A41" t="str">
            <v>ANTLPE_2_QF</v>
          </cell>
        </row>
        <row r="42">
          <cell r="A42" t="str">
            <v>APLHIL_1_SLABCK</v>
          </cell>
        </row>
        <row r="43">
          <cell r="A43" t="str">
            <v>ARBWD_6_QF</v>
          </cell>
        </row>
        <row r="44">
          <cell r="A44" t="str">
            <v>ARCOGN_2_UNITS</v>
          </cell>
        </row>
        <row r="45">
          <cell r="A45" t="str">
            <v>ARVINN_6_ORION1</v>
          </cell>
        </row>
        <row r="46">
          <cell r="A46" t="str">
            <v>ARVINN_6_ORION2</v>
          </cell>
        </row>
        <row r="47">
          <cell r="A47" t="str">
            <v>ASTORA_2_SOLAR1</v>
          </cell>
        </row>
        <row r="48">
          <cell r="A48" t="str">
            <v>ASTORA_2_SOLAR2</v>
          </cell>
        </row>
        <row r="49">
          <cell r="A49" t="str">
            <v>ATWEL2_1_SOLAR1</v>
          </cell>
        </row>
        <row r="50">
          <cell r="A50" t="str">
            <v>ATWELL_1_SOLAR</v>
          </cell>
        </row>
        <row r="51">
          <cell r="A51" t="str">
            <v>AVENAL_6_AVPARK</v>
          </cell>
        </row>
        <row r="52">
          <cell r="A52" t="str">
            <v>AVENAL_6_AVSLR1</v>
          </cell>
        </row>
        <row r="53">
          <cell r="A53" t="str">
            <v>AVENAL_6_AVSLR2</v>
          </cell>
        </row>
        <row r="54">
          <cell r="A54" t="str">
            <v>AVENAL_6_SANDDG</v>
          </cell>
        </row>
        <row r="55">
          <cell r="A55" t="str">
            <v>AVENAL_6_SUNCTY</v>
          </cell>
        </row>
        <row r="56">
          <cell r="A56" t="str">
            <v>AVSOLR_2_SOLAR</v>
          </cell>
        </row>
        <row r="57">
          <cell r="A57" t="str">
            <v>BALCHS_7_UNIT 1</v>
          </cell>
        </row>
        <row r="58">
          <cell r="A58" t="str">
            <v>BALCHS_7_UNIT 2</v>
          </cell>
        </row>
        <row r="59">
          <cell r="A59" t="str">
            <v>BALCHS_7_UNIT 3</v>
          </cell>
        </row>
        <row r="60">
          <cell r="A60" t="str">
            <v>BANGOR_6_HYDRO</v>
          </cell>
        </row>
        <row r="61">
          <cell r="A61" t="str">
            <v>BANKPP_2_NSPIN</v>
          </cell>
        </row>
        <row r="62">
          <cell r="A62" t="str">
            <v>BARRE_2_QF</v>
          </cell>
        </row>
        <row r="63">
          <cell r="A63" t="str">
            <v>BARRE_6_PEAKER</v>
          </cell>
        </row>
        <row r="64">
          <cell r="A64" t="str">
            <v>BASICE_2_UNITS</v>
          </cell>
        </row>
        <row r="65">
          <cell r="A65" t="str">
            <v>BDGRCK_1_UNITS</v>
          </cell>
        </row>
        <row r="66">
          <cell r="A66" t="str">
            <v>BEARDS_7_UNIT 1</v>
          </cell>
        </row>
        <row r="67">
          <cell r="A67" t="str">
            <v>BEARMT_1_UNIT</v>
          </cell>
        </row>
        <row r="68">
          <cell r="A68" t="str">
            <v>BELDEN_7_UNIT 1</v>
          </cell>
        </row>
        <row r="69">
          <cell r="A69" t="str">
            <v>BIGCRK_2_EXESWD</v>
          </cell>
        </row>
        <row r="70">
          <cell r="A70" t="str">
            <v>BIGCRK_7_DAM7</v>
          </cell>
        </row>
        <row r="71">
          <cell r="A71" t="str">
            <v>BIGCRK_7_MAMRES</v>
          </cell>
        </row>
        <row r="72">
          <cell r="A72" t="str">
            <v>BIGSKY_2_SOLAR1</v>
          </cell>
        </row>
        <row r="73">
          <cell r="A73" t="str">
            <v>BIGSKY_2_SOLAR2</v>
          </cell>
        </row>
        <row r="74">
          <cell r="A74" t="str">
            <v>BIGSKY_2_SOLAR3</v>
          </cell>
        </row>
        <row r="75">
          <cell r="A75" t="str">
            <v>BIGSKY_2_SOLAR4</v>
          </cell>
        </row>
        <row r="76">
          <cell r="A76" t="str">
            <v>BIGSKY_2_SOLAR5</v>
          </cell>
        </row>
        <row r="77">
          <cell r="A77" t="str">
            <v>BIGSKY_2_SOLAR6</v>
          </cell>
        </row>
        <row r="78">
          <cell r="A78" t="str">
            <v>BIGSKY_2_SOLAR7</v>
          </cell>
        </row>
        <row r="79">
          <cell r="A79" t="str">
            <v>BIOMAS_1_UNIT 1</v>
          </cell>
        </row>
        <row r="80">
          <cell r="A80" t="str">
            <v>BISHOP_1_ALAMO</v>
          </cell>
        </row>
        <row r="81">
          <cell r="A81" t="str">
            <v>BISHOP_1_UNITS</v>
          </cell>
        </row>
        <row r="82">
          <cell r="A82" t="str">
            <v>BKRFLD_2_SOLAR1</v>
          </cell>
        </row>
        <row r="83">
          <cell r="A83" t="str">
            <v>BLACK_7_UNIT 1</v>
          </cell>
        </row>
        <row r="84">
          <cell r="A84" t="str">
            <v>BLACK_7_UNIT 2</v>
          </cell>
        </row>
        <row r="85">
          <cell r="A85" t="str">
            <v>BLAST_1_WIND</v>
          </cell>
        </row>
        <row r="86">
          <cell r="A86" t="str">
            <v>BLCKBT_2_STONEY</v>
          </cell>
        </row>
        <row r="87">
          <cell r="A87" t="str">
            <v>BLCKWL_6_SOLAR1</v>
          </cell>
        </row>
        <row r="88">
          <cell r="A88" t="str">
            <v>BLKCRK_2_SOLAR1</v>
          </cell>
        </row>
        <row r="89">
          <cell r="A89" t="str">
            <v>BLM_2_UNITS</v>
          </cell>
        </row>
        <row r="90">
          <cell r="A90" t="str">
            <v>BLYTHE_1_SOLAR1</v>
          </cell>
        </row>
        <row r="91">
          <cell r="A91" t="str">
            <v>BLYTHE_1_SOLAR2</v>
          </cell>
        </row>
        <row r="92">
          <cell r="A92" t="str">
            <v>BNNIEN_7_ALTAPH</v>
          </cell>
        </row>
        <row r="93">
          <cell r="A93" t="str">
            <v>BOGUE_1_UNITA1</v>
          </cell>
        </row>
        <row r="94">
          <cell r="A94" t="str">
            <v>BORDER_6_UNITA1</v>
          </cell>
        </row>
        <row r="95">
          <cell r="A95" t="str">
            <v>BOWMN_6_HYDRO</v>
          </cell>
        </row>
        <row r="96">
          <cell r="A96" t="str">
            <v>BOWMN_6_UNIT</v>
          </cell>
        </row>
        <row r="97">
          <cell r="A97" t="str">
            <v>BRDGVL_7_BAKER</v>
          </cell>
        </row>
        <row r="98">
          <cell r="A98" t="str">
            <v>BRDSLD_2_HIWIND</v>
          </cell>
        </row>
        <row r="99">
          <cell r="A99" t="str">
            <v>BRDSLD_2_MTZUM2</v>
          </cell>
        </row>
        <row r="100">
          <cell r="A100" t="str">
            <v>BRDSLD_2_MTZUMA</v>
          </cell>
        </row>
        <row r="101">
          <cell r="A101" t="str">
            <v>BRDSLD_2_SHILO1</v>
          </cell>
        </row>
        <row r="102">
          <cell r="A102" t="str">
            <v>BRDSLD_2_SHILO2</v>
          </cell>
        </row>
        <row r="103">
          <cell r="A103" t="str">
            <v>BRDSLD_2_SHLO3A</v>
          </cell>
        </row>
        <row r="104">
          <cell r="A104" t="str">
            <v>BRDSLD_2_SHLO3B</v>
          </cell>
        </row>
        <row r="105">
          <cell r="A105" t="str">
            <v>BREGGO_6_DEGRSL</v>
          </cell>
        </row>
        <row r="106">
          <cell r="A106" t="str">
            <v>BREGGO_6_SOLAR</v>
          </cell>
        </row>
        <row r="107">
          <cell r="A107" t="str">
            <v>BRODIE_2_WIND</v>
          </cell>
        </row>
        <row r="108">
          <cell r="A108" t="str">
            <v>BUCKBL_2_PL1X3</v>
          </cell>
        </row>
        <row r="109">
          <cell r="A109" t="str">
            <v>BUCKCK_2_HYDRO</v>
          </cell>
        </row>
        <row r="110">
          <cell r="A110" t="str">
            <v>BUCKCK_7_OAKFLT</v>
          </cell>
        </row>
        <row r="111">
          <cell r="A111" t="str">
            <v>BUCKCK_7_PL1X2</v>
          </cell>
        </row>
        <row r="112">
          <cell r="A112" t="str">
            <v>BUCKWD_1_NPALM1</v>
          </cell>
        </row>
        <row r="113">
          <cell r="A113" t="str">
            <v>BUCKWD_1_QF</v>
          </cell>
        </row>
        <row r="114">
          <cell r="A114" t="str">
            <v>BUCKWD_7_WINTCV</v>
          </cell>
        </row>
        <row r="115">
          <cell r="A115" t="str">
            <v>BURNYF_2_UNIT 1</v>
          </cell>
        </row>
        <row r="116">
          <cell r="A116" t="str">
            <v>BUTTVL_7_UNIT 1</v>
          </cell>
        </row>
        <row r="117">
          <cell r="A117" t="str">
            <v>CABZON_1_WINDA1</v>
          </cell>
        </row>
        <row r="118">
          <cell r="A118" t="str">
            <v>CALFTN_2_SOLAR</v>
          </cell>
        </row>
        <row r="119">
          <cell r="A119" t="str">
            <v>CALGEN_1_UNITS</v>
          </cell>
        </row>
        <row r="120">
          <cell r="A120" t="str">
            <v>CALPIN_1_AGNEW</v>
          </cell>
        </row>
        <row r="121">
          <cell r="A121" t="str">
            <v>CAMCHE_1_PL1X3</v>
          </cell>
        </row>
        <row r="122">
          <cell r="A122" t="str">
            <v>CAMLOT_2_SOLAR1</v>
          </cell>
        </row>
        <row r="123">
          <cell r="A123" t="str">
            <v>CAMLOT_2_SOLAR2</v>
          </cell>
        </row>
        <row r="124">
          <cell r="A124" t="str">
            <v>CAMPFW_7_FARWST</v>
          </cell>
        </row>
        <row r="125">
          <cell r="A125" t="str">
            <v>CANTUA_1_SOLAR</v>
          </cell>
        </row>
        <row r="126">
          <cell r="A126" t="str">
            <v>CAPMAD_1_UNIT 1</v>
          </cell>
        </row>
        <row r="127">
          <cell r="A127" t="str">
            <v>CAPWD_1_QF</v>
          </cell>
        </row>
        <row r="128">
          <cell r="A128" t="str">
            <v>CARBOU_7_PL2X3</v>
          </cell>
        </row>
        <row r="129">
          <cell r="A129" t="str">
            <v>CARBOU_7_PL4X5</v>
          </cell>
        </row>
        <row r="130">
          <cell r="A130" t="str">
            <v>CARBOU_7_UNIT 1</v>
          </cell>
        </row>
        <row r="131">
          <cell r="A131" t="str">
            <v>CATLNA_2_SOLAR</v>
          </cell>
        </row>
        <row r="132">
          <cell r="A132" t="str">
            <v>CATLNA_2_SOLAR2</v>
          </cell>
        </row>
        <row r="133">
          <cell r="A133" t="str">
            <v>CAVLSR_2_BSOLAR</v>
          </cell>
        </row>
        <row r="134">
          <cell r="A134" t="str">
            <v>CAVLSR_2_RSOLAR</v>
          </cell>
        </row>
        <row r="135">
          <cell r="A135" t="str">
            <v>CAYTNO_2_VASCO</v>
          </cell>
        </row>
        <row r="136">
          <cell r="A136" t="str">
            <v>CBRLLO_6_PLSTP1</v>
          </cell>
        </row>
        <row r="137">
          <cell r="A137" t="str">
            <v>CCRITA_7_RPPCHF</v>
          </cell>
        </row>
        <row r="138">
          <cell r="A138" t="str">
            <v>CDWR07_2_GEN</v>
          </cell>
        </row>
        <row r="139">
          <cell r="A139" t="str">
            <v>CEDRCK_6_UNIT</v>
          </cell>
        </row>
        <row r="140">
          <cell r="A140" t="str">
            <v>CEDUCR_2_SOLAR1</v>
          </cell>
        </row>
        <row r="141">
          <cell r="A141" t="str">
            <v>CEDUCR_2_SOLAR2</v>
          </cell>
        </row>
        <row r="142">
          <cell r="A142" t="str">
            <v>CEDUCR_2_SOLAR3</v>
          </cell>
        </row>
        <row r="143">
          <cell r="A143" t="str">
            <v>CEDUCR_2_SOLAR4</v>
          </cell>
        </row>
        <row r="144">
          <cell r="A144" t="str">
            <v>CENTER_2_QF</v>
          </cell>
        </row>
        <row r="145">
          <cell r="A145" t="str">
            <v>CENTER_2_RHONDO</v>
          </cell>
        </row>
        <row r="146">
          <cell r="A146" t="str">
            <v>CENTER_2_SOLAR1</v>
          </cell>
        </row>
        <row r="147">
          <cell r="A147" t="str">
            <v>CENTER_6_PEAKER</v>
          </cell>
        </row>
        <row r="148">
          <cell r="A148" t="str">
            <v>CENTRY_6_PL1X4</v>
          </cell>
        </row>
        <row r="149">
          <cell r="A149" t="str">
            <v>CHALK_1_UNIT</v>
          </cell>
        </row>
        <row r="150">
          <cell r="A150" t="str">
            <v>CHEVCD_6_UNIT</v>
          </cell>
        </row>
        <row r="151">
          <cell r="A151" t="str">
            <v>CHEVCO_6_UNIT 1</v>
          </cell>
        </row>
        <row r="152">
          <cell r="A152" t="str">
            <v>CHEVCO_6_UNIT 2</v>
          </cell>
        </row>
        <row r="153">
          <cell r="A153" t="str">
            <v>CHEVCY_1_UNIT</v>
          </cell>
        </row>
        <row r="154">
          <cell r="A154" t="str">
            <v>CHEVMN_2_UNITS</v>
          </cell>
        </row>
        <row r="155">
          <cell r="A155" t="str">
            <v>CHICPK_7_UNIT 1</v>
          </cell>
        </row>
        <row r="156">
          <cell r="A156" t="str">
            <v>CHILLS_1_SYCENG</v>
          </cell>
        </row>
        <row r="157">
          <cell r="A157" t="str">
            <v>CHILLS_7_UNITA1</v>
          </cell>
        </row>
        <row r="158">
          <cell r="A158" t="str">
            <v>CHINO_2_APEBT1</v>
          </cell>
        </row>
        <row r="159">
          <cell r="A159" t="str">
            <v>CHINO_2_JURUPA</v>
          </cell>
        </row>
        <row r="160">
          <cell r="A160" t="str">
            <v>CHINO_2_QF</v>
          </cell>
        </row>
        <row r="161">
          <cell r="A161" t="str">
            <v>CHINO_2_SASOLR</v>
          </cell>
        </row>
        <row r="162">
          <cell r="A162" t="str">
            <v>CHINO_2_SOLAR</v>
          </cell>
        </row>
        <row r="163">
          <cell r="A163" t="str">
            <v>CHINO_2_SOLAR2</v>
          </cell>
        </row>
        <row r="164">
          <cell r="A164" t="str">
            <v>CHINO_6_CIMGEN</v>
          </cell>
        </row>
        <row r="165">
          <cell r="A165" t="str">
            <v>CHINO_6_SMPPAP</v>
          </cell>
        </row>
        <row r="166">
          <cell r="A166" t="str">
            <v>CHINO_7_MILIKN</v>
          </cell>
        </row>
        <row r="167">
          <cell r="A167" t="str">
            <v>CHWCHL_1_BIOMAS</v>
          </cell>
        </row>
        <row r="168">
          <cell r="A168" t="str">
            <v>CHWCHL_1_UNIT</v>
          </cell>
        </row>
        <row r="169">
          <cell r="A169" t="str">
            <v>CLOVDL_1_SOLAR</v>
          </cell>
        </row>
        <row r="170">
          <cell r="A170" t="str">
            <v>CLOVER_2_UNIT</v>
          </cell>
        </row>
        <row r="171">
          <cell r="A171" t="str">
            <v>CLRKRD_6_LIMESD</v>
          </cell>
        </row>
        <row r="172">
          <cell r="A172" t="str">
            <v>CLRMTK_1_QF</v>
          </cell>
        </row>
        <row r="173">
          <cell r="A173" t="str">
            <v>CNTNLA_2_SOLAR1</v>
          </cell>
        </row>
        <row r="174">
          <cell r="A174" t="str">
            <v>CNTNLA_2_SOLAR2</v>
          </cell>
        </row>
        <row r="175">
          <cell r="A175" t="str">
            <v>CNTRVL_6_UNIT</v>
          </cell>
        </row>
        <row r="176">
          <cell r="A176" t="str">
            <v>COCOPP_2_CTG1</v>
          </cell>
        </row>
        <row r="177">
          <cell r="A177" t="str">
            <v>COCOPP_2_CTG2</v>
          </cell>
        </row>
        <row r="178">
          <cell r="A178" t="str">
            <v>COCOPP_2_CTG3</v>
          </cell>
        </row>
        <row r="179">
          <cell r="A179" t="str">
            <v>COCOPP_2_CTG4</v>
          </cell>
        </row>
        <row r="180">
          <cell r="A180" t="str">
            <v>COCOSB_6_SOLAR</v>
          </cell>
        </row>
        <row r="181">
          <cell r="A181" t="str">
            <v>COGNAT_1_UNIT</v>
          </cell>
        </row>
        <row r="182">
          <cell r="A182" t="str">
            <v>COLEMN_2_UNIT</v>
          </cell>
        </row>
        <row r="183">
          <cell r="A183" t="str">
            <v>COLGAT_7_UNIT 1</v>
          </cell>
        </row>
        <row r="184">
          <cell r="A184" t="str">
            <v>COLGAT_7_UNIT 2</v>
          </cell>
        </row>
        <row r="185">
          <cell r="A185" t="str">
            <v>COLTON_6_AGUAM1</v>
          </cell>
        </row>
        <row r="186">
          <cell r="A186" t="str">
            <v>COLUSA_2_PL1X3</v>
          </cell>
        </row>
        <row r="187">
          <cell r="A187" t="str">
            <v>COLVIL_7_PL1X2</v>
          </cell>
        </row>
        <row r="188">
          <cell r="A188" t="str">
            <v>CONTAN_1_UNIT</v>
          </cell>
        </row>
        <row r="189">
          <cell r="A189" t="str">
            <v>CONTRL_1_CASAD1</v>
          </cell>
        </row>
        <row r="190">
          <cell r="A190" t="str">
            <v>CONTRL_1_CASAD3</v>
          </cell>
        </row>
        <row r="191">
          <cell r="A191" t="str">
            <v>CONTRL_1_LUNDY</v>
          </cell>
        </row>
        <row r="192">
          <cell r="A192" t="str">
            <v>CONTRL_1_OXBOW</v>
          </cell>
        </row>
        <row r="193">
          <cell r="A193" t="str">
            <v>CONTRL_1_POOLE</v>
          </cell>
        </row>
        <row r="194">
          <cell r="A194" t="str">
            <v>CONTRL_1_QF</v>
          </cell>
        </row>
        <row r="195">
          <cell r="A195" t="str">
            <v>CONTRL_1_RUSHCK</v>
          </cell>
        </row>
        <row r="196">
          <cell r="A196" t="str">
            <v>COPMT2_2_SOLAR2</v>
          </cell>
        </row>
        <row r="197">
          <cell r="A197" t="str">
            <v>COPMT4_2_SOLAR4</v>
          </cell>
        </row>
        <row r="198">
          <cell r="A198" t="str">
            <v>COPMTN_2_CM10</v>
          </cell>
        </row>
        <row r="199">
          <cell r="A199" t="str">
            <v>COPMTN_2_SOLAR1</v>
          </cell>
        </row>
        <row r="200">
          <cell r="A200" t="str">
            <v>CORCAN_1_SOLAR1</v>
          </cell>
        </row>
        <row r="201">
          <cell r="A201" t="str">
            <v>CORCAN_1_SOLAR2</v>
          </cell>
        </row>
        <row r="202">
          <cell r="A202" t="str">
            <v>CORONS_2_SOLAR</v>
          </cell>
        </row>
        <row r="203">
          <cell r="A203" t="str">
            <v>CORONS_6_CLRWTR</v>
          </cell>
        </row>
        <row r="204">
          <cell r="A204" t="str">
            <v>CORRAL_6_SJOAQN</v>
          </cell>
        </row>
        <row r="205">
          <cell r="A205" t="str">
            <v>COTTLE_2_FRNKNH</v>
          </cell>
        </row>
        <row r="206">
          <cell r="A206" t="str">
            <v>COVERD_2_HCKHY1</v>
          </cell>
        </row>
        <row r="207">
          <cell r="A207" t="str">
            <v>COVERD_2_MCKHY1</v>
          </cell>
        </row>
        <row r="208">
          <cell r="A208" t="str">
            <v>COVERD_2_QFUNTS</v>
          </cell>
        </row>
        <row r="209">
          <cell r="A209" t="str">
            <v>COVERD_2_RCKHY1</v>
          </cell>
        </row>
        <row r="210">
          <cell r="A210" t="str">
            <v>COWCRK_2_UNIT</v>
          </cell>
        </row>
        <row r="211">
          <cell r="A211" t="str">
            <v>CPSTNO_7_PRMADS</v>
          </cell>
        </row>
        <row r="212">
          <cell r="A212" t="str">
            <v>CPVERD_2_SOLAR</v>
          </cell>
        </row>
        <row r="213">
          <cell r="A213" t="str">
            <v>CRELMN_6_RAMON1</v>
          </cell>
        </row>
        <row r="214">
          <cell r="A214" t="str">
            <v>CRELMN_6_RAMON2</v>
          </cell>
        </row>
        <row r="215">
          <cell r="A215" t="str">
            <v>CRESSY_1_PARKER</v>
          </cell>
        </row>
        <row r="216">
          <cell r="A216" t="str">
            <v>CRESTA_7_PL1X2</v>
          </cell>
        </row>
        <row r="217">
          <cell r="A217" t="str">
            <v>CRNEVL_6_CRNVA</v>
          </cell>
        </row>
        <row r="218">
          <cell r="A218" t="str">
            <v>CRNEVL_6_SJQN 2</v>
          </cell>
        </row>
        <row r="219">
          <cell r="A219" t="str">
            <v>CRNEVL_6_SJQN 3</v>
          </cell>
        </row>
        <row r="220">
          <cell r="A220" t="str">
            <v>CROKET_7_UNIT</v>
          </cell>
        </row>
        <row r="221">
          <cell r="A221" t="str">
            <v>CRSTWD_6_KUMYAY</v>
          </cell>
        </row>
        <row r="222">
          <cell r="A222" t="str">
            <v>CRWCKS_1_SOLAR1</v>
          </cell>
        </row>
        <row r="223">
          <cell r="A223" t="str">
            <v>CSCCOG_1_UNIT 1</v>
          </cell>
        </row>
        <row r="224">
          <cell r="A224" t="str">
            <v>CSCGNR_1_UNIT 1</v>
          </cell>
        </row>
        <row r="225">
          <cell r="A225" t="str">
            <v>CSCGNR_1_UNIT 2</v>
          </cell>
        </row>
        <row r="226">
          <cell r="A226" t="str">
            <v>CSLR4S_2_SOLAR</v>
          </cell>
        </row>
        <row r="227">
          <cell r="A227" t="str">
            <v>CSTOGA_6_LNDFIL</v>
          </cell>
        </row>
        <row r="228">
          <cell r="A228" t="str">
            <v>CSTRVL_7_PL1X2</v>
          </cell>
        </row>
        <row r="229">
          <cell r="A229" t="str">
            <v>CSTRVL_7_QFUNTS</v>
          </cell>
        </row>
        <row r="230">
          <cell r="A230" t="str">
            <v>CTNWDP_1_QF</v>
          </cell>
        </row>
        <row r="231">
          <cell r="A231" t="str">
            <v>CUMBIA_1_SOLAR</v>
          </cell>
        </row>
        <row r="232">
          <cell r="A232" t="str">
            <v>CURTIS_1_CANLCK</v>
          </cell>
        </row>
        <row r="233">
          <cell r="A233" t="str">
            <v>CURTIS_1_FARFLD</v>
          </cell>
        </row>
        <row r="234">
          <cell r="A234" t="str">
            <v>DAVIS_1_SOLAR1</v>
          </cell>
        </row>
        <row r="235">
          <cell r="A235" t="str">
            <v>DAVIS_1_SOLAR2</v>
          </cell>
        </row>
        <row r="236">
          <cell r="A236" t="str">
            <v>DAVIS_7_MNMETH</v>
          </cell>
        </row>
        <row r="237">
          <cell r="A237" t="str">
            <v>DEADCK_1_UNIT</v>
          </cell>
        </row>
        <row r="238">
          <cell r="A238" t="str">
            <v>DEERCR_6_UNIT 1</v>
          </cell>
        </row>
        <row r="239">
          <cell r="A239" t="str">
            <v>DELAMO_2_SOLAR1</v>
          </cell>
        </row>
        <row r="240">
          <cell r="A240" t="str">
            <v>DELAMO_2_SOLAR2</v>
          </cell>
        </row>
        <row r="241">
          <cell r="A241" t="str">
            <v>DELAMO_2_SOLAR3</v>
          </cell>
        </row>
        <row r="242">
          <cell r="A242" t="str">
            <v>DELAMO_2_SOLAR4</v>
          </cell>
        </row>
        <row r="243">
          <cell r="A243" t="str">
            <v>DELAMO_2_SOLAR5</v>
          </cell>
        </row>
        <row r="244">
          <cell r="A244" t="str">
            <v>DELAMO_2_SOLAR6</v>
          </cell>
        </row>
        <row r="245">
          <cell r="A245" t="str">
            <v>DELAMO_2_SOLRC1</v>
          </cell>
        </row>
        <row r="246">
          <cell r="A246" t="str">
            <v>DELAMO_2_SOLRD</v>
          </cell>
        </row>
        <row r="247">
          <cell r="A247" t="str">
            <v>DELSUR_6_CREST</v>
          </cell>
        </row>
        <row r="248">
          <cell r="A248" t="str">
            <v>DELSUR_6_DRYFRB</v>
          </cell>
        </row>
        <row r="249">
          <cell r="A249" t="str">
            <v>DELSUR_6_SOLAR1</v>
          </cell>
        </row>
        <row r="250">
          <cell r="A250" t="str">
            <v>DELTA_2_PL1X4</v>
          </cell>
        </row>
        <row r="251">
          <cell r="A251" t="str">
            <v>DEVERS_1_QF</v>
          </cell>
        </row>
        <row r="252">
          <cell r="A252" t="str">
            <v>DEVERS_1_SEPV05</v>
          </cell>
        </row>
        <row r="253">
          <cell r="A253" t="str">
            <v>DEVERS_1_SOLAR</v>
          </cell>
        </row>
        <row r="254">
          <cell r="A254" t="str">
            <v>DEVERS_1_SOLAR1</v>
          </cell>
        </row>
        <row r="255">
          <cell r="A255" t="str">
            <v>DEVERS_1_SOLAR2</v>
          </cell>
        </row>
        <row r="256">
          <cell r="A256" t="str">
            <v>DEVERS_2_DHSPG2</v>
          </cell>
        </row>
        <row r="257">
          <cell r="A257" t="str">
            <v>DEXZEL_1_UNIT</v>
          </cell>
        </row>
        <row r="258">
          <cell r="A258" t="str">
            <v>DIABLO_7_UNIT 1</v>
          </cell>
        </row>
        <row r="259">
          <cell r="A259" t="str">
            <v>DIABLO_7_UNIT 2</v>
          </cell>
        </row>
        <row r="260">
          <cell r="A260" t="str">
            <v>DINUBA_6_UNIT</v>
          </cell>
        </row>
        <row r="261">
          <cell r="A261" t="str">
            <v>DISCOV_1_CHEVRN</v>
          </cell>
        </row>
        <row r="262">
          <cell r="A262" t="str">
            <v>DIVSON_6_NSQF</v>
          </cell>
        </row>
        <row r="263">
          <cell r="A263" t="str">
            <v>DIXNLD_1_LNDFL</v>
          </cell>
        </row>
        <row r="264">
          <cell r="A264" t="str">
            <v>DMDVLY_1_UNITS</v>
          </cell>
        </row>
        <row r="265">
          <cell r="A265" t="str">
            <v>DONNLS_7_UNIT</v>
          </cell>
        </row>
        <row r="266">
          <cell r="A266" t="str">
            <v>DOSMGO_2_NSPIN</v>
          </cell>
        </row>
        <row r="267">
          <cell r="A267" t="str">
            <v>DOUBLC_1_UNITS</v>
          </cell>
        </row>
        <row r="268">
          <cell r="A268" t="str">
            <v>DRACKR_2_SOLAR1</v>
          </cell>
        </row>
        <row r="269">
          <cell r="A269" t="str">
            <v>DRACKR_2_SOLAR2</v>
          </cell>
        </row>
        <row r="270">
          <cell r="A270" t="str">
            <v>DREWS_6_PL1X4</v>
          </cell>
        </row>
        <row r="271">
          <cell r="A271" t="str">
            <v>DRUM_7_PL1X2</v>
          </cell>
        </row>
        <row r="272">
          <cell r="A272" t="str">
            <v>DRUM_7_PL3X4</v>
          </cell>
        </row>
        <row r="273">
          <cell r="A273" t="str">
            <v>DRUM_7_UNIT 5</v>
          </cell>
        </row>
        <row r="274">
          <cell r="A274" t="str">
            <v>DSABLA_7_UNIT</v>
          </cell>
        </row>
        <row r="275">
          <cell r="A275" t="str">
            <v>DSRTSL_2_SOLAR1</v>
          </cell>
        </row>
        <row r="276">
          <cell r="A276" t="str">
            <v>DSRTSN_2_SOLAR1</v>
          </cell>
        </row>
        <row r="277">
          <cell r="A277" t="str">
            <v>DSRTSN_2_SOLAR2</v>
          </cell>
        </row>
        <row r="278">
          <cell r="A278" t="str">
            <v>DTCHWD_2_BT3WND</v>
          </cell>
        </row>
        <row r="279">
          <cell r="A279" t="str">
            <v>DTCHWD_2_BT4WND</v>
          </cell>
        </row>
        <row r="280">
          <cell r="A280" t="str">
            <v>DUANE_1_PL1X3</v>
          </cell>
        </row>
        <row r="281">
          <cell r="A281" t="str">
            <v>DUTCH1_7_UNIT 1</v>
          </cell>
        </row>
        <row r="282">
          <cell r="A282" t="str">
            <v>DUTCH2_7_UNIT 1</v>
          </cell>
        </row>
        <row r="283">
          <cell r="A283" t="str">
            <v>DVLCYN_1_UNITS</v>
          </cell>
        </row>
        <row r="284">
          <cell r="A284" t="str">
            <v>EASTWD_7_UNIT</v>
          </cell>
        </row>
        <row r="285">
          <cell r="A285" t="str">
            <v>EDMONS_2_NSPIN</v>
          </cell>
        </row>
        <row r="286">
          <cell r="A286" t="str">
            <v>EEKTMN_6_SOLAR1</v>
          </cell>
        </row>
        <row r="287">
          <cell r="A287" t="str">
            <v>ELCAJN_6_EB1BT1</v>
          </cell>
        </row>
        <row r="288">
          <cell r="A288" t="str">
            <v>ELCAJN_6_LM6K</v>
          </cell>
        </row>
        <row r="289">
          <cell r="A289" t="str">
            <v>ELCAJN_6_UNITA1</v>
          </cell>
        </row>
        <row r="290">
          <cell r="A290" t="str">
            <v>ELCAP_1_SOLAR</v>
          </cell>
        </row>
        <row r="291">
          <cell r="A291" t="str">
            <v>ELDORO_7_UNIT 1</v>
          </cell>
        </row>
        <row r="292">
          <cell r="A292" t="str">
            <v>ELDORO_7_UNIT 2</v>
          </cell>
        </row>
        <row r="293">
          <cell r="A293" t="str">
            <v>ELECTR_7_PL1X3</v>
          </cell>
        </row>
        <row r="294">
          <cell r="A294" t="str">
            <v>ELKCRK_6_STONYG</v>
          </cell>
        </row>
        <row r="295">
          <cell r="A295" t="str">
            <v>ELKHIL_2_PL1X3</v>
          </cell>
        </row>
        <row r="296">
          <cell r="A296" t="str">
            <v>ELLIS_2_QF</v>
          </cell>
        </row>
        <row r="297">
          <cell r="A297" t="str">
            <v>ELNIDP_6_BIOMAS</v>
          </cell>
        </row>
        <row r="298">
          <cell r="A298" t="str">
            <v>ELSEGN_2_UN1011</v>
          </cell>
        </row>
        <row r="299">
          <cell r="A299" t="str">
            <v>ELSEGN_2_UN2021</v>
          </cell>
        </row>
        <row r="300">
          <cell r="A300" t="str">
            <v>ENCINA_7_EA2</v>
          </cell>
        </row>
        <row r="301">
          <cell r="A301" t="str">
            <v>ENCINA_7_EA3</v>
          </cell>
        </row>
        <row r="302">
          <cell r="A302" t="str">
            <v>ENCINA_7_EA4</v>
          </cell>
        </row>
        <row r="303">
          <cell r="A303" t="str">
            <v>ENCINA_7_EA5</v>
          </cell>
        </row>
        <row r="304">
          <cell r="A304" t="str">
            <v>ENCINA_7_GT1</v>
          </cell>
        </row>
        <row r="305">
          <cell r="A305" t="str">
            <v>ENERSJ_2_WIND</v>
          </cell>
        </row>
        <row r="306">
          <cell r="A306" t="str">
            <v>ENWIND_2_WIND1</v>
          </cell>
        </row>
        <row r="307">
          <cell r="A307" t="str">
            <v>ENWIND_2_WIND2</v>
          </cell>
        </row>
        <row r="308">
          <cell r="A308" t="str">
            <v>ESCNDO_6_EB1BT1</v>
          </cell>
        </row>
        <row r="309">
          <cell r="A309" t="str">
            <v>ESCNDO_6_EB2BT2</v>
          </cell>
        </row>
        <row r="310">
          <cell r="A310" t="str">
            <v>ESCNDO_6_EB3BT3</v>
          </cell>
        </row>
        <row r="311">
          <cell r="A311" t="str">
            <v>ESCNDO_6_PL1X2</v>
          </cell>
        </row>
        <row r="312">
          <cell r="A312" t="str">
            <v>ESCNDO_6_UNITB1</v>
          </cell>
        </row>
        <row r="313">
          <cell r="A313" t="str">
            <v>ESCO_6_GLMQF</v>
          </cell>
        </row>
        <row r="314">
          <cell r="A314" t="str">
            <v>ESQUON_6_LNDFIL</v>
          </cell>
        </row>
        <row r="315">
          <cell r="A315" t="str">
            <v>ETIWND_2_CHMPNE</v>
          </cell>
        </row>
        <row r="316">
          <cell r="A316" t="str">
            <v>ETIWND_2_FONTNA</v>
          </cell>
        </row>
        <row r="317">
          <cell r="A317" t="str">
            <v>ETIWND_2_RTS010</v>
          </cell>
        </row>
        <row r="318">
          <cell r="A318" t="str">
            <v>ETIWND_2_RTS015</v>
          </cell>
        </row>
        <row r="319">
          <cell r="A319" t="str">
            <v>ETIWND_2_RTS017</v>
          </cell>
        </row>
        <row r="320">
          <cell r="A320" t="str">
            <v>ETIWND_2_RTS018</v>
          </cell>
        </row>
        <row r="321">
          <cell r="A321" t="str">
            <v>ETIWND_2_RTS023</v>
          </cell>
        </row>
        <row r="322">
          <cell r="A322" t="str">
            <v>ETIWND_2_RTS026</v>
          </cell>
        </row>
        <row r="323">
          <cell r="A323" t="str">
            <v>ETIWND_2_RTS027</v>
          </cell>
        </row>
        <row r="324">
          <cell r="A324" t="str">
            <v>ETIWND_2_SOLAR1</v>
          </cell>
        </row>
        <row r="325">
          <cell r="A325" t="str">
            <v>ETIWND_2_SOLAR2</v>
          </cell>
        </row>
        <row r="326">
          <cell r="A326" t="str">
            <v>ETIWND_2_SOLAR5</v>
          </cell>
        </row>
        <row r="327">
          <cell r="A327" t="str">
            <v>ETIWND_2_UNIT1</v>
          </cell>
        </row>
        <row r="328">
          <cell r="A328" t="str">
            <v>ETIWND_6_GRPLND</v>
          </cell>
        </row>
        <row r="329">
          <cell r="A329" t="str">
            <v>ETIWND_6_MWDETI</v>
          </cell>
        </row>
        <row r="330">
          <cell r="A330" t="str">
            <v>ETIWND_7_MIDVLY</v>
          </cell>
        </row>
        <row r="331">
          <cell r="A331" t="str">
            <v>ETIWND_7_UNIT 3</v>
          </cell>
        </row>
        <row r="332">
          <cell r="A332" t="str">
            <v>ETIWND_7_UNIT 4</v>
          </cell>
        </row>
        <row r="333">
          <cell r="A333" t="str">
            <v>EXCHEC_7_UNIT 1</v>
          </cell>
        </row>
        <row r="334">
          <cell r="A334" t="str">
            <v>EXCLSG_1_SOLAR</v>
          </cell>
        </row>
        <row r="335">
          <cell r="A335" t="str">
            <v>FELLOW_7_QFUNTS</v>
          </cell>
        </row>
        <row r="336">
          <cell r="A336" t="str">
            <v>FLOWD_2_WIND1</v>
          </cell>
        </row>
        <row r="337">
          <cell r="A337" t="str">
            <v>FLOWD2_2_FPLWND</v>
          </cell>
        </row>
        <row r="338">
          <cell r="A338" t="str">
            <v>FLOWD2_2_UNIT 1</v>
          </cell>
        </row>
        <row r="339">
          <cell r="A339" t="str">
            <v>FMEADO_6_HELLHL</v>
          </cell>
        </row>
        <row r="340">
          <cell r="A340" t="str">
            <v>FMEADO_7_UNIT</v>
          </cell>
        </row>
        <row r="341">
          <cell r="A341" t="str">
            <v>FORBST_7_UNIT 1</v>
          </cell>
        </row>
        <row r="342">
          <cell r="A342" t="str">
            <v>FORKBU_6_UNIT</v>
          </cell>
        </row>
        <row r="343">
          <cell r="A343" t="str">
            <v>FRESHW_1_SOLAR1</v>
          </cell>
        </row>
        <row r="344">
          <cell r="A344" t="str">
            <v>FRIANT_6_UNITS</v>
          </cell>
        </row>
        <row r="345">
          <cell r="A345" t="str">
            <v>FRITO_1_LAY</v>
          </cell>
        </row>
        <row r="346">
          <cell r="A346" t="str">
            <v>FROGTN_7_UTICA</v>
          </cell>
        </row>
        <row r="347">
          <cell r="A347" t="str">
            <v>FTSWRD_6_TRFORK</v>
          </cell>
        </row>
        <row r="348">
          <cell r="A348" t="str">
            <v>FTSWRD_7_QFUNTS</v>
          </cell>
        </row>
        <row r="349">
          <cell r="A349" t="str">
            <v>FULTON_1_QF</v>
          </cell>
        </row>
        <row r="350">
          <cell r="A350" t="str">
            <v>GALE_1_SR3SR3</v>
          </cell>
        </row>
        <row r="351">
          <cell r="A351" t="str">
            <v>GARLND_2_GASLR</v>
          </cell>
        </row>
        <row r="352">
          <cell r="A352" t="str">
            <v>GARLND_2_GASLRA</v>
          </cell>
        </row>
        <row r="353">
          <cell r="A353" t="str">
            <v>GARNET_1_SOLAR</v>
          </cell>
        </row>
        <row r="354">
          <cell r="A354" t="str">
            <v>GARNET_1_SOLAR2</v>
          </cell>
        </row>
        <row r="355">
          <cell r="A355" t="str">
            <v>GARNET_1_UNITS</v>
          </cell>
        </row>
        <row r="356">
          <cell r="A356" t="str">
            <v>GARNET_1_WIND</v>
          </cell>
        </row>
        <row r="357">
          <cell r="A357" t="str">
            <v>GARNET_1_WINDS</v>
          </cell>
        </row>
        <row r="358">
          <cell r="A358" t="str">
            <v>GARNET_1_WT3WND</v>
          </cell>
        </row>
        <row r="359">
          <cell r="A359" t="str">
            <v>GARNET_2_HYDRO</v>
          </cell>
        </row>
        <row r="360">
          <cell r="A360" t="str">
            <v>GARNET_2_WIND1</v>
          </cell>
        </row>
        <row r="361">
          <cell r="A361" t="str">
            <v>GARNET_2_WIND2</v>
          </cell>
        </row>
        <row r="362">
          <cell r="A362" t="str">
            <v>GARNET_2_WIND3</v>
          </cell>
        </row>
        <row r="363">
          <cell r="A363" t="str">
            <v>GARNET_2_WIND4</v>
          </cell>
        </row>
        <row r="364">
          <cell r="A364" t="str">
            <v>GARNET_2_WIND5</v>
          </cell>
        </row>
        <row r="365">
          <cell r="A365" t="str">
            <v>GATES_2_SOLAR</v>
          </cell>
        </row>
        <row r="366">
          <cell r="A366" t="str">
            <v>GATES_2_WSOLAR</v>
          </cell>
        </row>
        <row r="367">
          <cell r="A367" t="str">
            <v>GATWAY_2_PL1X3</v>
          </cell>
        </row>
        <row r="368">
          <cell r="A368" t="str">
            <v>GENESI_2_STG</v>
          </cell>
        </row>
        <row r="369">
          <cell r="A369" t="str">
            <v>GEYS11_7_UNIT11</v>
          </cell>
        </row>
        <row r="370">
          <cell r="A370" t="str">
            <v>GEYS12_7_UNIT12</v>
          </cell>
        </row>
        <row r="371">
          <cell r="A371" t="str">
            <v>GEYS13_7_UNIT13</v>
          </cell>
        </row>
        <row r="372">
          <cell r="A372" t="str">
            <v>GEYS14_7_UNIT14</v>
          </cell>
        </row>
        <row r="373">
          <cell r="A373" t="str">
            <v>GEYS16_7_UNIT16</v>
          </cell>
        </row>
        <row r="374">
          <cell r="A374" t="str">
            <v>GEYS17_2_BOTRCK</v>
          </cell>
        </row>
        <row r="375">
          <cell r="A375" t="str">
            <v>GEYS17_7_UNIT17</v>
          </cell>
        </row>
        <row r="376">
          <cell r="A376" t="str">
            <v>GEYS18_7_UNIT18</v>
          </cell>
        </row>
        <row r="377">
          <cell r="A377" t="str">
            <v>GEYS20_7_UNIT20</v>
          </cell>
        </row>
        <row r="378">
          <cell r="A378" t="str">
            <v>GIFENS_6_BUGSL1</v>
          </cell>
        </row>
        <row r="379">
          <cell r="A379" t="str">
            <v>GIFFEN_6_SOLAR</v>
          </cell>
        </row>
        <row r="380">
          <cell r="A380" t="str">
            <v>GILROY_1_UNIT</v>
          </cell>
        </row>
        <row r="381">
          <cell r="A381" t="str">
            <v>GILRPP_1_PL1X2</v>
          </cell>
        </row>
        <row r="382">
          <cell r="A382" t="str">
            <v>GILRPP_1_PL3X4</v>
          </cell>
        </row>
        <row r="383">
          <cell r="A383" t="str">
            <v>GLDFGR_6_SOLAR1</v>
          </cell>
        </row>
        <row r="384">
          <cell r="A384" t="str">
            <v>GLDFGR_6_SOLAR2</v>
          </cell>
        </row>
        <row r="385">
          <cell r="A385" t="str">
            <v>GLDTWN_6_COLUM3</v>
          </cell>
        </row>
        <row r="386">
          <cell r="A386" t="str">
            <v>GLDTWN_6_SOLAR</v>
          </cell>
        </row>
        <row r="387">
          <cell r="A387" t="str">
            <v>GLNARM_2_UNIT 5</v>
          </cell>
        </row>
        <row r="388">
          <cell r="A388" t="str">
            <v>GLNARM_7_UNIT 1</v>
          </cell>
        </row>
        <row r="389">
          <cell r="A389" t="str">
            <v>GLNARM_7_UNIT 2</v>
          </cell>
        </row>
        <row r="390">
          <cell r="A390" t="str">
            <v>GLNARM_7_UNIT 3</v>
          </cell>
        </row>
        <row r="391">
          <cell r="A391" t="str">
            <v>GLNARM_7_UNIT 4</v>
          </cell>
        </row>
        <row r="392">
          <cell r="A392" t="str">
            <v>GLOW_6_SOLAR</v>
          </cell>
        </row>
        <row r="393">
          <cell r="A393" t="str">
            <v>GOLDHL_1_QF</v>
          </cell>
        </row>
        <row r="394">
          <cell r="A394" t="str">
            <v>GOLETA_2_QF</v>
          </cell>
        </row>
        <row r="395">
          <cell r="A395" t="str">
            <v>GOLETA_6_ELLWOD</v>
          </cell>
        </row>
        <row r="396">
          <cell r="A396" t="str">
            <v>GOLETA_6_EXGEN</v>
          </cell>
        </row>
        <row r="397">
          <cell r="A397" t="str">
            <v>GOLETA_6_GAVOTA</v>
          </cell>
        </row>
        <row r="398">
          <cell r="A398" t="str">
            <v>GOLETA_6_TAJIGS</v>
          </cell>
        </row>
        <row r="399">
          <cell r="A399" t="str">
            <v>GONZLS_6_UNIT</v>
          </cell>
        </row>
        <row r="400">
          <cell r="A400" t="str">
            <v>GOOSLK_1_SOLAR1</v>
          </cell>
        </row>
        <row r="401">
          <cell r="A401" t="str">
            <v>GRIDLY_6_SOLAR</v>
          </cell>
        </row>
        <row r="402">
          <cell r="A402" t="str">
            <v>GRIZLY_1_UNIT 1</v>
          </cell>
        </row>
        <row r="403">
          <cell r="A403" t="str">
            <v>GRNLF1_1_UNITS</v>
          </cell>
        </row>
        <row r="404">
          <cell r="A404" t="str">
            <v>GRNLF2_1_UNIT</v>
          </cell>
        </row>
        <row r="405">
          <cell r="A405" t="str">
            <v>GRNVLY_7_SCLAND</v>
          </cell>
        </row>
        <row r="406">
          <cell r="A406" t="str">
            <v>GRSCRK_6_BGCKWW</v>
          </cell>
        </row>
        <row r="407">
          <cell r="A407" t="str">
            <v>GRZZLY_1_BERKLY</v>
          </cell>
        </row>
        <row r="408">
          <cell r="A408" t="str">
            <v>GUERNS_6_SOLAR</v>
          </cell>
        </row>
        <row r="409">
          <cell r="A409" t="str">
            <v>GWFPWR_1_UNITS</v>
          </cell>
        </row>
        <row r="410">
          <cell r="A410" t="str">
            <v>GYS5X6_7_UNITS</v>
          </cell>
        </row>
        <row r="411">
          <cell r="A411" t="str">
            <v>GYS7X8_7_UNITS</v>
          </cell>
        </row>
        <row r="412">
          <cell r="A412" t="str">
            <v>GYSRVL_7_WSPRNG</v>
          </cell>
        </row>
        <row r="413">
          <cell r="A413" t="str">
            <v>HAASPH_7_PL1X2</v>
          </cell>
        </row>
        <row r="414">
          <cell r="A414" t="str">
            <v>HALSEY_6_UNIT</v>
          </cell>
        </row>
        <row r="415">
          <cell r="A415" t="str">
            <v>HATCR1_7_UNIT</v>
          </cell>
        </row>
        <row r="416">
          <cell r="A416" t="str">
            <v>HATCR2_7_UNIT</v>
          </cell>
        </row>
        <row r="417">
          <cell r="A417" t="str">
            <v>HATLOS_6_BWDHY1</v>
          </cell>
        </row>
        <row r="418">
          <cell r="A418" t="str">
            <v>HATLOS_6_LSCRK</v>
          </cell>
        </row>
        <row r="419">
          <cell r="A419" t="str">
            <v>HATLOS_6_QFUNTS</v>
          </cell>
        </row>
        <row r="420">
          <cell r="A420" t="str">
            <v>HATRDG_2_WIND</v>
          </cell>
        </row>
        <row r="421">
          <cell r="A421" t="str">
            <v>HAYPRS_6_QFUNTS</v>
          </cell>
        </row>
        <row r="422">
          <cell r="A422" t="str">
            <v>HELMPG_7_UNIT 1</v>
          </cell>
        </row>
        <row r="423">
          <cell r="A423" t="str">
            <v>HELMPG_7_UNIT 2</v>
          </cell>
        </row>
        <row r="424">
          <cell r="A424" t="str">
            <v>HELMPG_7_UNIT 3</v>
          </cell>
        </row>
        <row r="425">
          <cell r="A425" t="str">
            <v>HENRTA_6_SOLAR1</v>
          </cell>
        </row>
        <row r="426">
          <cell r="A426" t="str">
            <v>HENRTA_6_SOLAR2</v>
          </cell>
        </row>
        <row r="427">
          <cell r="A427" t="str">
            <v>HENRTA_6_UNITA1</v>
          </cell>
        </row>
        <row r="428">
          <cell r="A428" t="str">
            <v>HENRTA_6_UNITA2</v>
          </cell>
        </row>
        <row r="429">
          <cell r="A429" t="str">
            <v>HENRTS_1_SOLAR</v>
          </cell>
        </row>
        <row r="430">
          <cell r="A430" t="str">
            <v>HIDSRT_2_UNITS</v>
          </cell>
        </row>
        <row r="431">
          <cell r="A431" t="str">
            <v>HIGGNS_1_COMBIE</v>
          </cell>
        </row>
        <row r="432">
          <cell r="A432" t="str">
            <v>HIGGNS_7_QFUNTS</v>
          </cell>
        </row>
        <row r="433">
          <cell r="A433" t="str">
            <v>HILAND_7_YOLOWD</v>
          </cell>
        </row>
        <row r="434">
          <cell r="A434" t="str">
            <v>HINSON_6_CARBGN</v>
          </cell>
        </row>
        <row r="435">
          <cell r="A435" t="str">
            <v>HINSON_6_LBECH1</v>
          </cell>
        </row>
        <row r="436">
          <cell r="A436" t="str">
            <v>HINSON_6_LBECH2</v>
          </cell>
        </row>
        <row r="437">
          <cell r="A437" t="str">
            <v>HINSON_6_LBECH3</v>
          </cell>
        </row>
        <row r="438">
          <cell r="A438" t="str">
            <v>HINSON_6_LBECH4</v>
          </cell>
        </row>
        <row r="439">
          <cell r="A439" t="str">
            <v>HINSON_6_SERRGN</v>
          </cell>
        </row>
        <row r="440">
          <cell r="A440" t="str">
            <v>HMLTBR_6_UNITS</v>
          </cell>
        </row>
        <row r="441">
          <cell r="A441" t="str">
            <v>HNTGBH_7_UNIT 1</v>
          </cell>
        </row>
        <row r="442">
          <cell r="A442" t="str">
            <v>HNTGBH_7_UNIT 2</v>
          </cell>
        </row>
        <row r="443">
          <cell r="A443" t="str">
            <v>HOLGAT_1_BORAX</v>
          </cell>
        </row>
        <row r="444">
          <cell r="A444" t="str">
            <v>HOLSTR_1_SOLAR</v>
          </cell>
        </row>
        <row r="445">
          <cell r="A445" t="str">
            <v>HOLSTR_1_SOLAR2</v>
          </cell>
        </row>
        <row r="446">
          <cell r="A446" t="str">
            <v>HUMBPP_1_UNITS3</v>
          </cell>
        </row>
        <row r="447">
          <cell r="A447" t="str">
            <v>HUMBPP_6_UNITS</v>
          </cell>
        </row>
        <row r="448">
          <cell r="A448" t="str">
            <v>HUMBSB_1_QF</v>
          </cell>
        </row>
        <row r="449">
          <cell r="A449" t="str">
            <v>HURON_6_SOLAR</v>
          </cell>
        </row>
        <row r="450">
          <cell r="A450" t="str">
            <v>HYTTHM_2_UNITS</v>
          </cell>
        </row>
        <row r="451">
          <cell r="A451" t="str">
            <v>IGNACO_1_QF</v>
          </cell>
        </row>
        <row r="452">
          <cell r="A452" t="str">
            <v>INDIGO_1_UNIT 1</v>
          </cell>
        </row>
        <row r="453">
          <cell r="A453" t="str">
            <v>INDIGO_1_UNIT 2</v>
          </cell>
        </row>
        <row r="454">
          <cell r="A454" t="str">
            <v>INDIGO_1_UNIT 3</v>
          </cell>
        </row>
        <row r="455">
          <cell r="A455" t="str">
            <v>INDVLY_1_UNITS</v>
          </cell>
        </row>
        <row r="456">
          <cell r="A456" t="str">
            <v>INLDEM_5_UNIT 1</v>
          </cell>
        </row>
        <row r="457">
          <cell r="A457" t="str">
            <v>INLDEM_5_UNIT 2</v>
          </cell>
        </row>
        <row r="458">
          <cell r="A458" t="str">
            <v>INSKIP_2_UNIT</v>
          </cell>
        </row>
        <row r="459">
          <cell r="A459" t="str">
            <v>INTKEP_2_UNITS</v>
          </cell>
        </row>
        <row r="460">
          <cell r="A460" t="str">
            <v>INTTRB_6_UNIT</v>
          </cell>
        </row>
        <row r="461">
          <cell r="A461" t="str">
            <v>IVANPA_1_UNIT1</v>
          </cell>
        </row>
        <row r="462">
          <cell r="A462" t="str">
            <v>IVANPA_1_UNIT2</v>
          </cell>
        </row>
        <row r="463">
          <cell r="A463" t="str">
            <v>IVANPA_1_UNIT3</v>
          </cell>
        </row>
        <row r="464">
          <cell r="A464" t="str">
            <v>IVSLRP_2_SOLAR1</v>
          </cell>
        </row>
        <row r="465">
          <cell r="A465" t="str">
            <v>IVWEST_2_SOLAR1</v>
          </cell>
        </row>
        <row r="466">
          <cell r="A466" t="str">
            <v>JACMSR_1_JACSR1</v>
          </cell>
        </row>
        <row r="467">
          <cell r="A467" t="str">
            <v>JAKVAL_6_UNITG1</v>
          </cell>
        </row>
        <row r="468">
          <cell r="A468" t="str">
            <v>JAWBNE_2_NSRWND</v>
          </cell>
        </row>
        <row r="469">
          <cell r="A469" t="str">
            <v>JAWBNE_2_SRWND</v>
          </cell>
        </row>
        <row r="470">
          <cell r="A470" t="str">
            <v>JAYNE_6_WLSLR</v>
          </cell>
        </row>
        <row r="471">
          <cell r="A471" t="str">
            <v>KANAKA_1_UNIT</v>
          </cell>
        </row>
        <row r="472">
          <cell r="A472" t="str">
            <v>KANSAS_6_SOLAR</v>
          </cell>
        </row>
        <row r="473">
          <cell r="A473" t="str">
            <v>KEARNY_7_KY3</v>
          </cell>
        </row>
        <row r="474">
          <cell r="A474" t="str">
            <v>KEKAWK_6_UNIT</v>
          </cell>
        </row>
        <row r="475">
          <cell r="A475" t="str">
            <v>KELSO_2_UNITS</v>
          </cell>
        </row>
        <row r="476">
          <cell r="A476" t="str">
            <v>KELYRG_6_UNIT</v>
          </cell>
        </row>
        <row r="477">
          <cell r="A477" t="str">
            <v>KERKH1_7_UNIT 1</v>
          </cell>
        </row>
        <row r="478">
          <cell r="A478" t="str">
            <v>KERKH1_7_UNIT 3</v>
          </cell>
        </row>
        <row r="479">
          <cell r="A479" t="str">
            <v>KERKH2_7_UNIT 1</v>
          </cell>
        </row>
        <row r="480">
          <cell r="A480" t="str">
            <v>KERMAN_6_SOLAR1</v>
          </cell>
        </row>
        <row r="481">
          <cell r="A481" t="str">
            <v>KERMAN_6_SOLAR2</v>
          </cell>
        </row>
        <row r="482">
          <cell r="A482" t="str">
            <v>KERNFT_1_UNITS</v>
          </cell>
        </row>
        <row r="483">
          <cell r="A483" t="str">
            <v>KERNRG_1_UNITS</v>
          </cell>
        </row>
        <row r="484">
          <cell r="A484" t="str">
            <v>KERRGN_1_UNIT 1</v>
          </cell>
        </row>
        <row r="485">
          <cell r="A485" t="str">
            <v>KILARC_2_UNIT 1</v>
          </cell>
        </row>
        <row r="486">
          <cell r="A486" t="str">
            <v>KINGCO_1_KINGBR</v>
          </cell>
        </row>
        <row r="487">
          <cell r="A487" t="str">
            <v>KINGRV_7_UNIT 1</v>
          </cell>
        </row>
        <row r="488">
          <cell r="A488" t="str">
            <v>KIRKER_7_KELCYN</v>
          </cell>
        </row>
        <row r="489">
          <cell r="A489" t="str">
            <v>KNGBRD_2_SOLAR1</v>
          </cell>
        </row>
        <row r="490">
          <cell r="A490" t="str">
            <v>KNGBRD_2_SOLAR2</v>
          </cell>
        </row>
        <row r="491">
          <cell r="A491" t="str">
            <v>KNGBRG_1_KBSLR1</v>
          </cell>
        </row>
        <row r="492">
          <cell r="A492" t="str">
            <v>KNGBRG_1_KBSLR2</v>
          </cell>
        </row>
        <row r="493">
          <cell r="A493" t="str">
            <v>KNGCTY_6_UNITA1</v>
          </cell>
        </row>
        <row r="494">
          <cell r="A494" t="str">
            <v>KNTSTH_6_SOLAR</v>
          </cell>
        </row>
        <row r="495">
          <cell r="A495" t="str">
            <v>KRAMER_1_SEGS37</v>
          </cell>
        </row>
        <row r="496">
          <cell r="A496" t="str">
            <v>KRAMER_1_SEGSR3</v>
          </cell>
        </row>
        <row r="497">
          <cell r="A497" t="str">
            <v>KRAMER_1_SEGSR4</v>
          </cell>
        </row>
        <row r="498">
          <cell r="A498" t="str">
            <v>KRAMER_2_SEGS89</v>
          </cell>
        </row>
        <row r="499">
          <cell r="A499" t="str">
            <v>KRNCNY_6_UNIT</v>
          </cell>
        </row>
        <row r="500">
          <cell r="A500" t="str">
            <v>LACIEN_2_VENICE</v>
          </cell>
        </row>
        <row r="501">
          <cell r="A501" t="str">
            <v>LAGBEL_2_STG1</v>
          </cell>
        </row>
        <row r="502">
          <cell r="A502" t="str">
            <v>LAGBEL_6_QF</v>
          </cell>
        </row>
        <row r="503">
          <cell r="A503" t="str">
            <v>LAKHDG_6_UNIT 1</v>
          </cell>
        </row>
        <row r="504">
          <cell r="A504" t="str">
            <v>LAKHDG_6_UNIT 2</v>
          </cell>
        </row>
        <row r="505">
          <cell r="A505" t="str">
            <v>LAMONT_1_SOLAR1</v>
          </cell>
        </row>
        <row r="506">
          <cell r="A506" t="str">
            <v>LAMONT_1_SOLAR3</v>
          </cell>
        </row>
        <row r="507">
          <cell r="A507" t="str">
            <v>LAMONT_1_SOLAR4</v>
          </cell>
        </row>
        <row r="508">
          <cell r="A508" t="str">
            <v>LAMONT_1_SOLAR5</v>
          </cell>
        </row>
        <row r="509">
          <cell r="A509" t="str">
            <v>LAPAC_6_UNIT</v>
          </cell>
        </row>
        <row r="510">
          <cell r="A510" t="str">
            <v>LAPLMA_2_UNIT 1</v>
          </cell>
        </row>
        <row r="511">
          <cell r="A511" t="str">
            <v>LAPLMA_2_UNIT 2</v>
          </cell>
        </row>
        <row r="512">
          <cell r="A512" t="str">
            <v>LAPLMA_2_UNIT 3</v>
          </cell>
        </row>
        <row r="513">
          <cell r="A513" t="str">
            <v>LAPLMA_2_UNIT 4</v>
          </cell>
        </row>
        <row r="514">
          <cell r="A514" t="str">
            <v>LARKSP_6_UNIT 1</v>
          </cell>
        </row>
        <row r="515">
          <cell r="A515" t="str">
            <v>LARKSP_6_UNIT 2</v>
          </cell>
        </row>
        <row r="516">
          <cell r="A516" t="str">
            <v>LAROA1_2_UNITA1</v>
          </cell>
        </row>
        <row r="517">
          <cell r="A517" t="str">
            <v>LAROA2_2_UNITA1</v>
          </cell>
        </row>
        <row r="518">
          <cell r="A518" t="str">
            <v>LASSEN_6_UNITS</v>
          </cell>
        </row>
        <row r="519">
          <cell r="A519" t="str">
            <v>LAWRNC_7_SUNYVL</v>
          </cell>
        </row>
        <row r="520">
          <cell r="A520" t="str">
            <v>LEBECS_2_UNITS</v>
          </cell>
        </row>
        <row r="521">
          <cell r="A521" t="str">
            <v>LECEF_1_UNITS</v>
          </cell>
        </row>
        <row r="522">
          <cell r="A522" t="str">
            <v>LEPRFD_1_KANSAS</v>
          </cell>
        </row>
        <row r="523">
          <cell r="A523" t="str">
            <v>LHILLS_6_SOLAR1</v>
          </cell>
        </row>
        <row r="524">
          <cell r="A524" t="str">
            <v>LILIAC_6_SOLAR</v>
          </cell>
        </row>
        <row r="525">
          <cell r="A525" t="str">
            <v>LITLRK_6_SEPV01</v>
          </cell>
        </row>
        <row r="526">
          <cell r="A526" t="str">
            <v>LITLRK_6_SOLAR1</v>
          </cell>
        </row>
        <row r="527">
          <cell r="A527" t="str">
            <v>LITLRK_6_SOLAR2</v>
          </cell>
        </row>
        <row r="528">
          <cell r="A528" t="str">
            <v>LITLRK_6_SOLAR4</v>
          </cell>
        </row>
        <row r="529">
          <cell r="A529" t="str">
            <v>LIVEOK_6_SOLAR</v>
          </cell>
        </row>
        <row r="530">
          <cell r="A530" t="str">
            <v>LIVOAK_1_UNIT 1</v>
          </cell>
        </row>
        <row r="531">
          <cell r="A531" t="str">
            <v>LMBEPK_2_UNITA1</v>
          </cell>
        </row>
        <row r="532">
          <cell r="A532" t="str">
            <v>LMBEPK_2_UNITA2</v>
          </cell>
        </row>
        <row r="533">
          <cell r="A533" t="str">
            <v>LMBEPK_2_UNITA3</v>
          </cell>
        </row>
        <row r="534">
          <cell r="A534" t="str">
            <v>LMEC_1_PL1X3</v>
          </cell>
        </row>
        <row r="535">
          <cell r="A535" t="str">
            <v>LNCSTR_6_CREST</v>
          </cell>
        </row>
        <row r="536">
          <cell r="A536" t="str">
            <v>LOCKFD_1_BEARCK</v>
          </cell>
        </row>
        <row r="537">
          <cell r="A537" t="str">
            <v>LOCKFD_1_KSOLAR</v>
          </cell>
        </row>
        <row r="538">
          <cell r="A538" t="str">
            <v>LODI25_2_UNIT 1</v>
          </cell>
        </row>
        <row r="539">
          <cell r="A539" t="str">
            <v>LODIEC_2_PL1X2</v>
          </cell>
        </row>
        <row r="540">
          <cell r="A540" t="str">
            <v>LOWGAP_1_SUPHR</v>
          </cell>
        </row>
        <row r="541">
          <cell r="A541" t="str">
            <v>LOWGAP_7_QFUNTS</v>
          </cell>
        </row>
        <row r="542">
          <cell r="A542" t="str">
            <v>MALAGA_1_PL1X2</v>
          </cell>
        </row>
        <row r="543">
          <cell r="A543" t="str">
            <v>MALCHQ_7_UNIT 1</v>
          </cell>
        </row>
        <row r="544">
          <cell r="A544" t="str">
            <v>MANZNA_2_WIND</v>
          </cell>
        </row>
        <row r="545">
          <cell r="A545" t="str">
            <v>MARCPW_6_SOLAR1</v>
          </cell>
        </row>
        <row r="546">
          <cell r="A546" t="str">
            <v>MARTIN_1_SUNSET</v>
          </cell>
        </row>
        <row r="547">
          <cell r="A547" t="str">
            <v>MCARTH_6_FRIVRB</v>
          </cell>
        </row>
        <row r="548">
          <cell r="A548" t="str">
            <v>MCCALL_1_QF</v>
          </cell>
        </row>
        <row r="549">
          <cell r="A549" t="str">
            <v>MCSWAN_6_UNITS</v>
          </cell>
        </row>
        <row r="550">
          <cell r="A550" t="str">
            <v>MDFKRL_2_PROJCT</v>
          </cell>
        </row>
        <row r="551">
          <cell r="A551" t="str">
            <v>MENBIO_6_RENEW1</v>
          </cell>
        </row>
        <row r="552">
          <cell r="A552" t="str">
            <v>MENBIO_6_UNIT</v>
          </cell>
        </row>
        <row r="553">
          <cell r="A553" t="str">
            <v>MERCED_1_SOLAR1</v>
          </cell>
        </row>
        <row r="554">
          <cell r="A554" t="str">
            <v>MERCED_1_SOLAR2</v>
          </cell>
        </row>
        <row r="555">
          <cell r="A555" t="str">
            <v>MERCFL_6_UNIT</v>
          </cell>
        </row>
        <row r="556">
          <cell r="A556" t="str">
            <v>MESAP_1_QF</v>
          </cell>
        </row>
        <row r="557">
          <cell r="A557" t="str">
            <v>MESAS_2_QF</v>
          </cell>
        </row>
        <row r="558">
          <cell r="A558" t="str">
            <v>METCLF_1_QF</v>
          </cell>
        </row>
        <row r="559">
          <cell r="A559" t="str">
            <v>METEC_2_PL1X3</v>
          </cell>
        </row>
        <row r="560">
          <cell r="A560" t="str">
            <v>MIDWD_2_WIND1</v>
          </cell>
        </row>
        <row r="561">
          <cell r="A561" t="str">
            <v>MIDWD_2_WIND2</v>
          </cell>
        </row>
        <row r="562">
          <cell r="A562" t="str">
            <v>MIDWD_6_WNDLND</v>
          </cell>
        </row>
        <row r="563">
          <cell r="A563" t="str">
            <v>MIDWD_7_CORAMB</v>
          </cell>
        </row>
        <row r="564">
          <cell r="A564" t="str">
            <v>MIRLOM_2_CORONA</v>
          </cell>
        </row>
        <row r="565">
          <cell r="A565" t="str">
            <v>MIRLOM_2_LNDFL</v>
          </cell>
        </row>
        <row r="566">
          <cell r="A566" t="str">
            <v>MIRLOM_2_MLBBTA</v>
          </cell>
        </row>
        <row r="567">
          <cell r="A567" t="str">
            <v>MIRLOM_2_MLBBTB</v>
          </cell>
        </row>
        <row r="568">
          <cell r="A568" t="str">
            <v>MIRLOM_2_ONTARO</v>
          </cell>
        </row>
        <row r="569">
          <cell r="A569" t="str">
            <v>MIRLOM_2_RTS032</v>
          </cell>
        </row>
        <row r="570">
          <cell r="A570" t="str">
            <v>MIRLOM_2_RTS033</v>
          </cell>
        </row>
        <row r="571">
          <cell r="A571" t="str">
            <v>MIRLOM_2_TEMESC</v>
          </cell>
        </row>
        <row r="572">
          <cell r="A572" t="str">
            <v>MIRLOM_6_DELGEN</v>
          </cell>
        </row>
        <row r="573">
          <cell r="A573" t="str">
            <v>MIRLOM_6_PEAKER</v>
          </cell>
        </row>
        <row r="574">
          <cell r="A574" t="str">
            <v>MIRLOM_7_MWDLKM</v>
          </cell>
        </row>
        <row r="575">
          <cell r="A575" t="str">
            <v>MISSIX_1_QF</v>
          </cell>
        </row>
        <row r="576">
          <cell r="A576" t="str">
            <v>MKTRCK_1_UNIT 1</v>
          </cell>
        </row>
        <row r="577">
          <cell r="A577" t="str">
            <v>MLPTAS_7_QFUNTS</v>
          </cell>
        </row>
        <row r="578">
          <cell r="A578" t="str">
            <v>MNDALY_6_MCGRTH</v>
          </cell>
        </row>
        <row r="579">
          <cell r="A579" t="str">
            <v>MNDALY_7_UNIT 1</v>
          </cell>
        </row>
        <row r="580">
          <cell r="A580" t="str">
            <v>MNDALY_7_UNIT 2</v>
          </cell>
        </row>
        <row r="581">
          <cell r="A581" t="str">
            <v>MNDALY_7_UNIT 3</v>
          </cell>
        </row>
        <row r="582">
          <cell r="A582" t="str">
            <v>MNDOTA_1_SOLAR1</v>
          </cell>
        </row>
        <row r="583">
          <cell r="A583" t="str">
            <v>MNDOTA_1_SOLAR2</v>
          </cell>
        </row>
        <row r="584">
          <cell r="A584" t="str">
            <v>MOJAVE_1_SIPHON</v>
          </cell>
        </row>
        <row r="585">
          <cell r="A585" t="str">
            <v>MOJAVW_2_SOLAR</v>
          </cell>
        </row>
        <row r="586">
          <cell r="A586" t="str">
            <v>MONLTH_6_BOREL</v>
          </cell>
        </row>
        <row r="587">
          <cell r="A587" t="str">
            <v>MONTPH_7_UNITS</v>
          </cell>
        </row>
        <row r="588">
          <cell r="A588" t="str">
            <v>MOORPK_2_CALABS</v>
          </cell>
        </row>
        <row r="589">
          <cell r="A589" t="str">
            <v>MOORPK_6_QF</v>
          </cell>
        </row>
        <row r="590">
          <cell r="A590" t="str">
            <v>MORWD_6_QF</v>
          </cell>
        </row>
        <row r="591">
          <cell r="A591" t="str">
            <v>MOSSLD_1_QF</v>
          </cell>
        </row>
        <row r="592">
          <cell r="A592" t="str">
            <v>MOSSLD_2_PSP1</v>
          </cell>
        </row>
        <row r="593">
          <cell r="A593" t="str">
            <v>MOSSLD_2_PSP2</v>
          </cell>
        </row>
        <row r="594">
          <cell r="A594" t="str">
            <v>MRCHNT_2_PL1X3</v>
          </cell>
        </row>
        <row r="595">
          <cell r="A595" t="str">
            <v>MRGT_6_MEF2</v>
          </cell>
        </row>
        <row r="596">
          <cell r="A596" t="str">
            <v>MRGT_6_MMAREF</v>
          </cell>
        </row>
        <row r="597">
          <cell r="A597" t="str">
            <v>MRLSDS_6_SOLAR1</v>
          </cell>
        </row>
        <row r="598">
          <cell r="A598" t="str">
            <v>MSHGTS_6_MMARLF</v>
          </cell>
        </row>
        <row r="599">
          <cell r="A599" t="str">
            <v>MSOLAR_2_SOLAR1</v>
          </cell>
        </row>
        <row r="600">
          <cell r="A600" t="str">
            <v>MSOLAR_2_SOLAR2</v>
          </cell>
        </row>
        <row r="601">
          <cell r="A601" t="str">
            <v>MSOLAR_2_SOLAR3</v>
          </cell>
        </row>
        <row r="602">
          <cell r="A602" t="str">
            <v>MSSION_2_QF</v>
          </cell>
        </row>
        <row r="603">
          <cell r="A603" t="str">
            <v>MSTANG_2_SOLAR</v>
          </cell>
        </row>
        <row r="604">
          <cell r="A604" t="str">
            <v>MSTANG_2_SOLAR3</v>
          </cell>
        </row>
        <row r="605">
          <cell r="A605" t="str">
            <v>MSTANG_2_SOLAR4</v>
          </cell>
        </row>
        <row r="606">
          <cell r="A606" t="str">
            <v>MTNPOS_1_UNIT</v>
          </cell>
        </row>
        <row r="607">
          <cell r="A607" t="str">
            <v>MTWIND_1_UNIT 1</v>
          </cell>
        </row>
        <row r="608">
          <cell r="A608" t="str">
            <v>MTWIND_1_UNIT 2</v>
          </cell>
        </row>
        <row r="609">
          <cell r="A609" t="str">
            <v>MTWIND_1_UNIT 3</v>
          </cell>
        </row>
        <row r="610">
          <cell r="A610" t="str">
            <v>MURRAY_6_UNIT</v>
          </cell>
        </row>
        <row r="611">
          <cell r="A611" t="str">
            <v>NAROW1_2_UNIT</v>
          </cell>
        </row>
        <row r="612">
          <cell r="A612" t="str">
            <v>NAROW2_2_UNIT</v>
          </cell>
        </row>
        <row r="613">
          <cell r="A613" t="str">
            <v>NAVYII_2_UNITS</v>
          </cell>
        </row>
        <row r="614">
          <cell r="A614" t="str">
            <v>NCPA_7_GP1UN1</v>
          </cell>
        </row>
        <row r="615">
          <cell r="A615" t="str">
            <v>NCPA_7_GP1UN2</v>
          </cell>
        </row>
        <row r="616">
          <cell r="A616" t="str">
            <v>NCPA_7_GP2UN3</v>
          </cell>
        </row>
        <row r="617">
          <cell r="A617" t="str">
            <v>NCPA_7_GP2UN4</v>
          </cell>
        </row>
        <row r="618">
          <cell r="A618" t="str">
            <v>NEENCH_6_SOLAR</v>
          </cell>
        </row>
        <row r="619">
          <cell r="A619" t="str">
            <v>NEWARK_1_QF</v>
          </cell>
        </row>
        <row r="620">
          <cell r="A620" t="str">
            <v>NHOGAN_6_UNITS</v>
          </cell>
        </row>
        <row r="621">
          <cell r="A621" t="str">
            <v>NIMTG_6_NIQF</v>
          </cell>
        </row>
        <row r="622">
          <cell r="A622" t="str">
            <v>NOVATO_6_LNDFL</v>
          </cell>
        </row>
        <row r="623">
          <cell r="A623" t="str">
            <v>NWCSTL_7_UNIT 1</v>
          </cell>
        </row>
        <row r="624">
          <cell r="A624" t="str">
            <v>NZWIND_2_WDSTR5</v>
          </cell>
        </row>
        <row r="625">
          <cell r="A625" t="str">
            <v>NZWIND_6_CALWND</v>
          </cell>
        </row>
        <row r="626">
          <cell r="A626" t="str">
            <v>NZWIND_6_WDSTR</v>
          </cell>
        </row>
        <row r="627">
          <cell r="A627" t="str">
            <v>NZWIND_6_WDSTR2</v>
          </cell>
        </row>
        <row r="628">
          <cell r="A628" t="str">
            <v>NZWIND_6_WDSTR3</v>
          </cell>
        </row>
        <row r="629">
          <cell r="A629" t="str">
            <v>NZWIND_6_WDSTR4</v>
          </cell>
        </row>
        <row r="630">
          <cell r="A630" t="str">
            <v>OAK C_1_EBMUD</v>
          </cell>
        </row>
        <row r="631">
          <cell r="A631" t="str">
            <v>OAK C_7_UNIT 1</v>
          </cell>
        </row>
        <row r="632">
          <cell r="A632" t="str">
            <v>OAK C_7_UNIT 2</v>
          </cell>
        </row>
        <row r="633">
          <cell r="A633" t="str">
            <v>OAK C_7_UNIT 3</v>
          </cell>
        </row>
        <row r="634">
          <cell r="A634" t="str">
            <v>OAK L_1_GTG1</v>
          </cell>
        </row>
        <row r="635">
          <cell r="A635" t="str">
            <v>OAKWD_6_ZEPHWD</v>
          </cell>
        </row>
        <row r="636">
          <cell r="A636" t="str">
            <v>OASIS_6_CREST</v>
          </cell>
        </row>
        <row r="637">
          <cell r="A637" t="str">
            <v>OASIS_6_SOLAR1</v>
          </cell>
        </row>
        <row r="638">
          <cell r="A638" t="str">
            <v>OASIS_6_SOLAR2</v>
          </cell>
        </row>
        <row r="639">
          <cell r="A639" t="str">
            <v>OASIS_6_SOLAR3</v>
          </cell>
        </row>
        <row r="640">
          <cell r="A640" t="str">
            <v>OCTILO_5_WIND</v>
          </cell>
        </row>
        <row r="641">
          <cell r="A641" t="str">
            <v>OGROVE_6_PL1X2</v>
          </cell>
        </row>
        <row r="642">
          <cell r="A642" t="str">
            <v>OILFLD_7_QFUNTS</v>
          </cell>
        </row>
        <row r="643">
          <cell r="A643" t="str">
            <v>OLDRIV_6_BIOGAS</v>
          </cell>
        </row>
        <row r="644">
          <cell r="A644" t="str">
            <v>OLDRV1_6_SOLAR</v>
          </cell>
        </row>
        <row r="645">
          <cell r="A645" t="str">
            <v>OLINDA_2_COYCRK</v>
          </cell>
        </row>
        <row r="646">
          <cell r="A646" t="str">
            <v>OLINDA_2_LNDFL2</v>
          </cell>
        </row>
        <row r="647">
          <cell r="A647" t="str">
            <v>OLINDA_2_QF</v>
          </cell>
        </row>
        <row r="648">
          <cell r="A648" t="str">
            <v>OLINDA_7_LNDFIL</v>
          </cell>
        </row>
        <row r="649">
          <cell r="A649" t="str">
            <v>OLIVEP_1_SOLAR</v>
          </cell>
        </row>
        <row r="650">
          <cell r="A650" t="str">
            <v>OLIVEP_1_SOLAR2</v>
          </cell>
        </row>
        <row r="651">
          <cell r="A651" t="str">
            <v>OLSEN_2_UNIT</v>
          </cell>
        </row>
        <row r="652">
          <cell r="A652" t="str">
            <v>OMAR_2_UNIT 1</v>
          </cell>
        </row>
        <row r="653">
          <cell r="A653" t="str">
            <v>OMAR_2_UNIT 2</v>
          </cell>
        </row>
        <row r="654">
          <cell r="A654" t="str">
            <v>OMAR_2_UNIT 3</v>
          </cell>
        </row>
        <row r="655">
          <cell r="A655" t="str">
            <v>OMAR_2_UNIT 4</v>
          </cell>
        </row>
        <row r="656">
          <cell r="A656" t="str">
            <v>ONLLPP_6_UNITS</v>
          </cell>
        </row>
        <row r="657">
          <cell r="A657" t="str">
            <v>ORLND_6_HIGHLI</v>
          </cell>
        </row>
        <row r="658">
          <cell r="A658" t="str">
            <v>ORLND_6_SOLAR1</v>
          </cell>
        </row>
        <row r="659">
          <cell r="A659" t="str">
            <v>ORMOND_7_UNIT 1</v>
          </cell>
        </row>
        <row r="660">
          <cell r="A660" t="str">
            <v>ORMOND_7_UNIT 2</v>
          </cell>
        </row>
        <row r="661">
          <cell r="A661" t="str">
            <v>OROLOM_1_SOLAR1</v>
          </cell>
        </row>
        <row r="662">
          <cell r="A662" t="str">
            <v>OROLOM_1_SOLAR2</v>
          </cell>
        </row>
        <row r="663">
          <cell r="A663" t="str">
            <v>OROVIL_6_UNIT</v>
          </cell>
        </row>
        <row r="664">
          <cell r="A664" t="str">
            <v>OSO_6_NSPIN</v>
          </cell>
        </row>
        <row r="665">
          <cell r="A665" t="str">
            <v>OTAY_6_LNDFL5</v>
          </cell>
        </row>
        <row r="666">
          <cell r="A666" t="str">
            <v>OTAY_6_LNDFL6</v>
          </cell>
        </row>
        <row r="667">
          <cell r="A667" t="str">
            <v>OTAY_6_PL1X2</v>
          </cell>
        </row>
        <row r="668">
          <cell r="A668" t="str">
            <v>OTAY_6_UNITB1</v>
          </cell>
        </row>
        <row r="669">
          <cell r="A669" t="str">
            <v>OTMESA_2_PL1X3</v>
          </cell>
        </row>
        <row r="670">
          <cell r="A670" t="str">
            <v>OXBOW_6_DRUM</v>
          </cell>
        </row>
        <row r="671">
          <cell r="A671" t="str">
            <v>OXMTN_6_LNDFIL</v>
          </cell>
        </row>
        <row r="672">
          <cell r="A672" t="str">
            <v>PACLUM_6_UNIT</v>
          </cell>
        </row>
        <row r="673">
          <cell r="A673" t="str">
            <v>PADUA_2_ONTARO</v>
          </cell>
        </row>
        <row r="674">
          <cell r="A674" t="str">
            <v>PADUA_2_SOLAR1</v>
          </cell>
        </row>
        <row r="675">
          <cell r="A675" t="str">
            <v>PADUA_6_MWDSDM</v>
          </cell>
        </row>
        <row r="676">
          <cell r="A676" t="str">
            <v>PADUA_6_QF</v>
          </cell>
        </row>
        <row r="677">
          <cell r="A677" t="str">
            <v>PADUA_7_SDIMAS</v>
          </cell>
        </row>
        <row r="678">
          <cell r="A678" t="str">
            <v>PAIGES_6_SOLAR</v>
          </cell>
        </row>
        <row r="679">
          <cell r="A679" t="str">
            <v>PALALT_7_COBUG</v>
          </cell>
        </row>
        <row r="680">
          <cell r="A680" t="str">
            <v>PALOMR_2_PL1X3</v>
          </cell>
        </row>
        <row r="681">
          <cell r="A681" t="str">
            <v>PANDOL_6_UNIT</v>
          </cell>
        </row>
        <row r="682">
          <cell r="A682" t="str">
            <v>PANSEA_1_PANARO</v>
          </cell>
        </row>
        <row r="683">
          <cell r="A683" t="str">
            <v>PARDEB_6_UNITS</v>
          </cell>
        </row>
        <row r="684">
          <cell r="A684" t="str">
            <v>PBLOSM_2_SOLAR</v>
          </cell>
        </row>
        <row r="685">
          <cell r="A685" t="str">
            <v>PEABDY_2_LNDFIL</v>
          </cell>
        </row>
        <row r="686">
          <cell r="A686" t="str">
            <v>PEABDY_2_LNDFL1</v>
          </cell>
        </row>
        <row r="687">
          <cell r="A687" t="str">
            <v>PEARBL_2_NSPIN</v>
          </cell>
        </row>
        <row r="688">
          <cell r="A688" t="str">
            <v>PEORIA_1_SOLAR</v>
          </cell>
        </row>
        <row r="689">
          <cell r="A689" t="str">
            <v>PGCC_1_PDRP02</v>
          </cell>
        </row>
        <row r="690">
          <cell r="A690" t="str">
            <v>PGCC_1_PDRP04</v>
          </cell>
        </row>
        <row r="691">
          <cell r="A691" t="str">
            <v>PGCC_1_PDRP05</v>
          </cell>
        </row>
        <row r="692">
          <cell r="A692" t="str">
            <v>PGEB_2_PDRP01</v>
          </cell>
        </row>
        <row r="693">
          <cell r="A693" t="str">
            <v>PGEB_2_PDRP02</v>
          </cell>
        </row>
        <row r="694">
          <cell r="A694" t="str">
            <v>PGEB_2_PDRP03</v>
          </cell>
        </row>
        <row r="695">
          <cell r="A695" t="str">
            <v>PGEB_2_PDRP04</v>
          </cell>
        </row>
        <row r="696">
          <cell r="A696" t="str">
            <v>PGEB_2_PDRP05</v>
          </cell>
        </row>
        <row r="697">
          <cell r="A697" t="str">
            <v>PGEB_2_PDRP06</v>
          </cell>
        </row>
        <row r="698">
          <cell r="A698" t="str">
            <v>PGEB_2_PDRP07</v>
          </cell>
        </row>
        <row r="699">
          <cell r="A699" t="str">
            <v>PGEB_2_PDRP08</v>
          </cell>
        </row>
        <row r="700">
          <cell r="A700" t="str">
            <v>PGEB_2_PDRP09</v>
          </cell>
        </row>
        <row r="701">
          <cell r="A701" t="str">
            <v>PGEB_2_PDRP10</v>
          </cell>
        </row>
        <row r="702">
          <cell r="A702" t="str">
            <v>PGEB_2_RDRR08</v>
          </cell>
        </row>
        <row r="703">
          <cell r="A703" t="str">
            <v>PGF1_2_PDRP03</v>
          </cell>
        </row>
        <row r="704">
          <cell r="A704" t="str">
            <v>PGF1_2_PDRP04</v>
          </cell>
        </row>
        <row r="705">
          <cell r="A705" t="str">
            <v>PGF1_2_PDRP07</v>
          </cell>
        </row>
        <row r="706">
          <cell r="A706" t="str">
            <v>PGF1_2_PDRP08</v>
          </cell>
        </row>
        <row r="707">
          <cell r="A707" t="str">
            <v>PGF1_2_PDRP09</v>
          </cell>
        </row>
        <row r="708">
          <cell r="A708" t="str">
            <v>PGF1_2_PDRP10</v>
          </cell>
        </row>
        <row r="709">
          <cell r="A709" t="str">
            <v>PGF1_2_PDRP11</v>
          </cell>
        </row>
        <row r="710">
          <cell r="A710" t="str">
            <v>PGF1_2_RDRR05</v>
          </cell>
        </row>
        <row r="711">
          <cell r="A711" t="str">
            <v>PGF1_2_RDRR06</v>
          </cell>
        </row>
        <row r="712">
          <cell r="A712" t="str">
            <v>PGFG_1_PDRP03</v>
          </cell>
        </row>
        <row r="713">
          <cell r="A713" t="str">
            <v>PGFG_1_PDRP04</v>
          </cell>
        </row>
        <row r="714">
          <cell r="A714" t="str">
            <v>PGFG_1_PDRP05</v>
          </cell>
        </row>
        <row r="715">
          <cell r="A715" t="str">
            <v>PGFG_1_PDRP06</v>
          </cell>
        </row>
        <row r="716">
          <cell r="A716" t="str">
            <v>PGHB_6_PDRP01</v>
          </cell>
        </row>
        <row r="717">
          <cell r="A717" t="str">
            <v>PGHB_6_PDRP02</v>
          </cell>
        </row>
        <row r="718">
          <cell r="A718" t="str">
            <v>PGKN_2_PDRP02</v>
          </cell>
        </row>
        <row r="719">
          <cell r="A719" t="str">
            <v>PGKN_2_RDRR03</v>
          </cell>
        </row>
        <row r="720">
          <cell r="A720" t="str">
            <v>PGNB_2_PDRP01</v>
          </cell>
        </row>
        <row r="721">
          <cell r="A721" t="str">
            <v>PGNB_2_PDRP02</v>
          </cell>
        </row>
        <row r="722">
          <cell r="A722" t="str">
            <v>PGNB_2_PDRP03</v>
          </cell>
        </row>
        <row r="723">
          <cell r="A723" t="str">
            <v>PGNB_2_PDRP04</v>
          </cell>
        </row>
        <row r="724">
          <cell r="A724" t="str">
            <v>PGNB_2_RDRR01</v>
          </cell>
        </row>
        <row r="725">
          <cell r="A725" t="str">
            <v>PGNC_1_PDRP01</v>
          </cell>
        </row>
        <row r="726">
          <cell r="A726" t="str">
            <v>PGNP_2_PDRP02</v>
          </cell>
        </row>
        <row r="727">
          <cell r="A727" t="str">
            <v>PGNP_2_PDRP03</v>
          </cell>
        </row>
        <row r="728">
          <cell r="A728" t="str">
            <v>PGNP_2_RDRR01</v>
          </cell>
        </row>
        <row r="729">
          <cell r="A729" t="str">
            <v>PGNP_2_RDRR09</v>
          </cell>
        </row>
        <row r="730">
          <cell r="A730" t="str">
            <v>PGP2_2_PDRP01</v>
          </cell>
        </row>
        <row r="731">
          <cell r="A731" t="str">
            <v>PGP2_2_PDRP05</v>
          </cell>
        </row>
        <row r="732">
          <cell r="A732" t="str">
            <v>PGP2_2_PDRP06</v>
          </cell>
        </row>
        <row r="733">
          <cell r="A733" t="str">
            <v>PGP2_2_PDRP07</v>
          </cell>
        </row>
        <row r="734">
          <cell r="A734" t="str">
            <v>PGP2_2_PDRP08</v>
          </cell>
        </row>
        <row r="735">
          <cell r="A735" t="str">
            <v>PGP2_2_PDRP10</v>
          </cell>
        </row>
        <row r="736">
          <cell r="A736" t="str">
            <v>PGSB_1_PDRP02</v>
          </cell>
        </row>
        <row r="737">
          <cell r="A737" t="str">
            <v>PGSB_1_PDRP04</v>
          </cell>
        </row>
        <row r="738">
          <cell r="A738" t="str">
            <v>PGSB_1_PDRP06</v>
          </cell>
        </row>
        <row r="739">
          <cell r="A739" t="str">
            <v>PGSB_1_PDRP08</v>
          </cell>
        </row>
        <row r="740">
          <cell r="A740" t="str">
            <v>PGSB_1_PDRP09</v>
          </cell>
        </row>
        <row r="741">
          <cell r="A741" t="str">
            <v>PGSB_1_PDRP10</v>
          </cell>
        </row>
        <row r="742">
          <cell r="A742" t="str">
            <v>PGSB_1_PDRP11</v>
          </cell>
        </row>
        <row r="743">
          <cell r="A743" t="str">
            <v>PGSB_1_PDRP12</v>
          </cell>
        </row>
        <row r="744">
          <cell r="A744" t="str">
            <v>PGSB_1_PDRP13</v>
          </cell>
        </row>
        <row r="745">
          <cell r="A745" t="str">
            <v>PGSB_1_PDRP14</v>
          </cell>
        </row>
        <row r="746">
          <cell r="A746" t="str">
            <v>PGSB_1_RDRR05</v>
          </cell>
        </row>
        <row r="747">
          <cell r="A747" t="str">
            <v>PGSF_2_PDRP03</v>
          </cell>
        </row>
        <row r="748">
          <cell r="A748" t="str">
            <v>PGSF_2_PDRP04</v>
          </cell>
        </row>
        <row r="749">
          <cell r="A749" t="str">
            <v>PGSF_2_PDRP06</v>
          </cell>
        </row>
        <row r="750">
          <cell r="A750" t="str">
            <v>PGSF_2_PDRP07</v>
          </cell>
        </row>
        <row r="751">
          <cell r="A751" t="str">
            <v>PGSF_2_PDRP08</v>
          </cell>
        </row>
        <row r="752">
          <cell r="A752" t="str">
            <v>PGSF_2_PDRP09</v>
          </cell>
        </row>
        <row r="753">
          <cell r="A753" t="str">
            <v>PGSF_2_PDRP10</v>
          </cell>
        </row>
        <row r="754">
          <cell r="A754" t="str">
            <v>PGSF_2_PDRP11</v>
          </cell>
        </row>
        <row r="755">
          <cell r="A755" t="str">
            <v>PGSF_2_PDRP12</v>
          </cell>
        </row>
        <row r="756">
          <cell r="A756" t="str">
            <v>PGSI_1_PDRP01</v>
          </cell>
        </row>
        <row r="757">
          <cell r="A757" t="str">
            <v>PGSI_1_PDRP02</v>
          </cell>
        </row>
        <row r="758">
          <cell r="A758" t="str">
            <v>PGSI_1_RDRR01</v>
          </cell>
        </row>
        <row r="759">
          <cell r="A759" t="str">
            <v>PGST_2_PDRP01</v>
          </cell>
        </row>
        <row r="760">
          <cell r="A760" t="str">
            <v>PGST_2_PDRP03</v>
          </cell>
        </row>
        <row r="761">
          <cell r="A761" t="str">
            <v>PGST_2_RDRR02</v>
          </cell>
        </row>
        <row r="762">
          <cell r="A762" t="str">
            <v>PGZP_2_PDRP02</v>
          </cell>
        </row>
        <row r="763">
          <cell r="A763" t="str">
            <v>PGZP_2_PDRP03</v>
          </cell>
        </row>
        <row r="764">
          <cell r="A764" t="str">
            <v>PGZP_2_RDRR01</v>
          </cell>
        </row>
        <row r="765">
          <cell r="A765" t="str">
            <v>PGZP_2_RDRR02</v>
          </cell>
        </row>
        <row r="766">
          <cell r="A766" t="str">
            <v>PGZP_2_RDRR03</v>
          </cell>
        </row>
        <row r="767">
          <cell r="A767" t="str">
            <v>PGZP_2_RDRR06</v>
          </cell>
        </row>
        <row r="768">
          <cell r="A768" t="str">
            <v>PHOENX_1_UNIT</v>
          </cell>
        </row>
        <row r="769">
          <cell r="A769" t="str">
            <v>PINFLT_7_UNITS</v>
          </cell>
        </row>
        <row r="770">
          <cell r="A770" t="str">
            <v>PIOPIC_2_CTG1</v>
          </cell>
        </row>
        <row r="771">
          <cell r="A771" t="str">
            <v>PIOPIC_2_CTG2</v>
          </cell>
        </row>
        <row r="772">
          <cell r="A772" t="str">
            <v>PIOPIC_2_CTG3</v>
          </cell>
        </row>
        <row r="773">
          <cell r="A773" t="str">
            <v>PIT1_6_FRIVRA</v>
          </cell>
        </row>
        <row r="774">
          <cell r="A774" t="str">
            <v>PIT1_7_UNIT 1</v>
          </cell>
        </row>
        <row r="775">
          <cell r="A775" t="str">
            <v>PIT1_7_UNIT 2</v>
          </cell>
        </row>
        <row r="776">
          <cell r="A776" t="str">
            <v>PIT3_7_PL1X3</v>
          </cell>
        </row>
        <row r="777">
          <cell r="A777" t="str">
            <v>PIT4_7_PL1X2</v>
          </cell>
        </row>
        <row r="778">
          <cell r="A778" t="str">
            <v>PIT5_7_PL1X2</v>
          </cell>
        </row>
        <row r="779">
          <cell r="A779" t="str">
            <v>PIT5_7_PL3X4</v>
          </cell>
        </row>
        <row r="780">
          <cell r="A780" t="str">
            <v>PIT5_7_QFUNTS</v>
          </cell>
        </row>
        <row r="781">
          <cell r="A781" t="str">
            <v>PIT6_7_UNIT 1</v>
          </cell>
        </row>
        <row r="782">
          <cell r="A782" t="str">
            <v>PIT6_7_UNIT 2</v>
          </cell>
        </row>
        <row r="783">
          <cell r="A783" t="str">
            <v>PIT7_7_UNIT 1</v>
          </cell>
        </row>
        <row r="784">
          <cell r="A784" t="str">
            <v>PIT7_7_UNIT 2</v>
          </cell>
        </row>
        <row r="785">
          <cell r="A785" t="str">
            <v>PLACVL_1_CHILIB</v>
          </cell>
        </row>
        <row r="786">
          <cell r="A786" t="str">
            <v>PLACVL_1_RCKCRE</v>
          </cell>
        </row>
        <row r="787">
          <cell r="A787" t="str">
            <v>PLAINV_6_BSOLAR</v>
          </cell>
        </row>
        <row r="788">
          <cell r="A788" t="str">
            <v>PLAINV_6_DSOLAR</v>
          </cell>
        </row>
        <row r="789">
          <cell r="A789" t="str">
            <v>PLAINV_6_NLRSR1</v>
          </cell>
        </row>
        <row r="790">
          <cell r="A790" t="str">
            <v>PLAINV_6_SOLAR3</v>
          </cell>
        </row>
        <row r="791">
          <cell r="A791" t="str">
            <v>PLAINV_6_SOLARC</v>
          </cell>
        </row>
        <row r="792">
          <cell r="A792" t="str">
            <v>PLSNTG_7_LNCLND</v>
          </cell>
        </row>
        <row r="793">
          <cell r="A793" t="str">
            <v>PMDLET_6_SOLAR1</v>
          </cell>
        </row>
        <row r="794">
          <cell r="A794" t="str">
            <v>PMPJCK_1_RB2SLR</v>
          </cell>
        </row>
        <row r="795">
          <cell r="A795" t="str">
            <v>PMPJCK_1_SOLAR1</v>
          </cell>
        </row>
        <row r="796">
          <cell r="A796" t="str">
            <v>PMPJCK_1_SOLAR2</v>
          </cell>
        </row>
        <row r="797">
          <cell r="A797" t="str">
            <v>PNCHEG_2_PL1X4</v>
          </cell>
        </row>
        <row r="798">
          <cell r="A798" t="str">
            <v>PNCHPP_1_PL1X2</v>
          </cell>
        </row>
        <row r="799">
          <cell r="A799" t="str">
            <v>PNOCHE_1_PL1X2</v>
          </cell>
        </row>
        <row r="800">
          <cell r="A800" t="str">
            <v>PNOCHE_1_UNITA1</v>
          </cell>
        </row>
        <row r="801">
          <cell r="A801" t="str">
            <v>POEPH_7_UNIT 1</v>
          </cell>
        </row>
        <row r="802">
          <cell r="A802" t="str">
            <v>POEPH_7_UNIT 2</v>
          </cell>
        </row>
        <row r="803">
          <cell r="A803" t="str">
            <v>POTTER_6_UNITS</v>
          </cell>
        </row>
        <row r="804">
          <cell r="A804" t="str">
            <v>POTTER_7_VECINO</v>
          </cell>
        </row>
        <row r="805">
          <cell r="A805" t="str">
            <v>PRIMM_2_SOLAR1</v>
          </cell>
        </row>
        <row r="806">
          <cell r="A806" t="str">
            <v>PSWEET_1_STCRUZ</v>
          </cell>
        </row>
        <row r="807">
          <cell r="A807" t="str">
            <v>PSWEET_7_QFUNTS</v>
          </cell>
        </row>
        <row r="808">
          <cell r="A808" t="str">
            <v>PTLOMA_6_NTCCGN</v>
          </cell>
        </row>
        <row r="809">
          <cell r="A809" t="str">
            <v>PTLOMA_6_NTCQF</v>
          </cell>
        </row>
        <row r="810">
          <cell r="A810" t="str">
            <v>PUTHCR_1_SOLAR1</v>
          </cell>
        </row>
        <row r="811">
          <cell r="A811" t="str">
            <v>PWEST_1_UNIT</v>
          </cell>
        </row>
        <row r="812">
          <cell r="A812" t="str">
            <v>RCKCRK_7_UNIT 1</v>
          </cell>
        </row>
        <row r="813">
          <cell r="A813" t="str">
            <v>RCKCRK_7_UNIT 2</v>
          </cell>
        </row>
        <row r="814">
          <cell r="A814" t="str">
            <v>RDWAY_1_CREST</v>
          </cell>
        </row>
        <row r="815">
          <cell r="A815" t="str">
            <v>RECTOR_2_CREST</v>
          </cell>
        </row>
        <row r="816">
          <cell r="A816" t="str">
            <v>RECTOR_2_KAWEAH</v>
          </cell>
        </row>
        <row r="817">
          <cell r="A817" t="str">
            <v>RECTOR_2_KAWH 1</v>
          </cell>
        </row>
        <row r="818">
          <cell r="A818" t="str">
            <v>RECTOR_2_QF</v>
          </cell>
        </row>
        <row r="819">
          <cell r="A819" t="str">
            <v>RECTOR_7_TULARE</v>
          </cell>
        </row>
        <row r="820">
          <cell r="A820" t="str">
            <v>REDBLF_6_UNIT</v>
          </cell>
        </row>
        <row r="821">
          <cell r="A821" t="str">
            <v>REDMAN_2_SOLAR</v>
          </cell>
        </row>
        <row r="822">
          <cell r="A822" t="str">
            <v>REDOND_7_UNIT 5</v>
          </cell>
        </row>
        <row r="823">
          <cell r="A823" t="str">
            <v>REDOND_7_UNIT 6</v>
          </cell>
        </row>
        <row r="824">
          <cell r="A824" t="str">
            <v>REDOND_7_UNIT 7</v>
          </cell>
        </row>
        <row r="825">
          <cell r="A825" t="str">
            <v>REDOND_7_UNIT 8</v>
          </cell>
        </row>
        <row r="826">
          <cell r="A826" t="str">
            <v>REEDLY_6_SOLAR</v>
          </cell>
        </row>
        <row r="827">
          <cell r="A827" t="str">
            <v>RENWD_1_QF</v>
          </cell>
        </row>
        <row r="828">
          <cell r="A828" t="str">
            <v>RHONDO_2_QF</v>
          </cell>
        </row>
        <row r="829">
          <cell r="A829" t="str">
            <v>RHONDO_6_PUENTE</v>
          </cell>
        </row>
        <row r="830">
          <cell r="A830" t="str">
            <v>RICHMN_7_BAYENV</v>
          </cell>
        </row>
        <row r="831">
          <cell r="A831" t="str">
            <v>RIOBRV_6_UNIT 1</v>
          </cell>
        </row>
        <row r="832">
          <cell r="A832" t="str">
            <v>RIOOSO_1_QF</v>
          </cell>
        </row>
        <row r="833">
          <cell r="A833" t="str">
            <v>RNDMTN_2_SLSPHY1</v>
          </cell>
        </row>
        <row r="834">
          <cell r="A834" t="str">
            <v>ROLLIN_6_UNIT</v>
          </cell>
        </row>
        <row r="835">
          <cell r="A835" t="str">
            <v>ROSMDW_2_WIND1</v>
          </cell>
        </row>
        <row r="836">
          <cell r="A836" t="str">
            <v>ROSMND_6_SOLAR</v>
          </cell>
        </row>
        <row r="837">
          <cell r="A837" t="str">
            <v>RSMSLR_6_SOLAR1</v>
          </cell>
        </row>
        <row r="838">
          <cell r="A838" t="str">
            <v>RSMSLR_6_SOLAR2</v>
          </cell>
        </row>
        <row r="839">
          <cell r="A839" t="str">
            <v>RTEDDY_2_SOLAR1</v>
          </cell>
        </row>
        <row r="840">
          <cell r="A840" t="str">
            <v>RTEDDY_2_SOLAR2</v>
          </cell>
        </row>
        <row r="841">
          <cell r="A841" t="str">
            <v>RTREE_2_WIND1</v>
          </cell>
        </row>
        <row r="842">
          <cell r="A842" t="str">
            <v>RTREE_2_WIND2</v>
          </cell>
        </row>
        <row r="843">
          <cell r="A843" t="str">
            <v>RTREE_2_WIND3</v>
          </cell>
        </row>
        <row r="844">
          <cell r="A844" t="str">
            <v>RUSCTY_2_UNITS</v>
          </cell>
        </row>
        <row r="845">
          <cell r="A845" t="str">
            <v>RVRVEW_1_UNITA1</v>
          </cell>
        </row>
        <row r="846">
          <cell r="A846" t="str">
            <v>RVSIDE_2_RERCU3</v>
          </cell>
        </row>
        <row r="847">
          <cell r="A847" t="str">
            <v>RVSIDE_2_RERCU4</v>
          </cell>
        </row>
        <row r="848">
          <cell r="A848" t="str">
            <v>RVSIDE_6_RERCU1</v>
          </cell>
        </row>
        <row r="849">
          <cell r="A849" t="str">
            <v>RVSIDE_6_RERCU2</v>
          </cell>
        </row>
        <row r="850">
          <cell r="A850" t="str">
            <v>RVSIDE_6_SOLAR1</v>
          </cell>
        </row>
        <row r="851">
          <cell r="A851" t="str">
            <v>RVSIDE_6_SPRING</v>
          </cell>
        </row>
        <row r="852">
          <cell r="A852" t="str">
            <v>S_RITA_6_SOLAR1</v>
          </cell>
        </row>
        <row r="853">
          <cell r="A853" t="str">
            <v>SALIRV_2_UNIT</v>
          </cell>
        </row>
        <row r="854">
          <cell r="A854" t="str">
            <v>SALTSP_7_UNITS</v>
          </cell>
        </row>
        <row r="855">
          <cell r="A855" t="str">
            <v>SAMPSN_6_KELCO1</v>
          </cell>
        </row>
        <row r="856">
          <cell r="A856" t="str">
            <v>SANDLT_2_SUNITS</v>
          </cell>
        </row>
        <row r="857">
          <cell r="A857" t="str">
            <v>SANITR_6_UNITS</v>
          </cell>
        </row>
        <row r="858">
          <cell r="A858" t="str">
            <v>SANLOB_1_LNDFIL</v>
          </cell>
        </row>
        <row r="859">
          <cell r="A859" t="str">
            <v>SANTFG_7_UNITS</v>
          </cell>
        </row>
        <row r="860">
          <cell r="A860" t="str">
            <v>SANTGO_2_LNDFL1</v>
          </cell>
        </row>
        <row r="861">
          <cell r="A861" t="str">
            <v>SANTGO_2_MABBT1</v>
          </cell>
        </row>
        <row r="862">
          <cell r="A862" t="str">
            <v>SANWD_1_QF</v>
          </cell>
        </row>
        <row r="863">
          <cell r="A863" t="str">
            <v>SAUGUS_2_TOLAND</v>
          </cell>
        </row>
        <row r="864">
          <cell r="A864" t="str">
            <v>SAUGUS_6_MWDFTH</v>
          </cell>
        </row>
        <row r="865">
          <cell r="A865" t="str">
            <v>SAUGUS_6_PTCHGN</v>
          </cell>
        </row>
        <row r="866">
          <cell r="A866" t="str">
            <v>SAUGUS_6_QF</v>
          </cell>
        </row>
        <row r="867">
          <cell r="A867" t="str">
            <v>SAUGUS_7_CHIQCN</v>
          </cell>
        </row>
        <row r="868">
          <cell r="A868" t="str">
            <v>SAUGUS_7_LOPEZ</v>
          </cell>
        </row>
        <row r="869">
          <cell r="A869" t="str">
            <v>SBERDO_2_PSP3</v>
          </cell>
        </row>
        <row r="870">
          <cell r="A870" t="str">
            <v>SBERDO_2_PSP4</v>
          </cell>
        </row>
        <row r="871">
          <cell r="A871" t="str">
            <v>SBERDO_2_QF</v>
          </cell>
        </row>
        <row r="872">
          <cell r="A872" t="str">
            <v>SBERDO_2_REDLND</v>
          </cell>
        </row>
        <row r="873">
          <cell r="A873" t="str">
            <v>SBERDO_2_RTS005</v>
          </cell>
        </row>
        <row r="874">
          <cell r="A874" t="str">
            <v>SBERDO_2_RTS007</v>
          </cell>
        </row>
        <row r="875">
          <cell r="A875" t="str">
            <v>SBERDO_2_RTS011</v>
          </cell>
        </row>
        <row r="876">
          <cell r="A876" t="str">
            <v>SBERDO_2_RTS013</v>
          </cell>
        </row>
        <row r="877">
          <cell r="A877" t="str">
            <v>SBERDO_2_RTS016</v>
          </cell>
        </row>
        <row r="878">
          <cell r="A878" t="str">
            <v>SBERDO_2_RTS048</v>
          </cell>
        </row>
        <row r="879">
          <cell r="A879" t="str">
            <v>SBERDO_2_SNTANA</v>
          </cell>
        </row>
        <row r="880">
          <cell r="A880" t="str">
            <v>SBERDO_6_MILLCK</v>
          </cell>
        </row>
        <row r="881">
          <cell r="A881" t="str">
            <v>SCEC_1_PDRP03</v>
          </cell>
        </row>
        <row r="882">
          <cell r="A882" t="str">
            <v>SCEC_1_PDRP26</v>
          </cell>
        </row>
        <row r="883">
          <cell r="A883" t="str">
            <v>SCEC_1_PDRP27</v>
          </cell>
        </row>
        <row r="884">
          <cell r="A884" t="str">
            <v>SCEC_1_PDRP28</v>
          </cell>
        </row>
        <row r="885">
          <cell r="A885" t="str">
            <v>SCEC_1_PDRP29</v>
          </cell>
        </row>
        <row r="886">
          <cell r="A886" t="str">
            <v>SCEC_1_PDRP30</v>
          </cell>
        </row>
        <row r="887">
          <cell r="A887" t="str">
            <v>SCEC_1_PDRP31</v>
          </cell>
        </row>
        <row r="888">
          <cell r="A888" t="str">
            <v>SCEC_1_PDRP32</v>
          </cell>
        </row>
        <row r="889">
          <cell r="A889" t="str">
            <v>SCEC_1_PDRP33</v>
          </cell>
        </row>
        <row r="890">
          <cell r="A890" t="str">
            <v>SCEC_1_PDRP36</v>
          </cell>
        </row>
        <row r="891">
          <cell r="A891" t="str">
            <v>SCEC_1_PDRP37</v>
          </cell>
        </row>
        <row r="892">
          <cell r="A892" t="str">
            <v>SCEC_1_PDRP38</v>
          </cell>
        </row>
        <row r="893">
          <cell r="A893" t="str">
            <v>SCEC_1_PDRP39</v>
          </cell>
        </row>
        <row r="894">
          <cell r="A894" t="str">
            <v>SCEN_6_PDRP01</v>
          </cell>
        </row>
        <row r="895">
          <cell r="A895" t="str">
            <v>SCEN_6_PDRP17</v>
          </cell>
        </row>
        <row r="896">
          <cell r="A896" t="str">
            <v>SCEN_6_PDRP18</v>
          </cell>
        </row>
        <row r="897">
          <cell r="A897" t="str">
            <v>SCEN_6_PDRP19</v>
          </cell>
        </row>
        <row r="898">
          <cell r="A898" t="str">
            <v>SCEN_6_PDRP20</v>
          </cell>
        </row>
        <row r="899">
          <cell r="A899" t="str">
            <v>SCEW_2_PDRP01</v>
          </cell>
        </row>
        <row r="900">
          <cell r="A900" t="str">
            <v>SCEW_2_PDRP04</v>
          </cell>
        </row>
        <row r="901">
          <cell r="A901" t="str">
            <v>SCEW_2_PDRP05</v>
          </cell>
        </row>
        <row r="902">
          <cell r="A902" t="str">
            <v>SCEW_2_PDRP15</v>
          </cell>
        </row>
        <row r="903">
          <cell r="A903" t="str">
            <v>SCEW_2_PDRP16</v>
          </cell>
        </row>
        <row r="904">
          <cell r="A904" t="str">
            <v>SCEW_2_PDRP17</v>
          </cell>
        </row>
        <row r="905">
          <cell r="A905" t="str">
            <v>SCEW_2_PDRP18</v>
          </cell>
        </row>
        <row r="906">
          <cell r="A906" t="str">
            <v>SCEW_2_PDRP19</v>
          </cell>
        </row>
        <row r="907">
          <cell r="A907" t="str">
            <v>SCEW_2_PDRP20</v>
          </cell>
        </row>
        <row r="908">
          <cell r="A908" t="str">
            <v>SCEW_2_PDRP21</v>
          </cell>
        </row>
        <row r="909">
          <cell r="A909" t="str">
            <v>SCEW_2_PDRP24</v>
          </cell>
        </row>
        <row r="910">
          <cell r="A910" t="str">
            <v>SCEW_2_PDRP25</v>
          </cell>
        </row>
        <row r="911">
          <cell r="A911" t="str">
            <v>SCEW_2_PDRP26</v>
          </cell>
        </row>
        <row r="912">
          <cell r="A912" t="str">
            <v>SCHD_1_PDRP11</v>
          </cell>
        </row>
        <row r="913">
          <cell r="A913" t="str">
            <v>SCHD_1_PDRP12</v>
          </cell>
        </row>
        <row r="914">
          <cell r="A914" t="str">
            <v>SCHD_1_PDRP15</v>
          </cell>
        </row>
        <row r="915">
          <cell r="A915" t="str">
            <v>SCHLTE_1_PL1X3</v>
          </cell>
        </row>
        <row r="916">
          <cell r="A916" t="str">
            <v>SCHNDR_1_FIVPTS</v>
          </cell>
        </row>
        <row r="917">
          <cell r="A917" t="str">
            <v>SCHNDR_1_WSTSDE</v>
          </cell>
        </row>
        <row r="918">
          <cell r="A918" t="str">
            <v>SCLD_1_PDRP08</v>
          </cell>
        </row>
        <row r="919">
          <cell r="A919" t="str">
            <v>SCLD_1_PDRP10</v>
          </cell>
        </row>
        <row r="920">
          <cell r="A920" t="str">
            <v>SCNW_6_PDRP10</v>
          </cell>
        </row>
        <row r="921">
          <cell r="A921" t="str">
            <v>SCNW_6_PDRP11</v>
          </cell>
        </row>
        <row r="922">
          <cell r="A922" t="str">
            <v>SCNW_6_PDRP12</v>
          </cell>
        </row>
        <row r="923">
          <cell r="A923" t="str">
            <v>SCNW_6_PDRP15</v>
          </cell>
        </row>
        <row r="924">
          <cell r="A924" t="str">
            <v>SDG1_1_PDRP01</v>
          </cell>
        </row>
        <row r="925">
          <cell r="A925" t="str">
            <v>SDG1_1_PDRP02</v>
          </cell>
        </row>
        <row r="926">
          <cell r="A926" t="str">
            <v>SDG1_1_PDRP03</v>
          </cell>
        </row>
        <row r="927">
          <cell r="A927" t="str">
            <v>SDG1_1_PDRP04</v>
          </cell>
        </row>
        <row r="928">
          <cell r="A928" t="str">
            <v>SDG1_1_PDRP05</v>
          </cell>
        </row>
        <row r="929">
          <cell r="A929" t="str">
            <v>SDG1_1_PDRP06</v>
          </cell>
        </row>
        <row r="930">
          <cell r="A930" t="str">
            <v>SDG1_1_PDRP07</v>
          </cell>
        </row>
        <row r="931">
          <cell r="A931" t="str">
            <v>SDG1_1_PDRP08</v>
          </cell>
        </row>
        <row r="932">
          <cell r="A932" t="str">
            <v>SDG1_1_PDRP09</v>
          </cell>
        </row>
        <row r="933">
          <cell r="A933" t="str">
            <v>SDG1_1_PDRP10</v>
          </cell>
        </row>
        <row r="934">
          <cell r="A934" t="str">
            <v>SDG1_1_PDRP11</v>
          </cell>
        </row>
        <row r="935">
          <cell r="A935" t="str">
            <v>SDG1_1_PDRP14</v>
          </cell>
        </row>
        <row r="936">
          <cell r="A936" t="str">
            <v>SDG1_1_PDRP15</v>
          </cell>
        </row>
        <row r="937">
          <cell r="A937" t="str">
            <v>SDG1_1_PDRP16</v>
          </cell>
        </row>
        <row r="938">
          <cell r="A938" t="str">
            <v>SDG1_1_PDRP17</v>
          </cell>
        </row>
        <row r="939">
          <cell r="A939" t="str">
            <v>SDG1_1_PDRP18</v>
          </cell>
        </row>
        <row r="940">
          <cell r="A940" t="str">
            <v>SDG1_1_PDRP19</v>
          </cell>
        </row>
        <row r="941">
          <cell r="A941" t="str">
            <v>SEARLS_7_ARGUS</v>
          </cell>
        </row>
        <row r="942">
          <cell r="A942" t="str">
            <v>SEGS_1_SR2SL2</v>
          </cell>
        </row>
        <row r="943">
          <cell r="A943" t="str">
            <v>SENTNL_2_CTG1</v>
          </cell>
        </row>
        <row r="944">
          <cell r="A944" t="str">
            <v>SENTNL_2_CTG2</v>
          </cell>
        </row>
        <row r="945">
          <cell r="A945" t="str">
            <v>SENTNL_2_CTG3</v>
          </cell>
        </row>
        <row r="946">
          <cell r="A946" t="str">
            <v>SENTNL_2_CTG4</v>
          </cell>
        </row>
        <row r="947">
          <cell r="A947" t="str">
            <v>SENTNL_2_CTG5</v>
          </cell>
        </row>
        <row r="948">
          <cell r="A948" t="str">
            <v>SENTNL_2_CTG6</v>
          </cell>
        </row>
        <row r="949">
          <cell r="A949" t="str">
            <v>SENTNL_2_CTG7</v>
          </cell>
        </row>
        <row r="950">
          <cell r="A950" t="str">
            <v>SENTNL_2_CTG8</v>
          </cell>
        </row>
        <row r="951">
          <cell r="A951" t="str">
            <v>SGREGY_6_SANGER</v>
          </cell>
        </row>
        <row r="952">
          <cell r="A952" t="str">
            <v>SHUTLE_6_CREST</v>
          </cell>
        </row>
        <row r="953">
          <cell r="A953" t="str">
            <v>SIERRA_1_UNITS</v>
          </cell>
        </row>
        <row r="954">
          <cell r="A954" t="str">
            <v>SISQUC_1_SMARIA</v>
          </cell>
        </row>
        <row r="955">
          <cell r="A955" t="str">
            <v>SKERN_6_SOLAR1</v>
          </cell>
        </row>
        <row r="956">
          <cell r="A956" t="str">
            <v>SKERN_6_SOLAR2</v>
          </cell>
        </row>
        <row r="957">
          <cell r="A957" t="str">
            <v>SLST13_2_SOLAR1</v>
          </cell>
        </row>
        <row r="958">
          <cell r="A958" t="str">
            <v>SLSTR1_2_SOLAR1</v>
          </cell>
        </row>
        <row r="959">
          <cell r="A959" t="str">
            <v>SLSTR2_2_SOLAR2</v>
          </cell>
        </row>
        <row r="960">
          <cell r="A960" t="str">
            <v>SLUISP_2_UNITS</v>
          </cell>
        </row>
        <row r="961">
          <cell r="A961" t="str">
            <v>SLYCRK_1_UNIT 1</v>
          </cell>
        </row>
        <row r="962">
          <cell r="A962" t="str">
            <v>SMPRIP_1_SMPSON</v>
          </cell>
        </row>
        <row r="963">
          <cell r="A963" t="str">
            <v>SMRCOS_6_LNDFIL</v>
          </cell>
        </row>
        <row r="964">
          <cell r="A964" t="str">
            <v>SMUDGO_7_UNIT 1</v>
          </cell>
        </row>
        <row r="965">
          <cell r="A965" t="str">
            <v>SNCLRA_2_HOWLNG</v>
          </cell>
        </row>
        <row r="966">
          <cell r="A966" t="str">
            <v>SNCLRA_2_SPRHYD</v>
          </cell>
        </row>
        <row r="967">
          <cell r="A967" t="str">
            <v>SNCLRA_2_UNIT1</v>
          </cell>
        </row>
        <row r="968">
          <cell r="A968" t="str">
            <v>SNCLRA_6_OXGEN</v>
          </cell>
        </row>
        <row r="969">
          <cell r="A969" t="str">
            <v>SNCLRA_6_PROCGN</v>
          </cell>
        </row>
        <row r="970">
          <cell r="A970" t="str">
            <v>SNCLRA_6_QF</v>
          </cell>
        </row>
        <row r="971">
          <cell r="A971" t="str">
            <v>SNCLRA_6_WILLMT</v>
          </cell>
        </row>
        <row r="972">
          <cell r="A972" t="str">
            <v>SNDBAR_7_UNIT 1</v>
          </cell>
        </row>
        <row r="973">
          <cell r="A973" t="str">
            <v>SNMALF_6_UNITS</v>
          </cell>
        </row>
        <row r="974">
          <cell r="A974" t="str">
            <v>SOUTH_2_UNIT</v>
          </cell>
        </row>
        <row r="975">
          <cell r="A975" t="str">
            <v>SPAULD_6_UNIT 3</v>
          </cell>
        </row>
        <row r="976">
          <cell r="A976" t="str">
            <v>SPAULD_6_UNIT12</v>
          </cell>
        </row>
        <row r="977">
          <cell r="A977" t="str">
            <v>SPBURN_2_UNIT 1</v>
          </cell>
        </row>
        <row r="978">
          <cell r="A978" t="str">
            <v>SPBURN_7_SNOWMT</v>
          </cell>
        </row>
        <row r="979">
          <cell r="A979" t="str">
            <v>SPI LI_2_UNIT 1</v>
          </cell>
        </row>
        <row r="980">
          <cell r="A980" t="str">
            <v>SPIAND_1_ANDSN2</v>
          </cell>
        </row>
        <row r="981">
          <cell r="A981" t="str">
            <v>SPICER_1_UNITS</v>
          </cell>
        </row>
        <row r="982">
          <cell r="A982" t="str">
            <v>SPIFBD_1_PL1X2</v>
          </cell>
        </row>
        <row r="983">
          <cell r="A983" t="str">
            <v>SPQUIN_6_SRPCQU</v>
          </cell>
        </row>
        <row r="984">
          <cell r="A984" t="str">
            <v>SPRGAP_1_UNIT 1</v>
          </cell>
        </row>
        <row r="985">
          <cell r="A985" t="str">
            <v>SPRGVL_2_CREST</v>
          </cell>
        </row>
        <row r="986">
          <cell r="A986" t="str">
            <v>SPRGVL_2_QF</v>
          </cell>
        </row>
        <row r="987">
          <cell r="A987" t="str">
            <v>SPRGVL_2_TULE</v>
          </cell>
        </row>
        <row r="988">
          <cell r="A988" t="str">
            <v>SPRGVL_2_TULESC</v>
          </cell>
        </row>
        <row r="989">
          <cell r="A989" t="str">
            <v>SRINTL_6_UNIT</v>
          </cell>
        </row>
        <row r="990">
          <cell r="A990" t="str">
            <v>STANIS_7_UNIT 1</v>
          </cell>
        </row>
        <row r="991">
          <cell r="A991" t="str">
            <v>STAUFF_1_UNIT</v>
          </cell>
        </row>
        <row r="992">
          <cell r="A992" t="str">
            <v>STIGCT_2_LODI</v>
          </cell>
        </row>
        <row r="993">
          <cell r="A993" t="str">
            <v>STNRES_1_UNIT</v>
          </cell>
        </row>
        <row r="994">
          <cell r="A994" t="str">
            <v>STOILS_1_UNITS</v>
          </cell>
        </row>
        <row r="995">
          <cell r="A995" t="str">
            <v>STOREY_2_MDRCH2</v>
          </cell>
        </row>
        <row r="996">
          <cell r="A996" t="str">
            <v>STOREY_2_MDRCH3</v>
          </cell>
        </row>
        <row r="997">
          <cell r="A997" t="str">
            <v>STOREY_2_MDRCH4</v>
          </cell>
        </row>
        <row r="998">
          <cell r="A998" t="str">
            <v>STOREY_7_MDRCHW</v>
          </cell>
        </row>
        <row r="999">
          <cell r="A999" t="str">
            <v>STROUD_6_SOLAR</v>
          </cell>
        </row>
        <row r="1000">
          <cell r="A1000" t="str">
            <v>SUNRIS_2_PL1X3</v>
          </cell>
        </row>
        <row r="1001">
          <cell r="A1001" t="str">
            <v>SUNSET_2_UNITS</v>
          </cell>
        </row>
        <row r="1002">
          <cell r="A1002" t="str">
            <v>SUNSHN_2_LNDFL</v>
          </cell>
        </row>
        <row r="1003">
          <cell r="A1003" t="str">
            <v>SUTTER_2_PL1X3</v>
          </cell>
        </row>
        <row r="1004">
          <cell r="A1004" t="str">
            <v>SYCAMR_2_UNIT 1</v>
          </cell>
        </row>
        <row r="1005">
          <cell r="A1005" t="str">
            <v>SYCAMR_2_UNIT 2</v>
          </cell>
        </row>
        <row r="1006">
          <cell r="A1006" t="str">
            <v>SYCAMR_2_UNIT 3</v>
          </cell>
        </row>
        <row r="1007">
          <cell r="A1007" t="str">
            <v>SYCAMR_2_UNIT 4</v>
          </cell>
        </row>
        <row r="1008">
          <cell r="A1008" t="str">
            <v>TANHIL_6_SOLART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ources"/>
      <sheetName val="Other"/>
      <sheetName val="Lists"/>
      <sheetName val="Sheet1"/>
      <sheetName val="PRM For Annual RA"/>
      <sheetName val="Flexible RA Capacity"/>
    </sheetNames>
    <sheetDataSet>
      <sheetData sheetId="0" refreshError="1"/>
      <sheetData sheetId="1" refreshError="1"/>
      <sheetData sheetId="2">
        <row r="2">
          <cell r="A2" t="str">
            <v>Monthly</v>
          </cell>
        </row>
        <row r="3">
          <cell r="A3" t="str">
            <v>Annual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Custom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22A35"/>
      </a:accent1>
      <a:accent2>
        <a:srgbClr val="C2A5B1"/>
      </a:accent2>
      <a:accent3>
        <a:srgbClr val="664618"/>
      </a:accent3>
      <a:accent4>
        <a:srgbClr val="A4D681"/>
      </a:accent4>
      <a:accent5>
        <a:srgbClr val="315A94"/>
      </a:accent5>
      <a:accent6>
        <a:srgbClr val="D17B0F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57"/>
  <sheetViews>
    <sheetView tabSelected="1" topLeftCell="C7" zoomScale="70" zoomScaleNormal="70" workbookViewId="0">
      <selection activeCell="F43" sqref="F43"/>
    </sheetView>
  </sheetViews>
  <sheetFormatPr defaultRowHeight="14.5"/>
  <cols>
    <col min="1" max="1" width="18.453125" hidden="1" customWidth="1"/>
    <col min="2" max="2" width="0" hidden="1" customWidth="1"/>
    <col min="3" max="3" width="27.453125" customWidth="1"/>
    <col min="4" max="4" width="29.1796875" customWidth="1"/>
    <col min="5" max="5" width="25.1796875" bestFit="1" customWidth="1"/>
    <col min="6" max="6" width="27.26953125" customWidth="1"/>
    <col min="7" max="7" width="22.453125" customWidth="1"/>
    <col min="8" max="8" width="21.7265625" customWidth="1"/>
    <col min="9" max="9" width="20.453125" customWidth="1"/>
    <col min="10" max="10" width="16.54296875" bestFit="1" customWidth="1"/>
    <col min="11" max="11" width="17.81640625" bestFit="1" customWidth="1"/>
    <col min="12" max="12" width="17.54296875" bestFit="1" customWidth="1"/>
    <col min="13" max="13" width="14.54296875" bestFit="1" customWidth="1"/>
    <col min="14" max="14" width="17.26953125" customWidth="1"/>
    <col min="15" max="15" width="14.26953125" bestFit="1" customWidth="1"/>
    <col min="16" max="16" width="15.453125" bestFit="1" customWidth="1"/>
    <col min="17" max="17" width="13.26953125" bestFit="1" customWidth="1"/>
    <col min="18" max="18" width="15.1796875" bestFit="1" customWidth="1"/>
    <col min="19" max="19" width="13.1796875" bestFit="1" customWidth="1"/>
    <col min="20" max="20" width="12.81640625" customWidth="1"/>
    <col min="21" max="21" width="21.1796875" customWidth="1"/>
    <col min="22" max="22" width="19.1796875" customWidth="1"/>
    <col min="23" max="23" width="12.26953125" customWidth="1"/>
    <col min="24" max="24" width="15" customWidth="1"/>
    <col min="25" max="25" width="12.26953125" customWidth="1"/>
    <col min="26" max="26" width="18.54296875" customWidth="1"/>
    <col min="27" max="27" width="10.81640625" customWidth="1"/>
    <col min="28" max="28" width="20.1796875" customWidth="1"/>
    <col min="29" max="29" width="15.26953125" customWidth="1"/>
  </cols>
  <sheetData>
    <row r="2" spans="1:29" ht="14.5" customHeight="1">
      <c r="D2" s="54" t="s">
        <v>20</v>
      </c>
      <c r="E2" s="7" t="s">
        <v>20</v>
      </c>
      <c r="F2" s="10"/>
      <c r="G2" s="11"/>
      <c r="H2" s="11"/>
      <c r="I2" s="11"/>
      <c r="J2" s="11"/>
      <c r="K2" s="11"/>
      <c r="L2" s="11"/>
      <c r="M2" s="11"/>
      <c r="N2" s="11"/>
      <c r="O2" s="11"/>
      <c r="P2" s="48" t="s">
        <v>22</v>
      </c>
      <c r="Q2" s="49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2"/>
    </row>
    <row r="3" spans="1:29">
      <c r="D3" s="54"/>
      <c r="E3" s="7"/>
      <c r="F3" s="7">
        <v>1</v>
      </c>
      <c r="G3" s="7">
        <v>2</v>
      </c>
      <c r="H3" s="7">
        <v>3</v>
      </c>
      <c r="I3" s="7">
        <v>4</v>
      </c>
      <c r="J3" s="7">
        <v>5</v>
      </c>
      <c r="K3" s="7">
        <v>6</v>
      </c>
      <c r="L3" s="7">
        <v>7</v>
      </c>
      <c r="M3" s="7">
        <v>8</v>
      </c>
      <c r="N3" s="7">
        <v>9</v>
      </c>
      <c r="O3" s="7">
        <v>10</v>
      </c>
      <c r="P3" s="7">
        <v>11</v>
      </c>
      <c r="Q3" s="7">
        <v>12</v>
      </c>
      <c r="R3" s="7">
        <v>13</v>
      </c>
      <c r="S3" s="7">
        <v>14</v>
      </c>
      <c r="T3" s="7">
        <v>15</v>
      </c>
      <c r="U3" s="7">
        <v>16</v>
      </c>
      <c r="V3" s="7">
        <v>17</v>
      </c>
      <c r="W3" s="7">
        <v>18</v>
      </c>
      <c r="X3" s="7">
        <v>19</v>
      </c>
      <c r="Y3" s="7">
        <v>20</v>
      </c>
      <c r="Z3" s="7">
        <v>21</v>
      </c>
      <c r="AA3" s="7">
        <v>22</v>
      </c>
      <c r="AB3" s="7">
        <v>23</v>
      </c>
      <c r="AC3" s="7">
        <v>24</v>
      </c>
    </row>
    <row r="4" spans="1:29">
      <c r="D4" s="54"/>
      <c r="E4" s="7" t="s">
        <v>18</v>
      </c>
      <c r="F4" s="8">
        <f>Final_Output!B2</f>
        <v>205</v>
      </c>
      <c r="G4" s="8">
        <f>Final_Output!C2</f>
        <v>205</v>
      </c>
      <c r="H4" s="8">
        <f>Final_Output!D2</f>
        <v>205</v>
      </c>
      <c r="I4" s="8">
        <f>Final_Output!E2</f>
        <v>205</v>
      </c>
      <c r="J4" s="8">
        <f>Final_Output!F2</f>
        <v>205</v>
      </c>
      <c r="K4" s="8">
        <f>Final_Output!G2</f>
        <v>205</v>
      </c>
      <c r="L4" s="8">
        <f>Final_Output!H2</f>
        <v>205</v>
      </c>
      <c r="M4" s="8">
        <f>Final_Output!I2</f>
        <v>205</v>
      </c>
      <c r="N4" s="8">
        <f>Final_Output!J2</f>
        <v>205</v>
      </c>
      <c r="O4" s="8">
        <f>Final_Output!K2</f>
        <v>205</v>
      </c>
      <c r="P4" s="8">
        <f>Final_Output!L2</f>
        <v>205</v>
      </c>
      <c r="Q4" s="8">
        <f>Final_Output!M2</f>
        <v>205</v>
      </c>
      <c r="R4" s="8">
        <f>Final_Output!N2</f>
        <v>205</v>
      </c>
      <c r="S4" s="8">
        <f>Final_Output!O2</f>
        <v>205</v>
      </c>
      <c r="T4" s="8">
        <f>Final_Output!P2</f>
        <v>205</v>
      </c>
      <c r="U4" s="8">
        <f>Final_Output!Q2</f>
        <v>205</v>
      </c>
      <c r="V4" s="8">
        <f>Final_Output!R2</f>
        <v>205</v>
      </c>
      <c r="W4" s="8">
        <f>Final_Output!S2</f>
        <v>205</v>
      </c>
      <c r="X4" s="8">
        <f>Final_Output!T2</f>
        <v>205</v>
      </c>
      <c r="Y4" s="8">
        <f>Final_Output!U2</f>
        <v>205</v>
      </c>
      <c r="Z4" s="8">
        <f>Final_Output!V2</f>
        <v>205</v>
      </c>
      <c r="AA4" s="8">
        <f>Final_Output!W2</f>
        <v>205</v>
      </c>
      <c r="AB4" s="8">
        <f>Final_Output!X2</f>
        <v>205</v>
      </c>
      <c r="AC4" s="8">
        <f>Final_Output!Y2</f>
        <v>205</v>
      </c>
    </row>
    <row r="5" spans="1:29">
      <c r="D5" s="54"/>
      <c r="E5" s="7" t="s">
        <v>8</v>
      </c>
      <c r="F5" s="8">
        <f>Final_Output!B3</f>
        <v>452</v>
      </c>
      <c r="G5" s="8">
        <f>Final_Output!C3</f>
        <v>452</v>
      </c>
      <c r="H5" s="8">
        <f>Final_Output!D3</f>
        <v>452</v>
      </c>
      <c r="I5" s="8">
        <f>Final_Output!E3</f>
        <v>452</v>
      </c>
      <c r="J5" s="8">
        <f>Final_Output!F3</f>
        <v>452</v>
      </c>
      <c r="K5" s="8">
        <f>Final_Output!G3</f>
        <v>452</v>
      </c>
      <c r="L5" s="8">
        <f>Final_Output!H3</f>
        <v>452</v>
      </c>
      <c r="M5" s="8">
        <f>Final_Output!I3</f>
        <v>452</v>
      </c>
      <c r="N5" s="8">
        <f>Final_Output!J3</f>
        <v>452</v>
      </c>
      <c r="O5" s="8">
        <f>Final_Output!K3</f>
        <v>452</v>
      </c>
      <c r="P5" s="8">
        <f>Final_Output!L3</f>
        <v>452</v>
      </c>
      <c r="Q5" s="8">
        <f>Final_Output!M3</f>
        <v>452</v>
      </c>
      <c r="R5" s="8">
        <f>Final_Output!N3</f>
        <v>452</v>
      </c>
      <c r="S5" s="8">
        <f>Final_Output!O3</f>
        <v>452</v>
      </c>
      <c r="T5" s="8">
        <f>Final_Output!P3</f>
        <v>452</v>
      </c>
      <c r="U5" s="8">
        <f>Final_Output!Q3</f>
        <v>452</v>
      </c>
      <c r="V5" s="8">
        <f>Final_Output!R3</f>
        <v>452</v>
      </c>
      <c r="W5" s="8">
        <f>Final_Output!S3</f>
        <v>452</v>
      </c>
      <c r="X5" s="8">
        <f>Final_Output!T3</f>
        <v>452</v>
      </c>
      <c r="Y5" s="8">
        <f>Final_Output!U3</f>
        <v>452</v>
      </c>
      <c r="Z5" s="8">
        <f>Final_Output!V3</f>
        <v>452</v>
      </c>
      <c r="AA5" s="8">
        <f>Final_Output!W3</f>
        <v>452</v>
      </c>
      <c r="AB5" s="8">
        <f>Final_Output!X3</f>
        <v>452</v>
      </c>
      <c r="AC5" s="8">
        <f>Final_Output!Y3</f>
        <v>452</v>
      </c>
    </row>
    <row r="6" spans="1:29">
      <c r="D6" s="54"/>
      <c r="E6" s="7" t="s">
        <v>9</v>
      </c>
      <c r="F6" s="8">
        <f>Final_Output!B4</f>
        <v>16386</v>
      </c>
      <c r="G6" s="8">
        <f>Final_Output!C4</f>
        <v>16386</v>
      </c>
      <c r="H6" s="8">
        <f>Final_Output!D4</f>
        <v>16386</v>
      </c>
      <c r="I6" s="8">
        <f>Final_Output!E4</f>
        <v>16386</v>
      </c>
      <c r="J6" s="8">
        <f>Final_Output!F4</f>
        <v>16386</v>
      </c>
      <c r="K6" s="8">
        <f>Final_Output!G4</f>
        <v>16386</v>
      </c>
      <c r="L6" s="8">
        <f>Final_Output!H4</f>
        <v>16386</v>
      </c>
      <c r="M6" s="8">
        <f>Final_Output!I4</f>
        <v>16386</v>
      </c>
      <c r="N6" s="8">
        <f>Final_Output!J4</f>
        <v>16386</v>
      </c>
      <c r="O6" s="8">
        <f>Final_Output!K4</f>
        <v>16386</v>
      </c>
      <c r="P6" s="8">
        <f>Final_Output!L4</f>
        <v>16386</v>
      </c>
      <c r="Q6" s="8">
        <f>Final_Output!M4</f>
        <v>16386</v>
      </c>
      <c r="R6" s="8">
        <f>Final_Output!N4</f>
        <v>16386</v>
      </c>
      <c r="S6" s="8">
        <f>Final_Output!O4</f>
        <v>16386</v>
      </c>
      <c r="T6" s="8">
        <f>Final_Output!P4</f>
        <v>16386</v>
      </c>
      <c r="U6" s="8">
        <f>Final_Output!Q4</f>
        <v>16386</v>
      </c>
      <c r="V6" s="8">
        <f>Final_Output!R4</f>
        <v>16386</v>
      </c>
      <c r="W6" s="8">
        <f>Final_Output!S4</f>
        <v>16386</v>
      </c>
      <c r="X6" s="8">
        <f>Final_Output!T4</f>
        <v>16386</v>
      </c>
      <c r="Y6" s="8">
        <f>Final_Output!U4</f>
        <v>16386</v>
      </c>
      <c r="Z6" s="8">
        <f>Final_Output!V4</f>
        <v>16386</v>
      </c>
      <c r="AA6" s="8">
        <f>Final_Output!W4</f>
        <v>16386</v>
      </c>
      <c r="AB6" s="8">
        <f>Final_Output!X4</f>
        <v>16386</v>
      </c>
      <c r="AC6" s="8">
        <f>Final_Output!Y4</f>
        <v>16386</v>
      </c>
    </row>
    <row r="7" spans="1:29">
      <c r="D7" s="54"/>
      <c r="E7" s="7" t="s">
        <v>31</v>
      </c>
      <c r="F7" s="8">
        <f>Final_Output!B5</f>
        <v>480</v>
      </c>
      <c r="G7" s="8">
        <f>Final_Output!C5</f>
        <v>480</v>
      </c>
      <c r="H7" s="8">
        <f>Final_Output!D5</f>
        <v>480</v>
      </c>
      <c r="I7" s="8">
        <f>Final_Output!E5</f>
        <v>480</v>
      </c>
      <c r="J7" s="8">
        <f>Final_Output!F5</f>
        <v>480</v>
      </c>
      <c r="K7" s="8">
        <f>Final_Output!G5</f>
        <v>480</v>
      </c>
      <c r="L7" s="8">
        <f>Final_Output!H5</f>
        <v>480</v>
      </c>
      <c r="M7" s="8">
        <f>Final_Output!I5</f>
        <v>480</v>
      </c>
      <c r="N7" s="8">
        <f>Final_Output!J5</f>
        <v>480</v>
      </c>
      <c r="O7" s="8">
        <f>Final_Output!K5</f>
        <v>480</v>
      </c>
      <c r="P7" s="8">
        <f>Final_Output!L5</f>
        <v>480</v>
      </c>
      <c r="Q7" s="8">
        <f>Final_Output!M5</f>
        <v>480</v>
      </c>
      <c r="R7" s="8">
        <f>Final_Output!N5</f>
        <v>480</v>
      </c>
      <c r="S7" s="8">
        <f>Final_Output!O5</f>
        <v>480</v>
      </c>
      <c r="T7" s="8">
        <f>Final_Output!P5</f>
        <v>480</v>
      </c>
      <c r="U7" s="8">
        <f>Final_Output!Q5</f>
        <v>480</v>
      </c>
      <c r="V7" s="8">
        <f>Final_Output!R5</f>
        <v>480</v>
      </c>
      <c r="W7" s="8">
        <f>Final_Output!S5</f>
        <v>480</v>
      </c>
      <c r="X7" s="8">
        <f>Final_Output!T5</f>
        <v>480</v>
      </c>
      <c r="Y7" s="8">
        <f>Final_Output!U5</f>
        <v>480</v>
      </c>
      <c r="Z7" s="8">
        <f>Final_Output!V5</f>
        <v>480</v>
      </c>
      <c r="AA7" s="8">
        <f>Final_Output!W5</f>
        <v>480</v>
      </c>
      <c r="AB7" s="8">
        <f>Final_Output!X5</f>
        <v>480</v>
      </c>
      <c r="AC7" s="8">
        <f>Final_Output!Y5</f>
        <v>480</v>
      </c>
    </row>
    <row r="8" spans="1:29">
      <c r="D8" s="54"/>
      <c r="E8" s="7" t="s">
        <v>10</v>
      </c>
      <c r="F8" s="8">
        <f>Final_Output!B6</f>
        <v>1837</v>
      </c>
      <c r="G8" s="8">
        <f>Final_Output!C6</f>
        <v>1837</v>
      </c>
      <c r="H8" s="8">
        <f>Final_Output!D6</f>
        <v>1837</v>
      </c>
      <c r="I8" s="8">
        <f>Final_Output!E6</f>
        <v>1837</v>
      </c>
      <c r="J8" s="8">
        <f>Final_Output!F6</f>
        <v>1837</v>
      </c>
      <c r="K8" s="8">
        <f>Final_Output!G6</f>
        <v>1837</v>
      </c>
      <c r="L8" s="8">
        <f>Final_Output!H6</f>
        <v>1837</v>
      </c>
      <c r="M8" s="8">
        <f>Final_Output!I6</f>
        <v>1837</v>
      </c>
      <c r="N8" s="8">
        <f>Final_Output!J6</f>
        <v>1837</v>
      </c>
      <c r="O8" s="8">
        <f>Final_Output!K6</f>
        <v>1837</v>
      </c>
      <c r="P8" s="8">
        <f>Final_Output!L6</f>
        <v>1837</v>
      </c>
      <c r="Q8" s="8">
        <f>Final_Output!M6</f>
        <v>1837</v>
      </c>
      <c r="R8" s="8">
        <f>Final_Output!N6</f>
        <v>1837</v>
      </c>
      <c r="S8" s="8">
        <f>Final_Output!O6</f>
        <v>1837</v>
      </c>
      <c r="T8" s="8">
        <f>Final_Output!P6</f>
        <v>1837</v>
      </c>
      <c r="U8" s="8">
        <f>Final_Output!Q6</f>
        <v>1837</v>
      </c>
      <c r="V8" s="8">
        <f>Final_Output!R6</f>
        <v>1837</v>
      </c>
      <c r="W8" s="8">
        <f>Final_Output!S6</f>
        <v>1837</v>
      </c>
      <c r="X8" s="8">
        <f>Final_Output!T6</f>
        <v>1837</v>
      </c>
      <c r="Y8" s="8">
        <f>Final_Output!U6</f>
        <v>1837</v>
      </c>
      <c r="Z8" s="8">
        <f>Final_Output!V6</f>
        <v>1837</v>
      </c>
      <c r="AA8" s="8">
        <f>Final_Output!W6</f>
        <v>1837</v>
      </c>
      <c r="AB8" s="8">
        <f>Final_Output!X6</f>
        <v>1837</v>
      </c>
      <c r="AC8" s="8">
        <f>Final_Output!Y6</f>
        <v>1837</v>
      </c>
    </row>
    <row r="9" spans="1:29">
      <c r="D9" s="54"/>
      <c r="E9" s="7" t="s">
        <v>11</v>
      </c>
      <c r="F9" s="8">
        <f>Final_Output!B7</f>
        <v>7928</v>
      </c>
      <c r="G9" s="8">
        <f>Final_Output!C7</f>
        <v>7928</v>
      </c>
      <c r="H9" s="8">
        <f>Final_Output!D7</f>
        <v>7928</v>
      </c>
      <c r="I9" s="8">
        <f>Final_Output!E7</f>
        <v>7928</v>
      </c>
      <c r="J9" s="8">
        <f>Final_Output!F7</f>
        <v>7928</v>
      </c>
      <c r="K9" s="8">
        <f>Final_Output!G7</f>
        <v>7928</v>
      </c>
      <c r="L9" s="8">
        <f>Final_Output!H7</f>
        <v>7928</v>
      </c>
      <c r="M9" s="8">
        <f>Final_Output!I7</f>
        <v>7928</v>
      </c>
      <c r="N9" s="8">
        <f>Final_Output!J7</f>
        <v>7928</v>
      </c>
      <c r="O9" s="8">
        <f>Final_Output!K7</f>
        <v>7928</v>
      </c>
      <c r="P9" s="8">
        <f>Final_Output!L7</f>
        <v>7928</v>
      </c>
      <c r="Q9" s="8">
        <f>Final_Output!M7</f>
        <v>7928</v>
      </c>
      <c r="R9" s="8">
        <f>Final_Output!N7</f>
        <v>7928</v>
      </c>
      <c r="S9" s="8">
        <f>Final_Output!O7</f>
        <v>7928</v>
      </c>
      <c r="T9" s="8">
        <f>Final_Output!P7</f>
        <v>7928</v>
      </c>
      <c r="U9" s="8">
        <f>Final_Output!Q7</f>
        <v>7928</v>
      </c>
      <c r="V9" s="8">
        <f>Final_Output!R7</f>
        <v>7928</v>
      </c>
      <c r="W9" s="8">
        <f>Final_Output!S7</f>
        <v>7928</v>
      </c>
      <c r="X9" s="8">
        <f>Final_Output!T7</f>
        <v>7928</v>
      </c>
      <c r="Y9" s="8">
        <f>Final_Output!U7</f>
        <v>7928</v>
      </c>
      <c r="Z9" s="8">
        <f>Final_Output!V7</f>
        <v>7928</v>
      </c>
      <c r="AA9" s="8">
        <f>Final_Output!W7</f>
        <v>7928</v>
      </c>
      <c r="AB9" s="8">
        <f>Final_Output!X7</f>
        <v>7928</v>
      </c>
      <c r="AC9" s="8">
        <f>Final_Output!Y7</f>
        <v>7928</v>
      </c>
    </row>
    <row r="10" spans="1:29">
      <c r="D10" s="54"/>
      <c r="E10" s="7" t="s">
        <v>12</v>
      </c>
      <c r="F10" s="8">
        <f>Final_Output!B8</f>
        <v>0</v>
      </c>
      <c r="G10" s="8">
        <f>Final_Output!C8</f>
        <v>0</v>
      </c>
      <c r="H10" s="8">
        <f>Final_Output!D8</f>
        <v>0</v>
      </c>
      <c r="I10" s="8">
        <f>Final_Output!E8</f>
        <v>0</v>
      </c>
      <c r="J10" s="8">
        <f>Final_Output!F8</f>
        <v>0</v>
      </c>
      <c r="K10" s="8">
        <f>Final_Output!G8</f>
        <v>0</v>
      </c>
      <c r="L10" s="8">
        <f>Final_Output!H8</f>
        <v>0</v>
      </c>
      <c r="M10" s="8">
        <f>Final_Output!I8</f>
        <v>0</v>
      </c>
      <c r="N10" s="8">
        <f>Final_Output!J8</f>
        <v>0</v>
      </c>
      <c r="O10" s="8">
        <f>Final_Output!K8</f>
        <v>0</v>
      </c>
      <c r="P10" s="8">
        <f>Final_Output!L8</f>
        <v>0</v>
      </c>
      <c r="Q10" s="8">
        <f>Final_Output!M8</f>
        <v>0</v>
      </c>
      <c r="R10" s="8">
        <f>Final_Output!N8</f>
        <v>0</v>
      </c>
      <c r="S10" s="8">
        <f>Final_Output!O8</f>
        <v>0</v>
      </c>
      <c r="T10" s="8">
        <f>Final_Output!P8</f>
        <v>0</v>
      </c>
      <c r="U10" s="8">
        <f>Final_Output!Q8</f>
        <v>0</v>
      </c>
      <c r="V10" s="8">
        <f>Final_Output!R8</f>
        <v>2114</v>
      </c>
      <c r="W10" s="8">
        <f>Final_Output!S8</f>
        <v>2114</v>
      </c>
      <c r="X10" s="8">
        <f>Final_Output!T8</f>
        <v>2114</v>
      </c>
      <c r="Y10" s="8">
        <f>Final_Output!U8</f>
        <v>2114</v>
      </c>
      <c r="Z10" s="8">
        <f>Final_Output!V8</f>
        <v>2114</v>
      </c>
      <c r="AA10" s="8">
        <f>Final_Output!W8</f>
        <v>0</v>
      </c>
      <c r="AB10" s="8">
        <f>Final_Output!X8</f>
        <v>0</v>
      </c>
      <c r="AC10" s="8">
        <f>Final_Output!Y8</f>
        <v>0</v>
      </c>
    </row>
    <row r="11" spans="1:29">
      <c r="D11" s="54"/>
      <c r="E11" s="7" t="s">
        <v>15</v>
      </c>
      <c r="F11" s="8">
        <f>Final_Output!B9</f>
        <v>255</v>
      </c>
      <c r="G11" s="8">
        <f>Final_Output!C9</f>
        <v>255</v>
      </c>
      <c r="H11" s="8">
        <f>Final_Output!D9</f>
        <v>255</v>
      </c>
      <c r="I11" s="8">
        <f>Final_Output!E9</f>
        <v>255</v>
      </c>
      <c r="J11" s="8">
        <f>Final_Output!F9</f>
        <v>255</v>
      </c>
      <c r="K11" s="8">
        <f>Final_Output!G9</f>
        <v>255</v>
      </c>
      <c r="L11" s="8">
        <f>Final_Output!H9</f>
        <v>255</v>
      </c>
      <c r="M11" s="8">
        <f>Final_Output!I9</f>
        <v>255</v>
      </c>
      <c r="N11" s="8">
        <f>Final_Output!J9</f>
        <v>255</v>
      </c>
      <c r="O11" s="8">
        <f>Final_Output!K9</f>
        <v>255</v>
      </c>
      <c r="P11" s="8">
        <f>Final_Output!L9</f>
        <v>255</v>
      </c>
      <c r="Q11" s="8">
        <f>Final_Output!M9</f>
        <v>255</v>
      </c>
      <c r="R11" s="8">
        <f>Final_Output!N9</f>
        <v>255</v>
      </c>
      <c r="S11" s="8">
        <f>Final_Output!O9</f>
        <v>255</v>
      </c>
      <c r="T11" s="8">
        <f>Final_Output!P9</f>
        <v>255</v>
      </c>
      <c r="U11" s="8">
        <f>Final_Output!Q9</f>
        <v>255</v>
      </c>
      <c r="V11" s="8">
        <f>Final_Output!R9</f>
        <v>255</v>
      </c>
      <c r="W11" s="8">
        <f>Final_Output!S9</f>
        <v>255</v>
      </c>
      <c r="X11" s="8">
        <f>Final_Output!T9</f>
        <v>255</v>
      </c>
      <c r="Y11" s="8">
        <f>Final_Output!U9</f>
        <v>255</v>
      </c>
      <c r="Z11" s="8">
        <f>Final_Output!V9</f>
        <v>255</v>
      </c>
      <c r="AA11" s="8">
        <f>Final_Output!W9</f>
        <v>255</v>
      </c>
      <c r="AB11" s="8">
        <f>Final_Output!X9</f>
        <v>255</v>
      </c>
      <c r="AC11" s="8">
        <f>Final_Output!Y9</f>
        <v>255</v>
      </c>
    </row>
    <row r="12" spans="1:29">
      <c r="D12" s="54"/>
      <c r="E12" s="7" t="s">
        <v>13</v>
      </c>
      <c r="F12" s="8">
        <f>Final_Output!B10</f>
        <v>1082</v>
      </c>
      <c r="G12" s="8">
        <f>Final_Output!C10</f>
        <v>1082</v>
      </c>
      <c r="H12" s="8">
        <f>Final_Output!D10</f>
        <v>1082</v>
      </c>
      <c r="I12" s="8">
        <f>Final_Output!E10</f>
        <v>1082</v>
      </c>
      <c r="J12" s="8">
        <f>Final_Output!F10</f>
        <v>1082</v>
      </c>
      <c r="K12" s="8">
        <f>Final_Output!G10</f>
        <v>1082</v>
      </c>
      <c r="L12" s="8">
        <f>Final_Output!H10</f>
        <v>1082</v>
      </c>
      <c r="M12" s="8">
        <f>Final_Output!I10</f>
        <v>1082</v>
      </c>
      <c r="N12" s="8">
        <f>Final_Output!J10</f>
        <v>1082</v>
      </c>
      <c r="O12" s="8">
        <f>Final_Output!K10</f>
        <v>1082</v>
      </c>
      <c r="P12" s="8">
        <f>Final_Output!L10</f>
        <v>1082</v>
      </c>
      <c r="Q12" s="8">
        <f>Final_Output!M10</f>
        <v>1082</v>
      </c>
      <c r="R12" s="8">
        <f>Final_Output!N10</f>
        <v>1082</v>
      </c>
      <c r="S12" s="8">
        <f>Final_Output!O10</f>
        <v>1082</v>
      </c>
      <c r="T12" s="8">
        <f>Final_Output!P10</f>
        <v>1082</v>
      </c>
      <c r="U12" s="8">
        <f>Final_Output!Q10</f>
        <v>1082</v>
      </c>
      <c r="V12" s="8">
        <f>Final_Output!R10</f>
        <v>1082</v>
      </c>
      <c r="W12" s="8">
        <f>Final_Output!S10</f>
        <v>1082</v>
      </c>
      <c r="X12" s="8">
        <f>Final_Output!T10</f>
        <v>1082</v>
      </c>
      <c r="Y12" s="8">
        <f>Final_Output!U10</f>
        <v>1082</v>
      </c>
      <c r="Z12" s="8">
        <f>Final_Output!V10</f>
        <v>1082</v>
      </c>
      <c r="AA12" s="8">
        <f>Final_Output!W10</f>
        <v>1082</v>
      </c>
      <c r="AB12" s="8">
        <f>Final_Output!X10</f>
        <v>1082</v>
      </c>
      <c r="AC12" s="8">
        <f>Final_Output!Y10</f>
        <v>1082</v>
      </c>
    </row>
    <row r="13" spans="1:29">
      <c r="A13" s="1" t="s">
        <v>0</v>
      </c>
      <c r="D13" s="54"/>
      <c r="E13" s="7" t="s">
        <v>14</v>
      </c>
      <c r="F13" s="8">
        <f>Final_Output!B11</f>
        <v>5374</v>
      </c>
      <c r="G13" s="8">
        <f>Final_Output!C11</f>
        <v>5374</v>
      </c>
      <c r="H13" s="8">
        <f>Final_Output!D11</f>
        <v>5374</v>
      </c>
      <c r="I13" s="8">
        <f>Final_Output!E11</f>
        <v>5374</v>
      </c>
      <c r="J13" s="8">
        <f>Final_Output!F11</f>
        <v>5374</v>
      </c>
      <c r="K13" s="8">
        <f>Final_Output!G11</f>
        <v>5374</v>
      </c>
      <c r="L13" s="8">
        <f>Final_Output!H11</f>
        <v>5374</v>
      </c>
      <c r="M13" s="8">
        <f>Final_Output!I11</f>
        <v>5374</v>
      </c>
      <c r="N13" s="8">
        <f>Final_Output!J11</f>
        <v>5374</v>
      </c>
      <c r="O13" s="8">
        <f>Final_Output!K11</f>
        <v>5374</v>
      </c>
      <c r="P13" s="8">
        <f>Final_Output!L11</f>
        <v>5374</v>
      </c>
      <c r="Q13" s="8">
        <f>Final_Output!M11</f>
        <v>5374</v>
      </c>
      <c r="R13" s="8">
        <f>Final_Output!N11</f>
        <v>5374</v>
      </c>
      <c r="S13" s="8">
        <f>Final_Output!O11</f>
        <v>5374</v>
      </c>
      <c r="T13" s="8">
        <f>Final_Output!P11</f>
        <v>5374</v>
      </c>
      <c r="U13" s="8">
        <f>Final_Output!Q11</f>
        <v>5374</v>
      </c>
      <c r="V13" s="8">
        <f>Final_Output!R11</f>
        <v>5374</v>
      </c>
      <c r="W13" s="8">
        <f>Final_Output!S11</f>
        <v>5374</v>
      </c>
      <c r="X13" s="8">
        <f>Final_Output!T11</f>
        <v>5374</v>
      </c>
      <c r="Y13" s="8">
        <f>Final_Output!U11</f>
        <v>5374</v>
      </c>
      <c r="Z13" s="8">
        <f>Final_Output!V11</f>
        <v>5374</v>
      </c>
      <c r="AA13" s="8">
        <f>Final_Output!W11</f>
        <v>5374</v>
      </c>
      <c r="AB13" s="8">
        <f>Final_Output!X11</f>
        <v>5374</v>
      </c>
      <c r="AC13" s="8">
        <f>Final_Output!Y11</f>
        <v>5374</v>
      </c>
    </row>
    <row r="14" spans="1:29">
      <c r="A14" s="2" t="s">
        <v>1</v>
      </c>
      <c r="D14" s="54"/>
      <c r="E14" s="7" t="s">
        <v>17</v>
      </c>
      <c r="F14" s="8">
        <f>Final_Output!B12</f>
        <v>4000</v>
      </c>
      <c r="G14" s="8">
        <f>Final_Output!C12</f>
        <v>4000</v>
      </c>
      <c r="H14" s="8">
        <f>Final_Output!D12</f>
        <v>4000</v>
      </c>
      <c r="I14" s="8">
        <f>Final_Output!E12</f>
        <v>4000</v>
      </c>
      <c r="J14" s="8">
        <f>Final_Output!F12</f>
        <v>4000</v>
      </c>
      <c r="K14" s="8">
        <f>Final_Output!G12</f>
        <v>4000</v>
      </c>
      <c r="L14" s="8">
        <f>Final_Output!H12</f>
        <v>4000</v>
      </c>
      <c r="M14" s="8">
        <f>Final_Output!I12</f>
        <v>4000</v>
      </c>
      <c r="N14" s="8">
        <f>Final_Output!J12</f>
        <v>4000</v>
      </c>
      <c r="O14" s="8">
        <f>Final_Output!K12</f>
        <v>4000</v>
      </c>
      <c r="P14" s="8">
        <f>Final_Output!L12</f>
        <v>4000</v>
      </c>
      <c r="Q14" s="8">
        <f>Final_Output!M12</f>
        <v>4000</v>
      </c>
      <c r="R14" s="8">
        <f>Final_Output!N12</f>
        <v>4000</v>
      </c>
      <c r="S14" s="8">
        <f>Final_Output!O12</f>
        <v>4000</v>
      </c>
      <c r="T14" s="8">
        <f>Final_Output!P12</f>
        <v>4000</v>
      </c>
      <c r="U14" s="8">
        <f>Final_Output!Q12</f>
        <v>4000</v>
      </c>
      <c r="V14" s="8">
        <f>Final_Output!R12</f>
        <v>4000</v>
      </c>
      <c r="W14" s="8">
        <f>Final_Output!S12</f>
        <v>4000</v>
      </c>
      <c r="X14" s="8">
        <f>Final_Output!T12</f>
        <v>4000</v>
      </c>
      <c r="Y14" s="8">
        <f>Final_Output!U12</f>
        <v>4000</v>
      </c>
      <c r="Z14" s="8">
        <f>Final_Output!V12</f>
        <v>4000</v>
      </c>
      <c r="AA14" s="8">
        <f>Final_Output!W12</f>
        <v>4000</v>
      </c>
      <c r="AB14" s="8">
        <f>Final_Output!X12</f>
        <v>4000</v>
      </c>
      <c r="AC14" s="8">
        <f>Final_Output!Y12</f>
        <v>4000</v>
      </c>
    </row>
    <row r="15" spans="1:29">
      <c r="A15" s="3" t="s">
        <v>3</v>
      </c>
      <c r="D15" s="54"/>
      <c r="E15" s="7" t="s">
        <v>16</v>
      </c>
      <c r="F15" s="8">
        <f>Final_Output!B13</f>
        <v>2915</v>
      </c>
      <c r="G15" s="8">
        <f>Final_Output!C13</f>
        <v>2915</v>
      </c>
      <c r="H15" s="8">
        <f>Final_Output!D13</f>
        <v>2915</v>
      </c>
      <c r="I15" s="8">
        <f>Final_Output!E13</f>
        <v>2915</v>
      </c>
      <c r="J15" s="8">
        <f>Final_Output!F13</f>
        <v>2915</v>
      </c>
      <c r="K15" s="8">
        <f>Final_Output!G13</f>
        <v>2915</v>
      </c>
      <c r="L15" s="8">
        <f>Final_Output!H13</f>
        <v>2915</v>
      </c>
      <c r="M15" s="8">
        <f>Final_Output!I13</f>
        <v>2915</v>
      </c>
      <c r="N15" s="8">
        <f>Final_Output!J13</f>
        <v>2915</v>
      </c>
      <c r="O15" s="8">
        <f>Final_Output!K13</f>
        <v>2915</v>
      </c>
      <c r="P15" s="8">
        <f>Final_Output!L13</f>
        <v>2915</v>
      </c>
      <c r="Q15" s="8">
        <f>Final_Output!M13</f>
        <v>2915</v>
      </c>
      <c r="R15" s="8">
        <f>Final_Output!N13</f>
        <v>2915</v>
      </c>
      <c r="S15" s="8">
        <f>Final_Output!O13</f>
        <v>2915</v>
      </c>
      <c r="T15" s="8">
        <f>Final_Output!P13</f>
        <v>2915</v>
      </c>
      <c r="U15" s="8">
        <f>Final_Output!Q13</f>
        <v>2915</v>
      </c>
      <c r="V15" s="8">
        <f>Final_Output!R13</f>
        <v>2915</v>
      </c>
      <c r="W15" s="8">
        <f>Final_Output!S13</f>
        <v>2915</v>
      </c>
      <c r="X15" s="8">
        <f>Final_Output!T13</f>
        <v>2915</v>
      </c>
      <c r="Y15" s="8">
        <f>Final_Output!U13</f>
        <v>2915</v>
      </c>
      <c r="Z15" s="8">
        <f>Final_Output!V13</f>
        <v>2915</v>
      </c>
      <c r="AA15" s="8">
        <f>Final_Output!W13</f>
        <v>2915</v>
      </c>
      <c r="AB15" s="8">
        <f>Final_Output!X13</f>
        <v>2915</v>
      </c>
      <c r="AC15" s="8">
        <f>Final_Output!Y13</f>
        <v>2915</v>
      </c>
    </row>
    <row r="16" spans="1:29">
      <c r="A16" s="4" t="s">
        <v>4</v>
      </c>
      <c r="D16" s="54"/>
      <c r="E16" s="7" t="s">
        <v>24</v>
      </c>
      <c r="F16" s="8">
        <f>Final_Output!B14</f>
        <v>0</v>
      </c>
      <c r="G16" s="8">
        <f>Final_Output!C14</f>
        <v>0</v>
      </c>
      <c r="H16" s="8">
        <f>Final_Output!D14</f>
        <v>0</v>
      </c>
      <c r="I16" s="8">
        <f>Final_Output!E14</f>
        <v>0</v>
      </c>
      <c r="J16" s="8">
        <f>Final_Output!F14</f>
        <v>0</v>
      </c>
      <c r="K16" s="8">
        <f>Final_Output!G14</f>
        <v>0</v>
      </c>
      <c r="L16" s="8">
        <f>Final_Output!H14</f>
        <v>0</v>
      </c>
      <c r="M16" s="8">
        <f>Final_Output!I14</f>
        <v>0</v>
      </c>
      <c r="N16" s="8">
        <f>Final_Output!J14</f>
        <v>0</v>
      </c>
      <c r="O16" s="8">
        <f>Final_Output!K14</f>
        <v>0</v>
      </c>
      <c r="P16" s="8">
        <f>Final_Output!L14</f>
        <v>0</v>
      </c>
      <c r="Q16" s="8">
        <f>Final_Output!M14</f>
        <v>895</v>
      </c>
      <c r="R16" s="8">
        <f>Final_Output!N14</f>
        <v>895</v>
      </c>
      <c r="S16" s="8">
        <f>Final_Output!O14</f>
        <v>895</v>
      </c>
      <c r="T16" s="8">
        <f>Final_Output!P14</f>
        <v>895</v>
      </c>
      <c r="U16" s="8">
        <f>Final_Output!Q14</f>
        <v>895</v>
      </c>
      <c r="V16" s="8">
        <f>Final_Output!R14</f>
        <v>895</v>
      </c>
      <c r="W16" s="8">
        <f>Final_Output!S14</f>
        <v>895</v>
      </c>
      <c r="X16" s="8">
        <f>Final_Output!T14</f>
        <v>895</v>
      </c>
      <c r="Y16" s="8">
        <f>Final_Output!U14</f>
        <v>895</v>
      </c>
      <c r="Z16" s="8">
        <f>Final_Output!V14</f>
        <v>895</v>
      </c>
      <c r="AA16" s="8">
        <f>Final_Output!W14</f>
        <v>895</v>
      </c>
      <c r="AB16" s="8">
        <f>Final_Output!X14</f>
        <v>895</v>
      </c>
      <c r="AC16" s="8">
        <f>Final_Output!Y14</f>
        <v>895</v>
      </c>
    </row>
    <row r="17" spans="1:29">
      <c r="A17" s="5" t="s">
        <v>5</v>
      </c>
      <c r="D17" s="54"/>
      <c r="E17" s="7" t="s">
        <v>7</v>
      </c>
      <c r="F17" s="8">
        <f>Final_Output!B15</f>
        <v>0</v>
      </c>
      <c r="G17" s="8">
        <f>Final_Output!C15</f>
        <v>0</v>
      </c>
      <c r="H17" s="8">
        <f>Final_Output!D15</f>
        <v>0</v>
      </c>
      <c r="I17" s="8">
        <f>Final_Output!E15</f>
        <v>0</v>
      </c>
      <c r="J17" s="8">
        <f>Final_Output!F15</f>
        <v>0</v>
      </c>
      <c r="K17" s="8">
        <f>Final_Output!G15</f>
        <v>0</v>
      </c>
      <c r="L17" s="8">
        <f>Final_Output!H15</f>
        <v>0</v>
      </c>
      <c r="M17" s="8">
        <f>Final_Output!I15</f>
        <v>0</v>
      </c>
      <c r="N17" s="8">
        <f>Final_Output!J15</f>
        <v>0</v>
      </c>
      <c r="O17" s="8">
        <f>Final_Output!K15</f>
        <v>0</v>
      </c>
      <c r="P17" s="8">
        <f>Final_Output!L15</f>
        <v>0</v>
      </c>
      <c r="Q17" s="8">
        <f>Final_Output!M15</f>
        <v>0</v>
      </c>
      <c r="R17" s="8">
        <f>Final_Output!N15</f>
        <v>0</v>
      </c>
      <c r="S17" s="8">
        <f>Final_Output!O15</f>
        <v>0</v>
      </c>
      <c r="T17" s="8">
        <f>Final_Output!P15</f>
        <v>0</v>
      </c>
      <c r="U17" s="8">
        <f>Final_Output!Q15</f>
        <v>6029</v>
      </c>
      <c r="V17" s="8">
        <f>Final_Output!R15</f>
        <v>6029</v>
      </c>
      <c r="W17" s="8">
        <f>Final_Output!S15</f>
        <v>6029</v>
      </c>
      <c r="X17" s="8">
        <f>Final_Output!T15</f>
        <v>6029</v>
      </c>
      <c r="Y17" s="8">
        <f>Final_Output!U15</f>
        <v>6029</v>
      </c>
      <c r="Z17" s="8">
        <f>Final_Output!V15</f>
        <v>6029</v>
      </c>
      <c r="AA17" s="8">
        <f>Final_Output!W15</f>
        <v>0</v>
      </c>
      <c r="AB17" s="8">
        <f>Final_Output!X15</f>
        <v>0</v>
      </c>
      <c r="AC17" s="8">
        <f>Final_Output!Y15</f>
        <v>0</v>
      </c>
    </row>
    <row r="18" spans="1:29">
      <c r="A18" s="6" t="s">
        <v>6</v>
      </c>
      <c r="D18" s="54"/>
      <c r="E18" s="7" t="s">
        <v>33</v>
      </c>
      <c r="F18" s="8">
        <f>Final_Output!B16</f>
        <v>0</v>
      </c>
      <c r="G18" s="8">
        <f>Final_Output!C16</f>
        <v>0</v>
      </c>
      <c r="H18" s="8">
        <f>Final_Output!D16</f>
        <v>0</v>
      </c>
      <c r="I18" s="8">
        <f>Final_Output!E16</f>
        <v>0</v>
      </c>
      <c r="J18" s="8">
        <f>Final_Output!F16</f>
        <v>0</v>
      </c>
      <c r="K18" s="8">
        <f>Final_Output!G16</f>
        <v>0</v>
      </c>
      <c r="L18" s="8">
        <f>Final_Output!H16</f>
        <v>0</v>
      </c>
      <c r="M18" s="8">
        <f>Final_Output!I16</f>
        <v>205</v>
      </c>
      <c r="N18" s="8">
        <f>Final_Output!J16</f>
        <v>812</v>
      </c>
      <c r="O18" s="8">
        <f>Final_Output!K16</f>
        <v>1246</v>
      </c>
      <c r="P18" s="8">
        <f>Final_Output!L16</f>
        <v>1460</v>
      </c>
      <c r="Q18" s="8">
        <f>Final_Output!M16</f>
        <v>1536</v>
      </c>
      <c r="R18" s="8">
        <f>Final_Output!N16</f>
        <v>1561</v>
      </c>
      <c r="S18" s="8">
        <f>Final_Output!O16</f>
        <v>1547</v>
      </c>
      <c r="T18" s="8">
        <f>Final_Output!P16</f>
        <v>1517</v>
      </c>
      <c r="U18" s="8">
        <f>Final_Output!Q16</f>
        <v>1435</v>
      </c>
      <c r="V18" s="8">
        <f>Final_Output!R16</f>
        <v>1189</v>
      </c>
      <c r="W18" s="8">
        <f>Final_Output!S16</f>
        <v>668</v>
      </c>
      <c r="X18" s="8">
        <f>Final_Output!T16</f>
        <v>102</v>
      </c>
      <c r="Y18" s="8">
        <f>Final_Output!U16</f>
        <v>0</v>
      </c>
      <c r="Z18" s="8">
        <f>Final_Output!V16</f>
        <v>0</v>
      </c>
      <c r="AA18" s="8">
        <f>Final_Output!W16</f>
        <v>0</v>
      </c>
      <c r="AB18" s="8">
        <f>Final_Output!X16</f>
        <v>0</v>
      </c>
      <c r="AC18" s="8">
        <f>Final_Output!Y16</f>
        <v>0</v>
      </c>
    </row>
    <row r="19" spans="1:29" s="24" customFormat="1">
      <c r="A19" s="20"/>
      <c r="B19"/>
      <c r="C19"/>
      <c r="D19" s="21"/>
      <c r="E19" s="7" t="s">
        <v>34</v>
      </c>
      <c r="F19" s="8">
        <f>Final_Output!B17</f>
        <v>0</v>
      </c>
      <c r="G19" s="8">
        <f>Final_Output!C17</f>
        <v>0</v>
      </c>
      <c r="H19" s="8">
        <f>Final_Output!D17</f>
        <v>0</v>
      </c>
      <c r="I19" s="8">
        <f>Final_Output!E17</f>
        <v>0</v>
      </c>
      <c r="J19" s="8">
        <f>Final_Output!F17</f>
        <v>0</v>
      </c>
      <c r="K19" s="8">
        <f>Final_Output!G17</f>
        <v>0</v>
      </c>
      <c r="L19" s="8">
        <f>Final_Output!H17</f>
        <v>21</v>
      </c>
      <c r="M19" s="8">
        <f>Final_Output!I17</f>
        <v>570</v>
      </c>
      <c r="N19" s="8">
        <f>Final_Output!J17</f>
        <v>1492</v>
      </c>
      <c r="O19" s="8">
        <f>Final_Output!K17</f>
        <v>2012</v>
      </c>
      <c r="P19" s="8">
        <f>Final_Output!L17</f>
        <v>2302</v>
      </c>
      <c r="Q19" s="8">
        <f>Final_Output!M17</f>
        <v>2436</v>
      </c>
      <c r="R19" s="8">
        <f>Final_Output!N17</f>
        <v>2484</v>
      </c>
      <c r="S19" s="8">
        <f>Final_Output!O17</f>
        <v>2449</v>
      </c>
      <c r="T19" s="8">
        <f>Final_Output!P17</f>
        <v>2329</v>
      </c>
      <c r="U19" s="8">
        <f>Final_Output!Q17</f>
        <v>2062</v>
      </c>
      <c r="V19" s="8">
        <f>Final_Output!R17</f>
        <v>1621</v>
      </c>
      <c r="W19" s="8">
        <f>Final_Output!S17</f>
        <v>717</v>
      </c>
      <c r="X19" s="8">
        <f>Final_Output!T17</f>
        <v>60</v>
      </c>
      <c r="Y19" s="8">
        <f>Final_Output!U17</f>
        <v>0</v>
      </c>
      <c r="Z19" s="8">
        <f>Final_Output!V17</f>
        <v>0</v>
      </c>
      <c r="AA19" s="8">
        <f>Final_Output!W17</f>
        <v>0</v>
      </c>
      <c r="AB19" s="8">
        <f>Final_Output!X17</f>
        <v>0</v>
      </c>
      <c r="AC19" s="8">
        <f>Final_Output!Y17</f>
        <v>0</v>
      </c>
    </row>
    <row r="20" spans="1:29">
      <c r="E20" s="7" t="s">
        <v>46</v>
      </c>
      <c r="F20" s="8">
        <f>Final_Output!B18</f>
        <v>0</v>
      </c>
      <c r="G20" s="8">
        <f>Final_Output!C18</f>
        <v>0</v>
      </c>
      <c r="H20" s="8">
        <f>Final_Output!D18</f>
        <v>0</v>
      </c>
      <c r="I20" s="8">
        <f>Final_Output!E18</f>
        <v>0</v>
      </c>
      <c r="J20" s="8">
        <f>Final_Output!F18</f>
        <v>0</v>
      </c>
      <c r="K20" s="8">
        <f>Final_Output!G18</f>
        <v>0</v>
      </c>
      <c r="L20" s="8">
        <f>Final_Output!H18</f>
        <v>0</v>
      </c>
      <c r="M20" s="8">
        <f>Final_Output!I18</f>
        <v>0</v>
      </c>
      <c r="N20" s="8">
        <f>Final_Output!J18</f>
        <v>0</v>
      </c>
      <c r="O20" s="8">
        <f>Final_Output!K18</f>
        <v>0</v>
      </c>
      <c r="P20" s="8">
        <f>Final_Output!L18</f>
        <v>0</v>
      </c>
      <c r="Q20" s="8">
        <f>Final_Output!M18</f>
        <v>0</v>
      </c>
      <c r="R20" s="8">
        <f>Final_Output!N18</f>
        <v>0</v>
      </c>
      <c r="S20" s="8">
        <f>Final_Output!O18</f>
        <v>0</v>
      </c>
      <c r="T20" s="8">
        <f>Final_Output!P18</f>
        <v>0</v>
      </c>
      <c r="U20" s="8">
        <f>Final_Output!Q18</f>
        <v>0</v>
      </c>
      <c r="V20" s="8">
        <f>Final_Output!R18</f>
        <v>0</v>
      </c>
      <c r="W20" s="8">
        <f>Final_Output!S18</f>
        <v>0</v>
      </c>
      <c r="X20" s="8">
        <f>Final_Output!T18</f>
        <v>0</v>
      </c>
      <c r="Y20" s="8">
        <f>Final_Output!U18</f>
        <v>0</v>
      </c>
      <c r="Z20" s="8">
        <f>Final_Output!V18</f>
        <v>0</v>
      </c>
      <c r="AA20" s="8">
        <f>Final_Output!W18</f>
        <v>0</v>
      </c>
      <c r="AB20" s="8">
        <f>Final_Output!X18</f>
        <v>0</v>
      </c>
      <c r="AC20" s="8">
        <f>Final_Output!Y18</f>
        <v>0</v>
      </c>
    </row>
    <row r="21" spans="1:29">
      <c r="E21" s="7" t="s">
        <v>35</v>
      </c>
      <c r="F21" s="8">
        <f>Final_Output!B19</f>
        <v>0</v>
      </c>
      <c r="G21" s="8">
        <f>Final_Output!C19</f>
        <v>0</v>
      </c>
      <c r="H21" s="8">
        <f>Final_Output!D19</f>
        <v>0</v>
      </c>
      <c r="I21" s="8">
        <f>Final_Output!E19</f>
        <v>0</v>
      </c>
      <c r="J21" s="8">
        <f>Final_Output!F19</f>
        <v>0</v>
      </c>
      <c r="K21" s="8">
        <f>Final_Output!G19</f>
        <v>0</v>
      </c>
      <c r="L21" s="8">
        <f>Final_Output!H19</f>
        <v>0</v>
      </c>
      <c r="M21" s="8">
        <f>Final_Output!I19</f>
        <v>12</v>
      </c>
      <c r="N21" s="8">
        <f>Final_Output!J19</f>
        <v>307</v>
      </c>
      <c r="O21" s="8">
        <f>Final_Output!K19</f>
        <v>633</v>
      </c>
      <c r="P21" s="8">
        <f>Final_Output!L19</f>
        <v>721</v>
      </c>
      <c r="Q21" s="8">
        <f>Final_Output!M19</f>
        <v>727</v>
      </c>
      <c r="R21" s="8">
        <f>Final_Output!N19</f>
        <v>705</v>
      </c>
      <c r="S21" s="8">
        <f>Final_Output!O19</f>
        <v>681</v>
      </c>
      <c r="T21" s="8">
        <f>Final_Output!P19</f>
        <v>670</v>
      </c>
      <c r="U21" s="8">
        <f>Final_Output!Q19</f>
        <v>645</v>
      </c>
      <c r="V21" s="8">
        <f>Final_Output!R19</f>
        <v>573</v>
      </c>
      <c r="W21" s="8">
        <f>Final_Output!S19</f>
        <v>431</v>
      </c>
      <c r="X21" s="8">
        <f>Final_Output!T19</f>
        <v>103</v>
      </c>
      <c r="Y21" s="8">
        <f>Final_Output!U19</f>
        <v>1</v>
      </c>
      <c r="Z21" s="8">
        <f>Final_Output!V19</f>
        <v>0</v>
      </c>
      <c r="AA21" s="8">
        <f>Final_Output!W19</f>
        <v>0</v>
      </c>
      <c r="AB21" s="8">
        <f>Final_Output!X19</f>
        <v>0</v>
      </c>
      <c r="AC21" s="8">
        <f>Final_Output!Y19</f>
        <v>0</v>
      </c>
    </row>
    <row r="22" spans="1:29">
      <c r="E22" s="7" t="s">
        <v>36</v>
      </c>
      <c r="F22" s="8">
        <f>Final_Output!B20</f>
        <v>0</v>
      </c>
      <c r="G22" s="8">
        <f>Final_Output!C20</f>
        <v>0</v>
      </c>
      <c r="H22" s="8">
        <f>Final_Output!D20</f>
        <v>0</v>
      </c>
      <c r="I22" s="8">
        <f>Final_Output!E20</f>
        <v>0</v>
      </c>
      <c r="J22" s="8">
        <f>Final_Output!F20</f>
        <v>0</v>
      </c>
      <c r="K22" s="8">
        <f>Final_Output!G20</f>
        <v>0</v>
      </c>
      <c r="L22" s="8">
        <f>Final_Output!H20</f>
        <v>1</v>
      </c>
      <c r="M22" s="8">
        <f>Final_Output!I20</f>
        <v>510</v>
      </c>
      <c r="N22" s="8">
        <f>Final_Output!J20</f>
        <v>1909</v>
      </c>
      <c r="O22" s="8">
        <f>Final_Output!K20</f>
        <v>2522</v>
      </c>
      <c r="P22" s="8">
        <f>Final_Output!L20</f>
        <v>2682</v>
      </c>
      <c r="Q22" s="8">
        <f>Final_Output!M20</f>
        <v>2707</v>
      </c>
      <c r="R22" s="8">
        <f>Final_Output!N20</f>
        <v>2665</v>
      </c>
      <c r="S22" s="8">
        <f>Final_Output!O20</f>
        <v>2661</v>
      </c>
      <c r="T22" s="8">
        <f>Final_Output!P20</f>
        <v>2692</v>
      </c>
      <c r="U22" s="8">
        <f>Final_Output!Q20</f>
        <v>2702</v>
      </c>
      <c r="V22" s="8">
        <f>Final_Output!R20</f>
        <v>2446</v>
      </c>
      <c r="W22" s="8">
        <f>Final_Output!S20</f>
        <v>1516</v>
      </c>
      <c r="X22" s="8">
        <f>Final_Output!T20</f>
        <v>206</v>
      </c>
      <c r="Y22" s="8">
        <f>Final_Output!U20</f>
        <v>0</v>
      </c>
      <c r="Z22" s="8">
        <f>Final_Output!V20</f>
        <v>0</v>
      </c>
      <c r="AA22" s="8">
        <f>Final_Output!W20</f>
        <v>0</v>
      </c>
      <c r="AB22" s="8">
        <f>Final_Output!X20</f>
        <v>0</v>
      </c>
      <c r="AC22" s="8">
        <f>Final_Output!Y20</f>
        <v>0</v>
      </c>
    </row>
    <row r="23" spans="1:29">
      <c r="E23" s="7" t="s">
        <v>37</v>
      </c>
      <c r="F23" s="8">
        <f>Final_Output!B21</f>
        <v>0</v>
      </c>
      <c r="G23" s="8">
        <f>Final_Output!C21</f>
        <v>0</v>
      </c>
      <c r="H23" s="8">
        <f>Final_Output!D21</f>
        <v>0</v>
      </c>
      <c r="I23" s="8">
        <f>Final_Output!E21</f>
        <v>0</v>
      </c>
      <c r="J23" s="8">
        <f>Final_Output!F21</f>
        <v>0</v>
      </c>
      <c r="K23" s="8">
        <f>Final_Output!G21</f>
        <v>0</v>
      </c>
      <c r="L23" s="8">
        <f>Final_Output!H21</f>
        <v>56</v>
      </c>
      <c r="M23" s="8">
        <f>Final_Output!I21</f>
        <v>2414</v>
      </c>
      <c r="N23" s="8">
        <f>Final_Output!J21</f>
        <v>6388</v>
      </c>
      <c r="O23" s="8">
        <f>Final_Output!K21</f>
        <v>7534</v>
      </c>
      <c r="P23" s="8">
        <f>Final_Output!L21</f>
        <v>8062</v>
      </c>
      <c r="Q23" s="8">
        <f>Final_Output!M21</f>
        <v>8190</v>
      </c>
      <c r="R23" s="8">
        <f>Final_Output!N21</f>
        <v>8229</v>
      </c>
      <c r="S23" s="8">
        <f>Final_Output!O21</f>
        <v>8112</v>
      </c>
      <c r="T23" s="8">
        <f>Final_Output!P21</f>
        <v>7972</v>
      </c>
      <c r="U23" s="8">
        <f>Final_Output!Q21</f>
        <v>7763</v>
      </c>
      <c r="V23" s="8">
        <f>Final_Output!R21</f>
        <v>6796</v>
      </c>
      <c r="W23" s="8">
        <f>Final_Output!S21</f>
        <v>3698</v>
      </c>
      <c r="X23" s="8">
        <f>Final_Output!T21</f>
        <v>393</v>
      </c>
      <c r="Y23" s="8">
        <f>Final_Output!U21</f>
        <v>0</v>
      </c>
      <c r="Z23" s="8">
        <f>Final_Output!V21</f>
        <v>0</v>
      </c>
      <c r="AA23" s="8">
        <f>Final_Output!W21</f>
        <v>0</v>
      </c>
      <c r="AB23" s="8">
        <f>Final_Output!X21</f>
        <v>0</v>
      </c>
      <c r="AC23" s="8">
        <f>Final_Output!Y21</f>
        <v>1810</v>
      </c>
    </row>
    <row r="24" spans="1:29">
      <c r="E24" s="7" t="s">
        <v>38</v>
      </c>
      <c r="F24" s="8">
        <f>Final_Output!B22</f>
        <v>362</v>
      </c>
      <c r="G24" s="8">
        <f>Final_Output!C22</f>
        <v>365</v>
      </c>
      <c r="H24" s="8">
        <f>Final_Output!D22</f>
        <v>354</v>
      </c>
      <c r="I24" s="8">
        <f>Final_Output!E22</f>
        <v>315</v>
      </c>
      <c r="J24" s="8">
        <f>Final_Output!F22</f>
        <v>249</v>
      </c>
      <c r="K24" s="8">
        <f>Final_Output!G22</f>
        <v>202</v>
      </c>
      <c r="L24" s="8">
        <f>Final_Output!H22</f>
        <v>187</v>
      </c>
      <c r="M24" s="8">
        <f>Final_Output!I22</f>
        <v>152</v>
      </c>
      <c r="N24" s="8">
        <f>Final_Output!J22</f>
        <v>114</v>
      </c>
      <c r="O24" s="8">
        <f>Final_Output!K22</f>
        <v>70</v>
      </c>
      <c r="P24" s="8">
        <f>Final_Output!L22</f>
        <v>54</v>
      </c>
      <c r="Q24" s="8">
        <f>Final_Output!M22</f>
        <v>27</v>
      </c>
      <c r="R24" s="8">
        <f>Final_Output!N22</f>
        <v>19</v>
      </c>
      <c r="S24" s="8">
        <f>Final_Output!O22</f>
        <v>27</v>
      </c>
      <c r="T24" s="8">
        <f>Final_Output!P22</f>
        <v>41</v>
      </c>
      <c r="U24" s="8">
        <f>Final_Output!Q22</f>
        <v>62</v>
      </c>
      <c r="V24" s="8">
        <f>Final_Output!R22</f>
        <v>104</v>
      </c>
      <c r="W24" s="8">
        <f>Final_Output!S22</f>
        <v>130</v>
      </c>
      <c r="X24" s="8">
        <f>Final_Output!T22</f>
        <v>149</v>
      </c>
      <c r="Y24" s="8">
        <f>Final_Output!U22</f>
        <v>229</v>
      </c>
      <c r="Z24" s="8">
        <f>Final_Output!V22</f>
        <v>297</v>
      </c>
      <c r="AA24" s="8">
        <f>Final_Output!W22</f>
        <v>325</v>
      </c>
      <c r="AB24" s="8">
        <f>Final_Output!X22</f>
        <v>352</v>
      </c>
      <c r="AC24" s="8">
        <f>Final_Output!Y22</f>
        <v>199</v>
      </c>
    </row>
    <row r="25" spans="1:29">
      <c r="E25" s="7" t="s">
        <v>39</v>
      </c>
      <c r="F25" s="8">
        <f>Final_Output!B23</f>
        <v>482</v>
      </c>
      <c r="G25" s="8">
        <f>Final_Output!C23</f>
        <v>359</v>
      </c>
      <c r="H25" s="8">
        <f>Final_Output!D23</f>
        <v>308</v>
      </c>
      <c r="I25" s="8">
        <f>Final_Output!E23</f>
        <v>239</v>
      </c>
      <c r="J25" s="8">
        <f>Final_Output!F23</f>
        <v>242</v>
      </c>
      <c r="K25" s="8">
        <f>Final_Output!G23</f>
        <v>164</v>
      </c>
      <c r="L25" s="8">
        <f>Final_Output!H23</f>
        <v>136</v>
      </c>
      <c r="M25" s="8">
        <f>Final_Output!I23</f>
        <v>92</v>
      </c>
      <c r="N25" s="8">
        <f>Final_Output!J23</f>
        <v>71</v>
      </c>
      <c r="O25" s="8">
        <f>Final_Output!K23</f>
        <v>77</v>
      </c>
      <c r="P25" s="8">
        <f>Final_Output!L23</f>
        <v>77</v>
      </c>
      <c r="Q25" s="8">
        <f>Final_Output!M23</f>
        <v>118</v>
      </c>
      <c r="R25" s="8">
        <f>Final_Output!N23</f>
        <v>163</v>
      </c>
      <c r="S25" s="8">
        <f>Final_Output!O23</f>
        <v>216</v>
      </c>
      <c r="T25" s="8">
        <f>Final_Output!P23</f>
        <v>181</v>
      </c>
      <c r="U25" s="8">
        <f>Final_Output!Q23</f>
        <v>203</v>
      </c>
      <c r="V25" s="8">
        <f>Final_Output!R23</f>
        <v>232</v>
      </c>
      <c r="W25" s="8">
        <f>Final_Output!S23</f>
        <v>361</v>
      </c>
      <c r="X25" s="8">
        <f>Final_Output!T23</f>
        <v>600</v>
      </c>
      <c r="Y25" s="8">
        <f>Final_Output!U23</f>
        <v>674</v>
      </c>
      <c r="Z25" s="8">
        <f>Final_Output!V23</f>
        <v>657</v>
      </c>
      <c r="AA25" s="8">
        <f>Final_Output!W23</f>
        <v>517</v>
      </c>
      <c r="AB25" s="8">
        <f>Final_Output!X23</f>
        <v>497</v>
      </c>
      <c r="AC25" s="8">
        <f>Final_Output!Y23</f>
        <v>840</v>
      </c>
    </row>
    <row r="26" spans="1:29"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29">
      <c r="E28" s="17" t="s">
        <v>26</v>
      </c>
      <c r="F28" s="18">
        <f>SUM(F4:F24)</f>
        <v>41276</v>
      </c>
      <c r="G28" s="18">
        <f t="shared" ref="G28:AC28" si="0">SUM(G4:G24)</f>
        <v>41279</v>
      </c>
      <c r="H28" s="18">
        <f t="shared" si="0"/>
        <v>41268</v>
      </c>
      <c r="I28" s="18">
        <f t="shared" si="0"/>
        <v>41229</v>
      </c>
      <c r="J28" s="18">
        <f t="shared" si="0"/>
        <v>41163</v>
      </c>
      <c r="K28" s="18">
        <f t="shared" si="0"/>
        <v>41116</v>
      </c>
      <c r="L28" s="18">
        <f t="shared" si="0"/>
        <v>41179</v>
      </c>
      <c r="M28" s="18">
        <f t="shared" si="0"/>
        <v>44777</v>
      </c>
      <c r="N28" s="18">
        <f t="shared" si="0"/>
        <v>51936</v>
      </c>
      <c r="O28" s="18">
        <f t="shared" si="0"/>
        <v>54931</v>
      </c>
      <c r="P28" s="18">
        <f t="shared" si="0"/>
        <v>56195</v>
      </c>
      <c r="Q28" s="18">
        <f t="shared" si="0"/>
        <v>57432</v>
      </c>
      <c r="R28" s="18">
        <f t="shared" si="0"/>
        <v>57472</v>
      </c>
      <c r="S28" s="18">
        <f t="shared" si="0"/>
        <v>57286</v>
      </c>
      <c r="T28" s="18">
        <f t="shared" si="0"/>
        <v>57030</v>
      </c>
      <c r="U28" s="18">
        <f t="shared" si="0"/>
        <v>62507</v>
      </c>
      <c r="V28" s="18">
        <f t="shared" si="0"/>
        <v>62681</v>
      </c>
      <c r="W28" s="18">
        <f t="shared" si="0"/>
        <v>57112</v>
      </c>
      <c r="X28" s="18">
        <f t="shared" si="0"/>
        <v>50965</v>
      </c>
      <c r="Y28" s="18">
        <f t="shared" si="0"/>
        <v>50182</v>
      </c>
      <c r="Z28" s="18">
        <f t="shared" si="0"/>
        <v>50249</v>
      </c>
      <c r="AA28" s="18">
        <f t="shared" si="0"/>
        <v>42134</v>
      </c>
      <c r="AB28" s="18">
        <f t="shared" si="0"/>
        <v>42161</v>
      </c>
      <c r="AC28" s="18">
        <f t="shared" si="0"/>
        <v>43818</v>
      </c>
    </row>
    <row r="29" spans="1:29">
      <c r="E29" s="17" t="s">
        <v>2</v>
      </c>
      <c r="F29" s="18">
        <f>Managed_load!Z2</f>
        <v>27605</v>
      </c>
      <c r="G29" s="18">
        <f>Managed_load!AA2</f>
        <v>26288</v>
      </c>
      <c r="H29" s="18">
        <f>Managed_load!AB2</f>
        <v>25666</v>
      </c>
      <c r="I29" s="18">
        <f>Managed_load!AC2</f>
        <v>25795</v>
      </c>
      <c r="J29" s="18">
        <f>Managed_load!AD2</f>
        <v>26991</v>
      </c>
      <c r="K29" s="18">
        <f>Managed_load!AE2</f>
        <v>29326</v>
      </c>
      <c r="L29" s="18">
        <f>Managed_load!AF2</f>
        <v>30224</v>
      </c>
      <c r="M29" s="18">
        <f>Managed_load!AG2</f>
        <v>30245</v>
      </c>
      <c r="N29" s="18">
        <f>Managed_load!AH2</f>
        <v>30752</v>
      </c>
      <c r="O29" s="18">
        <f>Managed_load!AI2</f>
        <v>31504</v>
      </c>
      <c r="P29" s="18">
        <f>Managed_load!AJ2</f>
        <v>32848</v>
      </c>
      <c r="Q29" s="18">
        <f>Managed_load!AK2</f>
        <v>34387</v>
      </c>
      <c r="R29" s="18">
        <f>Managed_load!AL2</f>
        <v>37238</v>
      </c>
      <c r="S29" s="18">
        <f>Managed_load!AM2</f>
        <v>40234</v>
      </c>
      <c r="T29" s="18">
        <f>Managed_load!AN2</f>
        <v>43173</v>
      </c>
      <c r="U29" s="18">
        <f>Managed_load!AO2</f>
        <v>45258</v>
      </c>
      <c r="V29" s="18">
        <f>Managed_load!AP2</f>
        <v>46765</v>
      </c>
      <c r="W29" s="18">
        <f>Managed_load!AQ2</f>
        <v>47107</v>
      </c>
      <c r="X29" s="18">
        <f>Managed_load!AR2</f>
        <v>47475</v>
      </c>
      <c r="Y29" s="18">
        <f>Managed_load!AS2</f>
        <v>46034</v>
      </c>
      <c r="Z29" s="18">
        <f>Managed_load!AT2</f>
        <v>42512</v>
      </c>
      <c r="AA29" s="18">
        <f>Managed_load!AU2</f>
        <v>37813</v>
      </c>
      <c r="AB29" s="18">
        <f>Managed_load!AV2</f>
        <v>33573</v>
      </c>
      <c r="AC29" s="18">
        <f>Managed_load!AW2</f>
        <v>30781</v>
      </c>
    </row>
    <row r="30" spans="1:29">
      <c r="E30" s="25" t="s">
        <v>25</v>
      </c>
      <c r="F30" s="19">
        <f>F29*(1+$G$36)</f>
        <v>29620.164999999997</v>
      </c>
      <c r="G30" s="19">
        <f t="shared" ref="G30:AC30" si="1">G29*(1+$G$36)</f>
        <v>28207.023999999998</v>
      </c>
      <c r="H30" s="19">
        <f t="shared" si="1"/>
        <v>27539.617999999999</v>
      </c>
      <c r="I30" s="19">
        <f t="shared" si="1"/>
        <v>27678.035</v>
      </c>
      <c r="J30" s="19">
        <f t="shared" si="1"/>
        <v>28961.342999999997</v>
      </c>
      <c r="K30" s="19">
        <f t="shared" si="1"/>
        <v>31466.797999999999</v>
      </c>
      <c r="L30" s="19">
        <f t="shared" si="1"/>
        <v>32430.351999999999</v>
      </c>
      <c r="M30" s="19">
        <f t="shared" si="1"/>
        <v>32452.884999999998</v>
      </c>
      <c r="N30" s="19">
        <f t="shared" si="1"/>
        <v>32996.896000000001</v>
      </c>
      <c r="O30" s="19">
        <f t="shared" si="1"/>
        <v>33803.792000000001</v>
      </c>
      <c r="P30" s="19">
        <f t="shared" si="1"/>
        <v>35245.903999999995</v>
      </c>
      <c r="Q30" s="19">
        <f t="shared" si="1"/>
        <v>36897.250999999997</v>
      </c>
      <c r="R30" s="19">
        <f t="shared" si="1"/>
        <v>39956.373999999996</v>
      </c>
      <c r="S30" s="19">
        <f t="shared" si="1"/>
        <v>43171.081999999995</v>
      </c>
      <c r="T30" s="19">
        <f t="shared" si="1"/>
        <v>46324.629000000001</v>
      </c>
      <c r="U30" s="19">
        <f t="shared" si="1"/>
        <v>48561.833999999995</v>
      </c>
      <c r="V30" s="19">
        <f t="shared" si="1"/>
        <v>50178.845000000001</v>
      </c>
      <c r="W30" s="19">
        <f t="shared" si="1"/>
        <v>50545.810999999994</v>
      </c>
      <c r="X30" s="19">
        <f t="shared" si="1"/>
        <v>50940.674999999996</v>
      </c>
      <c r="Y30" s="19">
        <f t="shared" si="1"/>
        <v>49394.481999999996</v>
      </c>
      <c r="Z30" s="19">
        <f t="shared" si="1"/>
        <v>45615.375999999997</v>
      </c>
      <c r="AA30" s="19">
        <f t="shared" si="1"/>
        <v>40573.348999999995</v>
      </c>
      <c r="AB30" s="19">
        <f t="shared" si="1"/>
        <v>36023.828999999998</v>
      </c>
      <c r="AC30" s="19">
        <f t="shared" si="1"/>
        <v>33028.012999999999</v>
      </c>
    </row>
    <row r="31" spans="1:29">
      <c r="E31" s="17" t="s">
        <v>27</v>
      </c>
      <c r="F31" s="26">
        <f t="shared" ref="F31:AC31" si="2">F30-F28</f>
        <v>-11655.835000000003</v>
      </c>
      <c r="G31" s="26">
        <f t="shared" si="2"/>
        <v>-13071.976000000002</v>
      </c>
      <c r="H31" s="26">
        <f t="shared" si="2"/>
        <v>-13728.382000000001</v>
      </c>
      <c r="I31" s="26">
        <f t="shared" si="2"/>
        <v>-13550.965</v>
      </c>
      <c r="J31" s="26">
        <f t="shared" si="2"/>
        <v>-12201.657000000003</v>
      </c>
      <c r="K31" s="26">
        <f t="shared" si="2"/>
        <v>-9649.2020000000011</v>
      </c>
      <c r="L31" s="26">
        <f t="shared" si="2"/>
        <v>-8748.648000000001</v>
      </c>
      <c r="M31" s="26">
        <f t="shared" si="2"/>
        <v>-12324.115000000002</v>
      </c>
      <c r="N31" s="26">
        <f t="shared" si="2"/>
        <v>-18939.103999999999</v>
      </c>
      <c r="O31" s="26">
        <f t="shared" si="2"/>
        <v>-21127.207999999999</v>
      </c>
      <c r="P31" s="26">
        <f t="shared" si="2"/>
        <v>-20949.096000000005</v>
      </c>
      <c r="Q31" s="26">
        <f t="shared" si="2"/>
        <v>-20534.749000000003</v>
      </c>
      <c r="R31" s="26">
        <f t="shared" si="2"/>
        <v>-17515.626000000004</v>
      </c>
      <c r="S31" s="26">
        <f t="shared" si="2"/>
        <v>-14114.918000000005</v>
      </c>
      <c r="T31" s="26">
        <f t="shared" si="2"/>
        <v>-10705.370999999999</v>
      </c>
      <c r="U31" s="26">
        <f t="shared" si="2"/>
        <v>-13945.166000000005</v>
      </c>
      <c r="V31" s="26">
        <f t="shared" si="2"/>
        <v>-12502.154999999999</v>
      </c>
      <c r="W31" s="26">
        <f t="shared" si="2"/>
        <v>-6566.1890000000058</v>
      </c>
      <c r="X31" s="26">
        <f t="shared" si="2"/>
        <v>-24.325000000004366</v>
      </c>
      <c r="Y31" s="26">
        <f t="shared" si="2"/>
        <v>-787.51800000000367</v>
      </c>
      <c r="Z31" s="26">
        <f t="shared" si="2"/>
        <v>-4633.6240000000034</v>
      </c>
      <c r="AA31" s="26">
        <f t="shared" si="2"/>
        <v>-1560.6510000000053</v>
      </c>
      <c r="AB31" s="26">
        <f t="shared" si="2"/>
        <v>-6137.1710000000021</v>
      </c>
      <c r="AC31" s="26">
        <f t="shared" si="2"/>
        <v>-10789.987000000001</v>
      </c>
    </row>
    <row r="32" spans="1:29">
      <c r="E32" s="13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spans="4:29">
      <c r="E33" s="13"/>
    </row>
    <row r="34" spans="4:29">
      <c r="D34" s="50" t="s">
        <v>29</v>
      </c>
      <c r="E34" s="50" t="s">
        <v>28</v>
      </c>
      <c r="F34" s="50" t="s">
        <v>21</v>
      </c>
      <c r="G34" s="52" t="s">
        <v>19</v>
      </c>
    </row>
    <row r="35" spans="4:29">
      <c r="D35" s="50"/>
      <c r="E35" s="50"/>
      <c r="F35" s="50"/>
      <c r="G35" s="53"/>
    </row>
    <row r="36" spans="4:29" ht="14.5" customHeight="1">
      <c r="D36" s="16">
        <f>-SUM(F31:AC31)-Storage!K2</f>
        <v>233237.03800000009</v>
      </c>
      <c r="E36" s="16">
        <f>MAX(F31:AC31)</f>
        <v>-24.325000000004366</v>
      </c>
      <c r="F36" s="15">
        <v>73</v>
      </c>
      <c r="G36" s="37">
        <f>F36/1000</f>
        <v>7.2999999999999995E-2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4:29">
      <c r="G37" s="9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4:29">
      <c r="F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42" spans="4:29">
      <c r="K42" s="51" t="s">
        <v>50</v>
      </c>
      <c r="L42" s="51"/>
      <c r="M42" s="51"/>
      <c r="N42" s="51"/>
      <c r="O42" s="51"/>
      <c r="P42" s="51"/>
      <c r="Q42" s="51"/>
    </row>
    <row r="43" spans="4:29">
      <c r="K43" s="51"/>
      <c r="L43" s="51"/>
      <c r="M43" s="51"/>
      <c r="N43" s="51"/>
      <c r="O43" s="51"/>
      <c r="P43" s="51"/>
      <c r="Q43" s="51"/>
    </row>
    <row r="44" spans="4:29">
      <c r="K44" s="51"/>
      <c r="L44" s="51"/>
      <c r="M44" s="51"/>
      <c r="N44" s="51"/>
      <c r="O44" s="51"/>
      <c r="P44" s="51"/>
      <c r="Q44" s="51"/>
    </row>
    <row r="45" spans="4:29">
      <c r="K45" s="51"/>
      <c r="L45" s="51"/>
      <c r="M45" s="51"/>
      <c r="N45" s="51"/>
      <c r="O45" s="51"/>
      <c r="P45" s="51"/>
      <c r="Q45" s="51"/>
    </row>
    <row r="46" spans="4:29">
      <c r="K46" s="51"/>
      <c r="L46" s="51"/>
      <c r="M46" s="51"/>
      <c r="N46" s="51"/>
      <c r="O46" s="51"/>
      <c r="P46" s="51"/>
      <c r="Q46" s="51"/>
    </row>
    <row r="47" spans="4:29">
      <c r="K47" s="51"/>
      <c r="L47" s="51"/>
      <c r="M47" s="51"/>
      <c r="N47" s="51"/>
      <c r="O47" s="51"/>
      <c r="P47" s="51"/>
      <c r="Q47" s="51"/>
    </row>
    <row r="48" spans="4:29">
      <c r="K48" s="51"/>
      <c r="L48" s="51"/>
      <c r="M48" s="51"/>
      <c r="N48" s="51"/>
      <c r="O48" s="51"/>
      <c r="P48" s="51"/>
      <c r="Q48" s="51"/>
    </row>
    <row r="49" spans="11:17">
      <c r="K49" s="51"/>
      <c r="L49" s="51"/>
      <c r="M49" s="51"/>
      <c r="N49" s="51"/>
      <c r="O49" s="51"/>
      <c r="P49" s="51"/>
      <c r="Q49" s="51"/>
    </row>
    <row r="50" spans="11:17">
      <c r="K50" s="51"/>
      <c r="L50" s="51"/>
      <c r="M50" s="51"/>
      <c r="N50" s="51"/>
      <c r="O50" s="51"/>
      <c r="P50" s="51"/>
      <c r="Q50" s="51"/>
    </row>
    <row r="51" spans="11:17">
      <c r="K51" s="51"/>
      <c r="L51" s="51"/>
      <c r="M51" s="51"/>
      <c r="N51" s="51"/>
      <c r="O51" s="51"/>
      <c r="P51" s="51"/>
      <c r="Q51" s="51"/>
    </row>
    <row r="52" spans="11:17">
      <c r="K52" s="51"/>
      <c r="L52" s="51"/>
      <c r="M52" s="51"/>
      <c r="N52" s="51"/>
      <c r="O52" s="51"/>
      <c r="P52" s="51"/>
      <c r="Q52" s="51"/>
    </row>
    <row r="53" spans="11:17">
      <c r="K53" s="51"/>
      <c r="L53" s="51"/>
      <c r="M53" s="51"/>
      <c r="N53" s="51"/>
      <c r="O53" s="51"/>
      <c r="P53" s="51"/>
      <c r="Q53" s="51"/>
    </row>
    <row r="54" spans="11:17">
      <c r="K54" s="51"/>
      <c r="L54" s="51"/>
      <c r="M54" s="51"/>
      <c r="N54" s="51"/>
      <c r="O54" s="51"/>
      <c r="P54" s="51"/>
      <c r="Q54" s="51"/>
    </row>
    <row r="55" spans="11:17">
      <c r="K55" s="51"/>
      <c r="L55" s="51"/>
      <c r="M55" s="51"/>
      <c r="N55" s="51"/>
      <c r="O55" s="51"/>
      <c r="P55" s="51"/>
      <c r="Q55" s="51"/>
    </row>
    <row r="56" spans="11:17">
      <c r="K56" s="51"/>
      <c r="L56" s="51"/>
      <c r="M56" s="51"/>
      <c r="N56" s="51"/>
      <c r="O56" s="51"/>
      <c r="P56" s="51"/>
      <c r="Q56" s="51"/>
    </row>
    <row r="57" spans="11:17">
      <c r="K57" s="51"/>
      <c r="L57" s="51"/>
      <c r="M57" s="51"/>
      <c r="N57" s="51"/>
      <c r="O57" s="51"/>
      <c r="P57" s="51"/>
      <c r="Q57" s="51"/>
    </row>
  </sheetData>
  <mergeCells count="7">
    <mergeCell ref="P2:Q2"/>
    <mergeCell ref="F34:F35"/>
    <mergeCell ref="K42:Q57"/>
    <mergeCell ref="G34:G35"/>
    <mergeCell ref="D34:D35"/>
    <mergeCell ref="E34:E35"/>
    <mergeCell ref="D2:D18"/>
  </mergeCells>
  <pageMargins left="0.7" right="0.7" top="0.75" bottom="0.75" header="0.3" footer="0.3"/>
  <pageSetup orientation="portrait" horizontalDpi="300" verticalDpi="300" r:id="rId1"/>
  <ignoredErrors>
    <ignoredError sqref="F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3"/>
  <sheetViews>
    <sheetView workbookViewId="0">
      <selection activeCell="F30" sqref="F30"/>
    </sheetView>
  </sheetViews>
  <sheetFormatPr defaultRowHeight="14.5"/>
  <cols>
    <col min="1" max="1" width="35.1796875" customWidth="1"/>
  </cols>
  <sheetData>
    <row r="1" spans="1:25">
      <c r="A1" s="39" t="s">
        <v>30</v>
      </c>
      <c r="B1" s="39">
        <v>1</v>
      </c>
      <c r="C1" s="39">
        <v>2</v>
      </c>
      <c r="D1" s="39">
        <v>3</v>
      </c>
      <c r="E1" s="39">
        <v>4</v>
      </c>
      <c r="F1" s="39">
        <v>5</v>
      </c>
      <c r="G1" s="39">
        <v>6</v>
      </c>
      <c r="H1" s="39">
        <v>7</v>
      </c>
      <c r="I1" s="39">
        <v>8</v>
      </c>
      <c r="J1" s="39">
        <v>9</v>
      </c>
      <c r="K1" s="39">
        <v>10</v>
      </c>
      <c r="L1" s="39">
        <v>11</v>
      </c>
      <c r="M1" s="39">
        <v>12</v>
      </c>
      <c r="N1" s="39">
        <v>13</v>
      </c>
      <c r="O1" s="39">
        <v>14</v>
      </c>
      <c r="P1" s="39">
        <v>15</v>
      </c>
      <c r="Q1" s="39">
        <v>16</v>
      </c>
      <c r="R1" s="39">
        <v>17</v>
      </c>
      <c r="S1" s="39">
        <v>18</v>
      </c>
      <c r="T1" s="39">
        <v>19</v>
      </c>
      <c r="U1" s="39">
        <v>20</v>
      </c>
      <c r="V1" s="39">
        <v>21</v>
      </c>
      <c r="W1" s="39">
        <v>22</v>
      </c>
      <c r="X1" s="39">
        <v>23</v>
      </c>
      <c r="Y1" s="39">
        <v>24</v>
      </c>
    </row>
    <row r="2" spans="1:25">
      <c r="A2" s="39" t="s">
        <v>18</v>
      </c>
      <c r="B2" s="38">
        <f>ROUND(INDEX(Output!$B$2:$W$25, COLUMN(A2)-COLUMN($A$2)+1, ROW(A2)-1), 0)</f>
        <v>205</v>
      </c>
      <c r="C2" s="38">
        <f>ROUND(INDEX(Output!$B$2:$W$25, COLUMN(B2)-COLUMN($A$2)+1, ROW(B2)-1), 0)</f>
        <v>205</v>
      </c>
      <c r="D2" s="38">
        <f>ROUND(INDEX(Output!$B$2:$W$25, COLUMN(C2)-COLUMN($A$2)+1, ROW(C2)-1), 0)</f>
        <v>205</v>
      </c>
      <c r="E2" s="38">
        <f>ROUND(INDEX(Output!$B$2:$W$25, COLUMN(D2)-COLUMN($A$2)+1, ROW(D2)-1), 0)</f>
        <v>205</v>
      </c>
      <c r="F2" s="38">
        <f>ROUND(INDEX(Output!$B$2:$W$25, COLUMN(E2)-COLUMN($A$2)+1, ROW(E2)-1), 0)</f>
        <v>205</v>
      </c>
      <c r="G2" s="38">
        <f>ROUND(INDEX(Output!$B$2:$W$25, COLUMN(F2)-COLUMN($A$2)+1, ROW(F2)-1), 0)</f>
        <v>205</v>
      </c>
      <c r="H2" s="38">
        <f>ROUND(INDEX(Output!$B$2:$W$25, COLUMN(G2)-COLUMN($A$2)+1, ROW(G2)-1), 0)</f>
        <v>205</v>
      </c>
      <c r="I2" s="38">
        <f>ROUND(INDEX(Output!$B$2:$W$25, COLUMN(H2)-COLUMN($A$2)+1, ROW(H2)-1), 0)</f>
        <v>205</v>
      </c>
      <c r="J2" s="38">
        <f>ROUND(INDEX(Output!$B$2:$W$25, COLUMN(I2)-COLUMN($A$2)+1, ROW(I2)-1), 0)</f>
        <v>205</v>
      </c>
      <c r="K2" s="38">
        <f>ROUND(INDEX(Output!$B$2:$W$25, COLUMN(J2)-COLUMN($A$2)+1, ROW(J2)-1), 0)</f>
        <v>205</v>
      </c>
      <c r="L2" s="38">
        <f>ROUND(INDEX(Output!$B$2:$W$25, COLUMN(K2)-COLUMN($A$2)+1, ROW(K2)-1), 0)</f>
        <v>205</v>
      </c>
      <c r="M2" s="38">
        <f>ROUND(INDEX(Output!$B$2:$W$25, COLUMN(L2)-COLUMN($A$2)+1, ROW(L2)-1), 0)</f>
        <v>205</v>
      </c>
      <c r="N2" s="38">
        <f>ROUND(INDEX(Output!$B$2:$W$25, COLUMN(M2)-COLUMN($A$2)+1, ROW(M2)-1), 0)</f>
        <v>205</v>
      </c>
      <c r="O2" s="38">
        <f>ROUND(INDEX(Output!$B$2:$W$25, COLUMN(N2)-COLUMN($A$2)+1, ROW(N2)-1), 0)</f>
        <v>205</v>
      </c>
      <c r="P2" s="38">
        <f>ROUND(INDEX(Output!$B$2:$W$25, COLUMN(O2)-COLUMN($A$2)+1, ROW(O2)-1), 0)</f>
        <v>205</v>
      </c>
      <c r="Q2" s="38">
        <f>ROUND(INDEX(Output!$B$2:$W$25, COLUMN(P2)-COLUMN($A$2)+1, ROW(P2)-1), 0)</f>
        <v>205</v>
      </c>
      <c r="R2" s="38">
        <f>ROUND(INDEX(Output!$B$2:$W$25, COLUMN(Q2)-COLUMN($A$2)+1, ROW(Q2)-1), 0)</f>
        <v>205</v>
      </c>
      <c r="S2" s="38">
        <f>ROUND(INDEX(Output!$B$2:$W$25, COLUMN(R2)-COLUMN($A$2)+1, ROW(R2)-1), 0)</f>
        <v>205</v>
      </c>
      <c r="T2" s="38">
        <f>ROUND(INDEX(Output!$B$2:$W$25, COLUMN(S2)-COLUMN($A$2)+1, ROW(S2)-1), 0)</f>
        <v>205</v>
      </c>
      <c r="U2" s="38">
        <f>ROUND(INDEX(Output!$B$2:$W$25, COLUMN(T2)-COLUMN($A$2)+1, ROW(T2)-1), 0)</f>
        <v>205</v>
      </c>
      <c r="V2" s="38">
        <f>ROUND(INDEX(Output!$B$2:$W$25, COLUMN(U2)-COLUMN($A$2)+1, ROW(U2)-1), 0)</f>
        <v>205</v>
      </c>
      <c r="W2" s="38">
        <f>ROUND(INDEX(Output!$B$2:$W$25, COLUMN(V2)-COLUMN($A$2)+1, ROW(V2)-1), 0)</f>
        <v>205</v>
      </c>
      <c r="X2" s="38">
        <f>ROUND(INDEX(Output!$B$2:$W$25, COLUMN(W2)-COLUMN($A$2)+1, ROW(W2)-1), 0)</f>
        <v>205</v>
      </c>
      <c r="Y2" s="38">
        <f>ROUND(INDEX(Output!$B$2:$W$25, COLUMN(X2)-COLUMN($A$2)+1, ROW(X2)-1), 0)</f>
        <v>205</v>
      </c>
    </row>
    <row r="3" spans="1:25">
      <c r="A3" s="39" t="s">
        <v>8</v>
      </c>
      <c r="B3" s="38">
        <f>ROUND(INDEX(Output!$B$2:$W$25, COLUMN(A3)-COLUMN($A$2)+1, ROW(A3)-1), 0)</f>
        <v>452</v>
      </c>
      <c r="C3" s="38">
        <f>ROUND(INDEX(Output!$B$2:$W$25, COLUMN(B3)-COLUMN($A$2)+1, ROW(B3)-1), 0)</f>
        <v>452</v>
      </c>
      <c r="D3" s="38">
        <f>ROUND(INDEX(Output!$B$2:$W$25, COLUMN(C3)-COLUMN($A$2)+1, ROW(C3)-1), 0)</f>
        <v>452</v>
      </c>
      <c r="E3" s="38">
        <f>ROUND(INDEX(Output!$B$2:$W$25, COLUMN(D3)-COLUMN($A$2)+1, ROW(D3)-1), 0)</f>
        <v>452</v>
      </c>
      <c r="F3" s="38">
        <f>ROUND(INDEX(Output!$B$2:$W$25, COLUMN(E3)-COLUMN($A$2)+1, ROW(E3)-1), 0)</f>
        <v>452</v>
      </c>
      <c r="G3" s="38">
        <f>ROUND(INDEX(Output!$B$2:$W$25, COLUMN(F3)-COLUMN($A$2)+1, ROW(F3)-1), 0)</f>
        <v>452</v>
      </c>
      <c r="H3" s="38">
        <f>ROUND(INDEX(Output!$B$2:$W$25, COLUMN(G3)-COLUMN($A$2)+1, ROW(G3)-1), 0)</f>
        <v>452</v>
      </c>
      <c r="I3" s="38">
        <f>ROUND(INDEX(Output!$B$2:$W$25, COLUMN(H3)-COLUMN($A$2)+1, ROW(H3)-1), 0)</f>
        <v>452</v>
      </c>
      <c r="J3" s="38">
        <f>ROUND(INDEX(Output!$B$2:$W$25, COLUMN(I3)-COLUMN($A$2)+1, ROW(I3)-1), 0)</f>
        <v>452</v>
      </c>
      <c r="K3" s="38">
        <f>ROUND(INDEX(Output!$B$2:$W$25, COLUMN(J3)-COLUMN($A$2)+1, ROW(J3)-1), 0)</f>
        <v>452</v>
      </c>
      <c r="L3" s="38">
        <f>ROUND(INDEX(Output!$B$2:$W$25, COLUMN(K3)-COLUMN($A$2)+1, ROW(K3)-1), 0)</f>
        <v>452</v>
      </c>
      <c r="M3" s="38">
        <f>ROUND(INDEX(Output!$B$2:$W$25, COLUMN(L3)-COLUMN($A$2)+1, ROW(L3)-1), 0)</f>
        <v>452</v>
      </c>
      <c r="N3" s="38">
        <f>ROUND(INDEX(Output!$B$2:$W$25, COLUMN(M3)-COLUMN($A$2)+1, ROW(M3)-1), 0)</f>
        <v>452</v>
      </c>
      <c r="O3" s="38">
        <f>ROUND(INDEX(Output!$B$2:$W$25, COLUMN(N3)-COLUMN($A$2)+1, ROW(N3)-1), 0)</f>
        <v>452</v>
      </c>
      <c r="P3" s="38">
        <f>ROUND(INDEX(Output!$B$2:$W$25, COLUMN(O3)-COLUMN($A$2)+1, ROW(O3)-1), 0)</f>
        <v>452</v>
      </c>
      <c r="Q3" s="38">
        <f>ROUND(INDEX(Output!$B$2:$W$25, COLUMN(P3)-COLUMN($A$2)+1, ROW(P3)-1), 0)</f>
        <v>452</v>
      </c>
      <c r="R3" s="38">
        <f>ROUND(INDEX(Output!$B$2:$W$25, COLUMN(Q3)-COLUMN($A$2)+1, ROW(Q3)-1), 0)</f>
        <v>452</v>
      </c>
      <c r="S3" s="38">
        <f>ROUND(INDEX(Output!$B$2:$W$25, COLUMN(R3)-COLUMN($A$2)+1, ROW(R3)-1), 0)</f>
        <v>452</v>
      </c>
      <c r="T3" s="38">
        <f>ROUND(INDEX(Output!$B$2:$W$25, COLUMN(S3)-COLUMN($A$2)+1, ROW(S3)-1), 0)</f>
        <v>452</v>
      </c>
      <c r="U3" s="38">
        <f>ROUND(INDEX(Output!$B$2:$W$25, COLUMN(T3)-COLUMN($A$2)+1, ROW(T3)-1), 0)</f>
        <v>452</v>
      </c>
      <c r="V3" s="38">
        <f>ROUND(INDEX(Output!$B$2:$W$25, COLUMN(U3)-COLUMN($A$2)+1, ROW(U3)-1), 0)</f>
        <v>452</v>
      </c>
      <c r="W3" s="38">
        <f>ROUND(INDEX(Output!$B$2:$W$25, COLUMN(V3)-COLUMN($A$2)+1, ROW(V3)-1), 0)</f>
        <v>452</v>
      </c>
      <c r="X3" s="38">
        <f>ROUND(INDEX(Output!$B$2:$W$25, COLUMN(W3)-COLUMN($A$2)+1, ROW(W3)-1), 0)</f>
        <v>452</v>
      </c>
      <c r="Y3" s="38">
        <f>ROUND(INDEX(Output!$B$2:$W$25, COLUMN(X3)-COLUMN($A$2)+1, ROW(X3)-1), 0)</f>
        <v>452</v>
      </c>
    </row>
    <row r="4" spans="1:25">
      <c r="A4" s="39" t="s">
        <v>9</v>
      </c>
      <c r="B4" s="38">
        <f>ROUND(INDEX(Output!$B$2:$W$25, COLUMN(A4)-COLUMN($A$2)+1, ROW(A4)-1), 0)</f>
        <v>16386</v>
      </c>
      <c r="C4" s="38">
        <f>ROUND(INDEX(Output!$B$2:$W$25, COLUMN(B4)-COLUMN($A$2)+1, ROW(B4)-1), 0)</f>
        <v>16386</v>
      </c>
      <c r="D4" s="38">
        <f>ROUND(INDEX(Output!$B$2:$W$25, COLUMN(C4)-COLUMN($A$2)+1, ROW(C4)-1), 0)</f>
        <v>16386</v>
      </c>
      <c r="E4" s="38">
        <f>ROUND(INDEX(Output!$B$2:$W$25, COLUMN(D4)-COLUMN($A$2)+1, ROW(D4)-1), 0)</f>
        <v>16386</v>
      </c>
      <c r="F4" s="38">
        <f>ROUND(INDEX(Output!$B$2:$W$25, COLUMN(E4)-COLUMN($A$2)+1, ROW(E4)-1), 0)</f>
        <v>16386</v>
      </c>
      <c r="G4" s="38">
        <f>ROUND(INDEX(Output!$B$2:$W$25, COLUMN(F4)-COLUMN($A$2)+1, ROW(F4)-1), 0)</f>
        <v>16386</v>
      </c>
      <c r="H4" s="38">
        <f>ROUND(INDEX(Output!$B$2:$W$25, COLUMN(G4)-COLUMN($A$2)+1, ROW(G4)-1), 0)</f>
        <v>16386</v>
      </c>
      <c r="I4" s="38">
        <f>ROUND(INDEX(Output!$B$2:$W$25, COLUMN(H4)-COLUMN($A$2)+1, ROW(H4)-1), 0)</f>
        <v>16386</v>
      </c>
      <c r="J4" s="38">
        <f>ROUND(INDEX(Output!$B$2:$W$25, COLUMN(I4)-COLUMN($A$2)+1, ROW(I4)-1), 0)</f>
        <v>16386</v>
      </c>
      <c r="K4" s="38">
        <f>ROUND(INDEX(Output!$B$2:$W$25, COLUMN(J4)-COLUMN($A$2)+1, ROW(J4)-1), 0)</f>
        <v>16386</v>
      </c>
      <c r="L4" s="38">
        <f>ROUND(INDEX(Output!$B$2:$W$25, COLUMN(K4)-COLUMN($A$2)+1, ROW(K4)-1), 0)</f>
        <v>16386</v>
      </c>
      <c r="M4" s="38">
        <f>ROUND(INDEX(Output!$B$2:$W$25, COLUMN(L4)-COLUMN($A$2)+1, ROW(L4)-1), 0)</f>
        <v>16386</v>
      </c>
      <c r="N4" s="38">
        <f>ROUND(INDEX(Output!$B$2:$W$25, COLUMN(M4)-COLUMN($A$2)+1, ROW(M4)-1), 0)</f>
        <v>16386</v>
      </c>
      <c r="O4" s="38">
        <f>ROUND(INDEX(Output!$B$2:$W$25, COLUMN(N4)-COLUMN($A$2)+1, ROW(N4)-1), 0)</f>
        <v>16386</v>
      </c>
      <c r="P4" s="38">
        <f>ROUND(INDEX(Output!$B$2:$W$25, COLUMN(O4)-COLUMN($A$2)+1, ROW(O4)-1), 0)</f>
        <v>16386</v>
      </c>
      <c r="Q4" s="38">
        <f>ROUND(INDEX(Output!$B$2:$W$25, COLUMN(P4)-COLUMN($A$2)+1, ROW(P4)-1), 0)</f>
        <v>16386</v>
      </c>
      <c r="R4" s="38">
        <f>ROUND(INDEX(Output!$B$2:$W$25, COLUMN(Q4)-COLUMN($A$2)+1, ROW(Q4)-1), 0)</f>
        <v>16386</v>
      </c>
      <c r="S4" s="38">
        <f>ROUND(INDEX(Output!$B$2:$W$25, COLUMN(R4)-COLUMN($A$2)+1, ROW(R4)-1), 0)</f>
        <v>16386</v>
      </c>
      <c r="T4" s="38">
        <f>ROUND(INDEX(Output!$B$2:$W$25, COLUMN(S4)-COLUMN($A$2)+1, ROW(S4)-1), 0)</f>
        <v>16386</v>
      </c>
      <c r="U4" s="38">
        <f>ROUND(INDEX(Output!$B$2:$W$25, COLUMN(T4)-COLUMN($A$2)+1, ROW(T4)-1), 0)</f>
        <v>16386</v>
      </c>
      <c r="V4" s="38">
        <f>ROUND(INDEX(Output!$B$2:$W$25, COLUMN(U4)-COLUMN($A$2)+1, ROW(U4)-1), 0)</f>
        <v>16386</v>
      </c>
      <c r="W4" s="38">
        <f>ROUND(INDEX(Output!$B$2:$W$25, COLUMN(V4)-COLUMN($A$2)+1, ROW(V4)-1), 0)</f>
        <v>16386</v>
      </c>
      <c r="X4" s="38">
        <f>ROUND(INDEX(Output!$B$2:$W$25, COLUMN(W4)-COLUMN($A$2)+1, ROW(W4)-1), 0)</f>
        <v>16386</v>
      </c>
      <c r="Y4" s="38">
        <f>ROUND(INDEX(Output!$B$2:$W$25, COLUMN(X4)-COLUMN($A$2)+1, ROW(X4)-1), 0)</f>
        <v>16386</v>
      </c>
    </row>
    <row r="5" spans="1:25">
      <c r="A5" s="39" t="s">
        <v>31</v>
      </c>
      <c r="B5" s="38">
        <f>ROUND(INDEX(Output!$B$2:$W$25, COLUMN(A5)-COLUMN($A$2)+1, ROW(A5)-1), 0)</f>
        <v>480</v>
      </c>
      <c r="C5" s="38">
        <f>ROUND(INDEX(Output!$B$2:$W$25, COLUMN(B5)-COLUMN($A$2)+1, ROW(B5)-1), 0)</f>
        <v>480</v>
      </c>
      <c r="D5" s="38">
        <f>ROUND(INDEX(Output!$B$2:$W$25, COLUMN(C5)-COLUMN($A$2)+1, ROW(C5)-1), 0)</f>
        <v>480</v>
      </c>
      <c r="E5" s="38">
        <f>ROUND(INDEX(Output!$B$2:$W$25, COLUMN(D5)-COLUMN($A$2)+1, ROW(D5)-1), 0)</f>
        <v>480</v>
      </c>
      <c r="F5" s="38">
        <f>ROUND(INDEX(Output!$B$2:$W$25, COLUMN(E5)-COLUMN($A$2)+1, ROW(E5)-1), 0)</f>
        <v>480</v>
      </c>
      <c r="G5" s="38">
        <f>ROUND(INDEX(Output!$B$2:$W$25, COLUMN(F5)-COLUMN($A$2)+1, ROW(F5)-1), 0)</f>
        <v>480</v>
      </c>
      <c r="H5" s="38">
        <f>ROUND(INDEX(Output!$B$2:$W$25, COLUMN(G5)-COLUMN($A$2)+1, ROW(G5)-1), 0)</f>
        <v>480</v>
      </c>
      <c r="I5" s="38">
        <f>ROUND(INDEX(Output!$B$2:$W$25, COLUMN(H5)-COLUMN($A$2)+1, ROW(H5)-1), 0)</f>
        <v>480</v>
      </c>
      <c r="J5" s="38">
        <f>ROUND(INDEX(Output!$B$2:$W$25, COLUMN(I5)-COLUMN($A$2)+1, ROW(I5)-1), 0)</f>
        <v>480</v>
      </c>
      <c r="K5" s="38">
        <f>ROUND(INDEX(Output!$B$2:$W$25, COLUMN(J5)-COLUMN($A$2)+1, ROW(J5)-1), 0)</f>
        <v>480</v>
      </c>
      <c r="L5" s="38">
        <f>ROUND(INDEX(Output!$B$2:$W$25, COLUMN(K5)-COLUMN($A$2)+1, ROW(K5)-1), 0)</f>
        <v>480</v>
      </c>
      <c r="M5" s="38">
        <f>ROUND(INDEX(Output!$B$2:$W$25, COLUMN(L5)-COLUMN($A$2)+1, ROW(L5)-1), 0)</f>
        <v>480</v>
      </c>
      <c r="N5" s="38">
        <f>ROUND(INDEX(Output!$B$2:$W$25, COLUMN(M5)-COLUMN($A$2)+1, ROW(M5)-1), 0)</f>
        <v>480</v>
      </c>
      <c r="O5" s="38">
        <f>ROUND(INDEX(Output!$B$2:$W$25, COLUMN(N5)-COLUMN($A$2)+1, ROW(N5)-1), 0)</f>
        <v>480</v>
      </c>
      <c r="P5" s="38">
        <f>ROUND(INDEX(Output!$B$2:$W$25, COLUMN(O5)-COLUMN($A$2)+1, ROW(O5)-1), 0)</f>
        <v>480</v>
      </c>
      <c r="Q5" s="38">
        <f>ROUND(INDEX(Output!$B$2:$W$25, COLUMN(P5)-COLUMN($A$2)+1, ROW(P5)-1), 0)</f>
        <v>480</v>
      </c>
      <c r="R5" s="38">
        <f>ROUND(INDEX(Output!$B$2:$W$25, COLUMN(Q5)-COLUMN($A$2)+1, ROW(Q5)-1), 0)</f>
        <v>480</v>
      </c>
      <c r="S5" s="38">
        <f>ROUND(INDEX(Output!$B$2:$W$25, COLUMN(R5)-COLUMN($A$2)+1, ROW(R5)-1), 0)</f>
        <v>480</v>
      </c>
      <c r="T5" s="38">
        <f>ROUND(INDEX(Output!$B$2:$W$25, COLUMN(S5)-COLUMN($A$2)+1, ROW(S5)-1), 0)</f>
        <v>480</v>
      </c>
      <c r="U5" s="38">
        <f>ROUND(INDEX(Output!$B$2:$W$25, COLUMN(T5)-COLUMN($A$2)+1, ROW(T5)-1), 0)</f>
        <v>480</v>
      </c>
      <c r="V5" s="38">
        <f>ROUND(INDEX(Output!$B$2:$W$25, COLUMN(U5)-COLUMN($A$2)+1, ROW(U5)-1), 0)</f>
        <v>480</v>
      </c>
      <c r="W5" s="38">
        <f>ROUND(INDEX(Output!$B$2:$W$25, COLUMN(V5)-COLUMN($A$2)+1, ROW(V5)-1), 0)</f>
        <v>480</v>
      </c>
      <c r="X5" s="38">
        <f>ROUND(INDEX(Output!$B$2:$W$25, COLUMN(W5)-COLUMN($A$2)+1, ROW(W5)-1), 0)</f>
        <v>480</v>
      </c>
      <c r="Y5" s="38">
        <f>ROUND(INDEX(Output!$B$2:$W$25, COLUMN(X5)-COLUMN($A$2)+1, ROW(X5)-1), 0)</f>
        <v>480</v>
      </c>
    </row>
    <row r="6" spans="1:25">
      <c r="A6" s="39" t="s">
        <v>10</v>
      </c>
      <c r="B6" s="38">
        <f>ROUND(INDEX(Output!$B$2:$W$25, COLUMN(A6)-COLUMN($A$2)+1, ROW(A6)-1), 0)</f>
        <v>1837</v>
      </c>
      <c r="C6" s="38">
        <f>ROUND(INDEX(Output!$B$2:$W$25, COLUMN(B6)-COLUMN($A$2)+1, ROW(B6)-1), 0)</f>
        <v>1837</v>
      </c>
      <c r="D6" s="38">
        <f>ROUND(INDEX(Output!$B$2:$W$25, COLUMN(C6)-COLUMN($A$2)+1, ROW(C6)-1), 0)</f>
        <v>1837</v>
      </c>
      <c r="E6" s="38">
        <f>ROUND(INDEX(Output!$B$2:$W$25, COLUMN(D6)-COLUMN($A$2)+1, ROW(D6)-1), 0)</f>
        <v>1837</v>
      </c>
      <c r="F6" s="38">
        <f>ROUND(INDEX(Output!$B$2:$W$25, COLUMN(E6)-COLUMN($A$2)+1, ROW(E6)-1), 0)</f>
        <v>1837</v>
      </c>
      <c r="G6" s="38">
        <f>ROUND(INDEX(Output!$B$2:$W$25, COLUMN(F6)-COLUMN($A$2)+1, ROW(F6)-1), 0)</f>
        <v>1837</v>
      </c>
      <c r="H6" s="38">
        <f>ROUND(INDEX(Output!$B$2:$W$25, COLUMN(G6)-COLUMN($A$2)+1, ROW(G6)-1), 0)</f>
        <v>1837</v>
      </c>
      <c r="I6" s="38">
        <f>ROUND(INDEX(Output!$B$2:$W$25, COLUMN(H6)-COLUMN($A$2)+1, ROW(H6)-1), 0)</f>
        <v>1837</v>
      </c>
      <c r="J6" s="38">
        <f>ROUND(INDEX(Output!$B$2:$W$25, COLUMN(I6)-COLUMN($A$2)+1, ROW(I6)-1), 0)</f>
        <v>1837</v>
      </c>
      <c r="K6" s="38">
        <f>ROUND(INDEX(Output!$B$2:$W$25, COLUMN(J6)-COLUMN($A$2)+1, ROW(J6)-1), 0)</f>
        <v>1837</v>
      </c>
      <c r="L6" s="38">
        <f>ROUND(INDEX(Output!$B$2:$W$25, COLUMN(K6)-COLUMN($A$2)+1, ROW(K6)-1), 0)</f>
        <v>1837</v>
      </c>
      <c r="M6" s="38">
        <f>ROUND(INDEX(Output!$B$2:$W$25, COLUMN(L6)-COLUMN($A$2)+1, ROW(L6)-1), 0)</f>
        <v>1837</v>
      </c>
      <c r="N6" s="38">
        <f>ROUND(INDEX(Output!$B$2:$W$25, COLUMN(M6)-COLUMN($A$2)+1, ROW(M6)-1), 0)</f>
        <v>1837</v>
      </c>
      <c r="O6" s="38">
        <f>ROUND(INDEX(Output!$B$2:$W$25, COLUMN(N6)-COLUMN($A$2)+1, ROW(N6)-1), 0)</f>
        <v>1837</v>
      </c>
      <c r="P6" s="38">
        <f>ROUND(INDEX(Output!$B$2:$W$25, COLUMN(O6)-COLUMN($A$2)+1, ROW(O6)-1), 0)</f>
        <v>1837</v>
      </c>
      <c r="Q6" s="38">
        <f>ROUND(INDEX(Output!$B$2:$W$25, COLUMN(P6)-COLUMN($A$2)+1, ROW(P6)-1), 0)</f>
        <v>1837</v>
      </c>
      <c r="R6" s="38">
        <f>ROUND(INDEX(Output!$B$2:$W$25, COLUMN(Q6)-COLUMN($A$2)+1, ROW(Q6)-1), 0)</f>
        <v>1837</v>
      </c>
      <c r="S6" s="38">
        <f>ROUND(INDEX(Output!$B$2:$W$25, COLUMN(R6)-COLUMN($A$2)+1, ROW(R6)-1), 0)</f>
        <v>1837</v>
      </c>
      <c r="T6" s="38">
        <f>ROUND(INDEX(Output!$B$2:$W$25, COLUMN(S6)-COLUMN($A$2)+1, ROW(S6)-1), 0)</f>
        <v>1837</v>
      </c>
      <c r="U6" s="38">
        <f>ROUND(INDEX(Output!$B$2:$W$25, COLUMN(T6)-COLUMN($A$2)+1, ROW(T6)-1), 0)</f>
        <v>1837</v>
      </c>
      <c r="V6" s="38">
        <f>ROUND(INDEX(Output!$B$2:$W$25, COLUMN(U6)-COLUMN($A$2)+1, ROW(U6)-1), 0)</f>
        <v>1837</v>
      </c>
      <c r="W6" s="38">
        <f>ROUND(INDEX(Output!$B$2:$W$25, COLUMN(V6)-COLUMN($A$2)+1, ROW(V6)-1), 0)</f>
        <v>1837</v>
      </c>
      <c r="X6" s="38">
        <f>ROUND(INDEX(Output!$B$2:$W$25, COLUMN(W6)-COLUMN($A$2)+1, ROW(W6)-1), 0)</f>
        <v>1837</v>
      </c>
      <c r="Y6" s="38">
        <f>ROUND(INDEX(Output!$B$2:$W$25, COLUMN(X6)-COLUMN($A$2)+1, ROW(X6)-1), 0)</f>
        <v>1837</v>
      </c>
    </row>
    <row r="7" spans="1:25">
      <c r="A7" s="39" t="s">
        <v>11</v>
      </c>
      <c r="B7" s="38">
        <f>ROUND(INDEX(Output!$B$2:$W$25, COLUMN(A7)-COLUMN($A$2)+1, ROW(A7)-1), 0)</f>
        <v>7928</v>
      </c>
      <c r="C7" s="38">
        <f>ROUND(INDEX(Output!$B$2:$W$25, COLUMN(B7)-COLUMN($A$2)+1, ROW(B7)-1), 0)</f>
        <v>7928</v>
      </c>
      <c r="D7" s="38">
        <f>ROUND(INDEX(Output!$B$2:$W$25, COLUMN(C7)-COLUMN($A$2)+1, ROW(C7)-1), 0)</f>
        <v>7928</v>
      </c>
      <c r="E7" s="38">
        <f>ROUND(INDEX(Output!$B$2:$W$25, COLUMN(D7)-COLUMN($A$2)+1, ROW(D7)-1), 0)</f>
        <v>7928</v>
      </c>
      <c r="F7" s="38">
        <f>ROUND(INDEX(Output!$B$2:$W$25, COLUMN(E7)-COLUMN($A$2)+1, ROW(E7)-1), 0)</f>
        <v>7928</v>
      </c>
      <c r="G7" s="38">
        <f>ROUND(INDEX(Output!$B$2:$W$25, COLUMN(F7)-COLUMN($A$2)+1, ROW(F7)-1), 0)</f>
        <v>7928</v>
      </c>
      <c r="H7" s="38">
        <f>ROUND(INDEX(Output!$B$2:$W$25, COLUMN(G7)-COLUMN($A$2)+1, ROW(G7)-1), 0)</f>
        <v>7928</v>
      </c>
      <c r="I7" s="38">
        <f>ROUND(INDEX(Output!$B$2:$W$25, COLUMN(H7)-COLUMN($A$2)+1, ROW(H7)-1), 0)</f>
        <v>7928</v>
      </c>
      <c r="J7" s="38">
        <f>ROUND(INDEX(Output!$B$2:$W$25, COLUMN(I7)-COLUMN($A$2)+1, ROW(I7)-1), 0)</f>
        <v>7928</v>
      </c>
      <c r="K7" s="38">
        <f>ROUND(INDEX(Output!$B$2:$W$25, COLUMN(J7)-COLUMN($A$2)+1, ROW(J7)-1), 0)</f>
        <v>7928</v>
      </c>
      <c r="L7" s="38">
        <f>ROUND(INDEX(Output!$B$2:$W$25, COLUMN(K7)-COLUMN($A$2)+1, ROW(K7)-1), 0)</f>
        <v>7928</v>
      </c>
      <c r="M7" s="38">
        <f>ROUND(INDEX(Output!$B$2:$W$25, COLUMN(L7)-COLUMN($A$2)+1, ROW(L7)-1), 0)</f>
        <v>7928</v>
      </c>
      <c r="N7" s="38">
        <f>ROUND(INDEX(Output!$B$2:$W$25, COLUMN(M7)-COLUMN($A$2)+1, ROW(M7)-1), 0)</f>
        <v>7928</v>
      </c>
      <c r="O7" s="38">
        <f>ROUND(INDEX(Output!$B$2:$W$25, COLUMN(N7)-COLUMN($A$2)+1, ROW(N7)-1), 0)</f>
        <v>7928</v>
      </c>
      <c r="P7" s="38">
        <f>ROUND(INDEX(Output!$B$2:$W$25, COLUMN(O7)-COLUMN($A$2)+1, ROW(O7)-1), 0)</f>
        <v>7928</v>
      </c>
      <c r="Q7" s="38">
        <f>ROUND(INDEX(Output!$B$2:$W$25, COLUMN(P7)-COLUMN($A$2)+1, ROW(P7)-1), 0)</f>
        <v>7928</v>
      </c>
      <c r="R7" s="38">
        <f>ROUND(INDEX(Output!$B$2:$W$25, COLUMN(Q7)-COLUMN($A$2)+1, ROW(Q7)-1), 0)</f>
        <v>7928</v>
      </c>
      <c r="S7" s="38">
        <f>ROUND(INDEX(Output!$B$2:$W$25, COLUMN(R7)-COLUMN($A$2)+1, ROW(R7)-1), 0)</f>
        <v>7928</v>
      </c>
      <c r="T7" s="38">
        <f>ROUND(INDEX(Output!$B$2:$W$25, COLUMN(S7)-COLUMN($A$2)+1, ROW(S7)-1), 0)</f>
        <v>7928</v>
      </c>
      <c r="U7" s="38">
        <f>ROUND(INDEX(Output!$B$2:$W$25, COLUMN(T7)-COLUMN($A$2)+1, ROW(T7)-1), 0)</f>
        <v>7928</v>
      </c>
      <c r="V7" s="38">
        <f>ROUND(INDEX(Output!$B$2:$W$25, COLUMN(U7)-COLUMN($A$2)+1, ROW(U7)-1), 0)</f>
        <v>7928</v>
      </c>
      <c r="W7" s="38">
        <f>ROUND(INDEX(Output!$B$2:$W$25, COLUMN(V7)-COLUMN($A$2)+1, ROW(V7)-1), 0)</f>
        <v>7928</v>
      </c>
      <c r="X7" s="38">
        <f>ROUND(INDEX(Output!$B$2:$W$25, COLUMN(W7)-COLUMN($A$2)+1, ROW(W7)-1), 0)</f>
        <v>7928</v>
      </c>
      <c r="Y7" s="38">
        <f>ROUND(INDEX(Output!$B$2:$W$25, COLUMN(X7)-COLUMN($A$2)+1, ROW(X7)-1), 0)</f>
        <v>7928</v>
      </c>
    </row>
    <row r="8" spans="1:25">
      <c r="A8" s="39" t="s">
        <v>12</v>
      </c>
      <c r="B8" s="38">
        <f>ROUND(INDEX(Output!$B$2:$W$25, COLUMN(A8)-COLUMN($A$2)+1, ROW(A8)-1), 0)</f>
        <v>0</v>
      </c>
      <c r="C8" s="38">
        <f>ROUND(INDEX(Output!$B$2:$W$25, COLUMN(B8)-COLUMN($A$2)+1, ROW(B8)-1), 0)</f>
        <v>0</v>
      </c>
      <c r="D8" s="38">
        <f>ROUND(INDEX(Output!$B$2:$W$25, COLUMN(C8)-COLUMN($A$2)+1, ROW(C8)-1), 0)</f>
        <v>0</v>
      </c>
      <c r="E8" s="38">
        <f>ROUND(INDEX(Output!$B$2:$W$25, COLUMN(D8)-COLUMN($A$2)+1, ROW(D8)-1), 0)</f>
        <v>0</v>
      </c>
      <c r="F8" s="38">
        <f>ROUND(INDEX(Output!$B$2:$W$25, COLUMN(E8)-COLUMN($A$2)+1, ROW(E8)-1), 0)</f>
        <v>0</v>
      </c>
      <c r="G8" s="38">
        <f>ROUND(INDEX(Output!$B$2:$W$25, COLUMN(F8)-COLUMN($A$2)+1, ROW(F8)-1), 0)</f>
        <v>0</v>
      </c>
      <c r="H8" s="38">
        <f>ROUND(INDEX(Output!$B$2:$W$25, COLUMN(G8)-COLUMN($A$2)+1, ROW(G8)-1), 0)</f>
        <v>0</v>
      </c>
      <c r="I8" s="38">
        <f>ROUND(INDEX(Output!$B$2:$W$25, COLUMN(H8)-COLUMN($A$2)+1, ROW(H8)-1), 0)</f>
        <v>0</v>
      </c>
      <c r="J8" s="38">
        <f>ROUND(INDEX(Output!$B$2:$W$25, COLUMN(I8)-COLUMN($A$2)+1, ROW(I8)-1), 0)</f>
        <v>0</v>
      </c>
      <c r="K8" s="38">
        <f>ROUND(INDEX(Output!$B$2:$W$25, COLUMN(J8)-COLUMN($A$2)+1, ROW(J8)-1), 0)</f>
        <v>0</v>
      </c>
      <c r="L8" s="38">
        <f>ROUND(INDEX(Output!$B$2:$W$25, COLUMN(K8)-COLUMN($A$2)+1, ROW(K8)-1), 0)</f>
        <v>0</v>
      </c>
      <c r="M8" s="38">
        <f>ROUND(INDEX(Output!$B$2:$W$25, COLUMN(L8)-COLUMN($A$2)+1, ROW(L8)-1), 0)</f>
        <v>0</v>
      </c>
      <c r="N8" s="38">
        <f>ROUND(INDEX(Output!$B$2:$W$25, COLUMN(M8)-COLUMN($A$2)+1, ROW(M8)-1), 0)</f>
        <v>0</v>
      </c>
      <c r="O8" s="38">
        <f>ROUND(INDEX(Output!$B$2:$W$25, COLUMN(N8)-COLUMN($A$2)+1, ROW(N8)-1), 0)</f>
        <v>0</v>
      </c>
      <c r="P8" s="38">
        <f>ROUND(INDEX(Output!$B$2:$W$25, COLUMN(O8)-COLUMN($A$2)+1, ROW(O8)-1), 0)</f>
        <v>0</v>
      </c>
      <c r="Q8" s="38">
        <f>ROUND(INDEX(Output!$B$2:$W$25, COLUMN(P8)-COLUMN($A$2)+1, ROW(P8)-1), 0)</f>
        <v>0</v>
      </c>
      <c r="R8" s="38">
        <f>ROUND(INDEX(Output!$B$2:$W$25, COLUMN(Q8)-COLUMN($A$2)+1, ROW(Q8)-1), 0)</f>
        <v>2114</v>
      </c>
      <c r="S8" s="38">
        <f>ROUND(INDEX(Output!$B$2:$W$25, COLUMN(R8)-COLUMN($A$2)+1, ROW(R8)-1), 0)</f>
        <v>2114</v>
      </c>
      <c r="T8" s="38">
        <f>ROUND(INDEX(Output!$B$2:$W$25, COLUMN(S8)-COLUMN($A$2)+1, ROW(S8)-1), 0)</f>
        <v>2114</v>
      </c>
      <c r="U8" s="38">
        <f>ROUND(INDEX(Output!$B$2:$W$25, COLUMN(T8)-COLUMN($A$2)+1, ROW(T8)-1), 0)</f>
        <v>2114</v>
      </c>
      <c r="V8" s="38">
        <f>ROUND(INDEX(Output!$B$2:$W$25, COLUMN(U8)-COLUMN($A$2)+1, ROW(U8)-1), 0)</f>
        <v>2114</v>
      </c>
      <c r="W8" s="38">
        <f>ROUND(INDEX(Output!$B$2:$W$25, COLUMN(V8)-COLUMN($A$2)+1, ROW(V8)-1), 0)</f>
        <v>0</v>
      </c>
      <c r="X8" s="38">
        <f>ROUND(INDEX(Output!$B$2:$W$25, COLUMN(W8)-COLUMN($A$2)+1, ROW(W8)-1), 0)</f>
        <v>0</v>
      </c>
      <c r="Y8" s="38">
        <f>ROUND(INDEX(Output!$B$2:$W$25, COLUMN(X8)-COLUMN($A$2)+1, ROW(X8)-1), 0)</f>
        <v>0</v>
      </c>
    </row>
    <row r="9" spans="1:25">
      <c r="A9" s="39" t="s">
        <v>15</v>
      </c>
      <c r="B9" s="38">
        <f>ROUND(INDEX(Output!$B$2:$W$25, COLUMN(A9)-COLUMN($A$2)+1, ROW(A9)-1), 0)</f>
        <v>255</v>
      </c>
      <c r="C9" s="38">
        <f>ROUND(INDEX(Output!$B$2:$W$25, COLUMN(B9)-COLUMN($A$2)+1, ROW(B9)-1), 0)</f>
        <v>255</v>
      </c>
      <c r="D9" s="38">
        <f>ROUND(INDEX(Output!$B$2:$W$25, COLUMN(C9)-COLUMN($A$2)+1, ROW(C9)-1), 0)</f>
        <v>255</v>
      </c>
      <c r="E9" s="38">
        <f>ROUND(INDEX(Output!$B$2:$W$25, COLUMN(D9)-COLUMN($A$2)+1, ROW(D9)-1), 0)</f>
        <v>255</v>
      </c>
      <c r="F9" s="38">
        <f>ROUND(INDEX(Output!$B$2:$W$25, COLUMN(E9)-COLUMN($A$2)+1, ROW(E9)-1), 0)</f>
        <v>255</v>
      </c>
      <c r="G9" s="38">
        <f>ROUND(INDEX(Output!$B$2:$W$25, COLUMN(F9)-COLUMN($A$2)+1, ROW(F9)-1), 0)</f>
        <v>255</v>
      </c>
      <c r="H9" s="38">
        <f>ROUND(INDEX(Output!$B$2:$W$25, COLUMN(G9)-COLUMN($A$2)+1, ROW(G9)-1), 0)</f>
        <v>255</v>
      </c>
      <c r="I9" s="38">
        <f>ROUND(INDEX(Output!$B$2:$W$25, COLUMN(H9)-COLUMN($A$2)+1, ROW(H9)-1), 0)</f>
        <v>255</v>
      </c>
      <c r="J9" s="38">
        <f>ROUND(INDEX(Output!$B$2:$W$25, COLUMN(I9)-COLUMN($A$2)+1, ROW(I9)-1), 0)</f>
        <v>255</v>
      </c>
      <c r="K9" s="38">
        <f>ROUND(INDEX(Output!$B$2:$W$25, COLUMN(J9)-COLUMN($A$2)+1, ROW(J9)-1), 0)</f>
        <v>255</v>
      </c>
      <c r="L9" s="38">
        <f>ROUND(INDEX(Output!$B$2:$W$25, COLUMN(K9)-COLUMN($A$2)+1, ROW(K9)-1), 0)</f>
        <v>255</v>
      </c>
      <c r="M9" s="38">
        <f>ROUND(INDEX(Output!$B$2:$W$25, COLUMN(L9)-COLUMN($A$2)+1, ROW(L9)-1), 0)</f>
        <v>255</v>
      </c>
      <c r="N9" s="38">
        <f>ROUND(INDEX(Output!$B$2:$W$25, COLUMN(M9)-COLUMN($A$2)+1, ROW(M9)-1), 0)</f>
        <v>255</v>
      </c>
      <c r="O9" s="38">
        <f>ROUND(INDEX(Output!$B$2:$W$25, COLUMN(N9)-COLUMN($A$2)+1, ROW(N9)-1), 0)</f>
        <v>255</v>
      </c>
      <c r="P9" s="38">
        <f>ROUND(INDEX(Output!$B$2:$W$25, COLUMN(O9)-COLUMN($A$2)+1, ROW(O9)-1), 0)</f>
        <v>255</v>
      </c>
      <c r="Q9" s="38">
        <f>ROUND(INDEX(Output!$B$2:$W$25, COLUMN(P9)-COLUMN($A$2)+1, ROW(P9)-1), 0)</f>
        <v>255</v>
      </c>
      <c r="R9" s="38">
        <f>ROUND(INDEX(Output!$B$2:$W$25, COLUMN(Q9)-COLUMN($A$2)+1, ROW(Q9)-1), 0)</f>
        <v>255</v>
      </c>
      <c r="S9" s="38">
        <f>ROUND(INDEX(Output!$B$2:$W$25, COLUMN(R9)-COLUMN($A$2)+1, ROW(R9)-1), 0)</f>
        <v>255</v>
      </c>
      <c r="T9" s="38">
        <f>ROUND(INDEX(Output!$B$2:$W$25, COLUMN(S9)-COLUMN($A$2)+1, ROW(S9)-1), 0)</f>
        <v>255</v>
      </c>
      <c r="U9" s="38">
        <f>ROUND(INDEX(Output!$B$2:$W$25, COLUMN(T9)-COLUMN($A$2)+1, ROW(T9)-1), 0)</f>
        <v>255</v>
      </c>
      <c r="V9" s="38">
        <f>ROUND(INDEX(Output!$B$2:$W$25, COLUMN(U9)-COLUMN($A$2)+1, ROW(U9)-1), 0)</f>
        <v>255</v>
      </c>
      <c r="W9" s="38">
        <f>ROUND(INDEX(Output!$B$2:$W$25, COLUMN(V9)-COLUMN($A$2)+1, ROW(V9)-1), 0)</f>
        <v>255</v>
      </c>
      <c r="X9" s="38">
        <f>ROUND(INDEX(Output!$B$2:$W$25, COLUMN(W9)-COLUMN($A$2)+1, ROW(W9)-1), 0)</f>
        <v>255</v>
      </c>
      <c r="Y9" s="38">
        <f>ROUND(INDEX(Output!$B$2:$W$25, COLUMN(X9)-COLUMN($A$2)+1, ROW(X9)-1), 0)</f>
        <v>255</v>
      </c>
    </row>
    <row r="10" spans="1:25">
      <c r="A10" s="39" t="s">
        <v>13</v>
      </c>
      <c r="B10" s="38">
        <f>ROUND(INDEX(Output!$B$2:$W$25, COLUMN(A10)-COLUMN($A$2)+1, ROW(A10)-1), 0)</f>
        <v>1082</v>
      </c>
      <c r="C10" s="38">
        <f>ROUND(INDEX(Output!$B$2:$W$25, COLUMN(B10)-COLUMN($A$2)+1, ROW(B10)-1), 0)</f>
        <v>1082</v>
      </c>
      <c r="D10" s="38">
        <f>ROUND(INDEX(Output!$B$2:$W$25, COLUMN(C10)-COLUMN($A$2)+1, ROW(C10)-1), 0)</f>
        <v>1082</v>
      </c>
      <c r="E10" s="38">
        <f>ROUND(INDEX(Output!$B$2:$W$25, COLUMN(D10)-COLUMN($A$2)+1, ROW(D10)-1), 0)</f>
        <v>1082</v>
      </c>
      <c r="F10" s="38">
        <f>ROUND(INDEX(Output!$B$2:$W$25, COLUMN(E10)-COLUMN($A$2)+1, ROW(E10)-1), 0)</f>
        <v>1082</v>
      </c>
      <c r="G10" s="38">
        <f>ROUND(INDEX(Output!$B$2:$W$25, COLUMN(F10)-COLUMN($A$2)+1, ROW(F10)-1), 0)</f>
        <v>1082</v>
      </c>
      <c r="H10" s="38">
        <f>ROUND(INDEX(Output!$B$2:$W$25, COLUMN(G10)-COLUMN($A$2)+1, ROW(G10)-1), 0)</f>
        <v>1082</v>
      </c>
      <c r="I10" s="38">
        <f>ROUND(INDEX(Output!$B$2:$W$25, COLUMN(H10)-COLUMN($A$2)+1, ROW(H10)-1), 0)</f>
        <v>1082</v>
      </c>
      <c r="J10" s="38">
        <f>ROUND(INDEX(Output!$B$2:$W$25, COLUMN(I10)-COLUMN($A$2)+1, ROW(I10)-1), 0)</f>
        <v>1082</v>
      </c>
      <c r="K10" s="38">
        <f>ROUND(INDEX(Output!$B$2:$W$25, COLUMN(J10)-COLUMN($A$2)+1, ROW(J10)-1), 0)</f>
        <v>1082</v>
      </c>
      <c r="L10" s="38">
        <f>ROUND(INDEX(Output!$B$2:$W$25, COLUMN(K10)-COLUMN($A$2)+1, ROW(K10)-1), 0)</f>
        <v>1082</v>
      </c>
      <c r="M10" s="38">
        <f>ROUND(INDEX(Output!$B$2:$W$25, COLUMN(L10)-COLUMN($A$2)+1, ROW(L10)-1), 0)</f>
        <v>1082</v>
      </c>
      <c r="N10" s="38">
        <f>ROUND(INDEX(Output!$B$2:$W$25, COLUMN(M10)-COLUMN($A$2)+1, ROW(M10)-1), 0)</f>
        <v>1082</v>
      </c>
      <c r="O10" s="38">
        <f>ROUND(INDEX(Output!$B$2:$W$25, COLUMN(N10)-COLUMN($A$2)+1, ROW(N10)-1), 0)</f>
        <v>1082</v>
      </c>
      <c r="P10" s="38">
        <f>ROUND(INDEX(Output!$B$2:$W$25, COLUMN(O10)-COLUMN($A$2)+1, ROW(O10)-1), 0)</f>
        <v>1082</v>
      </c>
      <c r="Q10" s="38">
        <f>ROUND(INDEX(Output!$B$2:$W$25, COLUMN(P10)-COLUMN($A$2)+1, ROW(P10)-1), 0)</f>
        <v>1082</v>
      </c>
      <c r="R10" s="38">
        <f>ROUND(INDEX(Output!$B$2:$W$25, COLUMN(Q10)-COLUMN($A$2)+1, ROW(Q10)-1), 0)</f>
        <v>1082</v>
      </c>
      <c r="S10" s="38">
        <f>ROUND(INDEX(Output!$B$2:$W$25, COLUMN(R10)-COLUMN($A$2)+1, ROW(R10)-1), 0)</f>
        <v>1082</v>
      </c>
      <c r="T10" s="38">
        <f>ROUND(INDEX(Output!$B$2:$W$25, COLUMN(S10)-COLUMN($A$2)+1, ROW(S10)-1), 0)</f>
        <v>1082</v>
      </c>
      <c r="U10" s="38">
        <f>ROUND(INDEX(Output!$B$2:$W$25, COLUMN(T10)-COLUMN($A$2)+1, ROW(T10)-1), 0)</f>
        <v>1082</v>
      </c>
      <c r="V10" s="38">
        <f>ROUND(INDEX(Output!$B$2:$W$25, COLUMN(U10)-COLUMN($A$2)+1, ROW(U10)-1), 0)</f>
        <v>1082</v>
      </c>
      <c r="W10" s="38">
        <f>ROUND(INDEX(Output!$B$2:$W$25, COLUMN(V10)-COLUMN($A$2)+1, ROW(V10)-1), 0)</f>
        <v>1082</v>
      </c>
      <c r="X10" s="38">
        <f>ROUND(INDEX(Output!$B$2:$W$25, COLUMN(W10)-COLUMN($A$2)+1, ROW(W10)-1), 0)</f>
        <v>1082</v>
      </c>
      <c r="Y10" s="38">
        <f>ROUND(INDEX(Output!$B$2:$W$25, COLUMN(X10)-COLUMN($A$2)+1, ROW(X10)-1), 0)</f>
        <v>1082</v>
      </c>
    </row>
    <row r="11" spans="1:25">
      <c r="A11" s="39" t="s">
        <v>14</v>
      </c>
      <c r="B11" s="38">
        <f>ROUND(INDEX(Output!$B$2:$W$25, COLUMN(A11)-COLUMN($A$2)+1, ROW(A11)-1), 0)</f>
        <v>5374</v>
      </c>
      <c r="C11" s="38">
        <f>ROUND(INDEX(Output!$B$2:$W$25, COLUMN(B11)-COLUMN($A$2)+1, ROW(B11)-1), 0)</f>
        <v>5374</v>
      </c>
      <c r="D11" s="38">
        <f>ROUND(INDEX(Output!$B$2:$W$25, COLUMN(C11)-COLUMN($A$2)+1, ROW(C11)-1), 0)</f>
        <v>5374</v>
      </c>
      <c r="E11" s="38">
        <f>ROUND(INDEX(Output!$B$2:$W$25, COLUMN(D11)-COLUMN($A$2)+1, ROW(D11)-1), 0)</f>
        <v>5374</v>
      </c>
      <c r="F11" s="38">
        <f>ROUND(INDEX(Output!$B$2:$W$25, COLUMN(E11)-COLUMN($A$2)+1, ROW(E11)-1), 0)</f>
        <v>5374</v>
      </c>
      <c r="G11" s="38">
        <f>ROUND(INDEX(Output!$B$2:$W$25, COLUMN(F11)-COLUMN($A$2)+1, ROW(F11)-1), 0)</f>
        <v>5374</v>
      </c>
      <c r="H11" s="38">
        <f>ROUND(INDEX(Output!$B$2:$W$25, COLUMN(G11)-COLUMN($A$2)+1, ROW(G11)-1), 0)</f>
        <v>5374</v>
      </c>
      <c r="I11" s="38">
        <f>ROUND(INDEX(Output!$B$2:$W$25, COLUMN(H11)-COLUMN($A$2)+1, ROW(H11)-1), 0)</f>
        <v>5374</v>
      </c>
      <c r="J11" s="38">
        <f>ROUND(INDEX(Output!$B$2:$W$25, COLUMN(I11)-COLUMN($A$2)+1, ROW(I11)-1), 0)</f>
        <v>5374</v>
      </c>
      <c r="K11" s="38">
        <f>ROUND(INDEX(Output!$B$2:$W$25, COLUMN(J11)-COLUMN($A$2)+1, ROW(J11)-1), 0)</f>
        <v>5374</v>
      </c>
      <c r="L11" s="38">
        <f>ROUND(INDEX(Output!$B$2:$W$25, COLUMN(K11)-COLUMN($A$2)+1, ROW(K11)-1), 0)</f>
        <v>5374</v>
      </c>
      <c r="M11" s="38">
        <f>ROUND(INDEX(Output!$B$2:$W$25, COLUMN(L11)-COLUMN($A$2)+1, ROW(L11)-1), 0)</f>
        <v>5374</v>
      </c>
      <c r="N11" s="38">
        <f>ROUND(INDEX(Output!$B$2:$W$25, COLUMN(M11)-COLUMN($A$2)+1, ROW(M11)-1), 0)</f>
        <v>5374</v>
      </c>
      <c r="O11" s="38">
        <f>ROUND(INDEX(Output!$B$2:$W$25, COLUMN(N11)-COLUMN($A$2)+1, ROW(N11)-1), 0)</f>
        <v>5374</v>
      </c>
      <c r="P11" s="38">
        <f>ROUND(INDEX(Output!$B$2:$W$25, COLUMN(O11)-COLUMN($A$2)+1, ROW(O11)-1), 0)</f>
        <v>5374</v>
      </c>
      <c r="Q11" s="38">
        <f>ROUND(INDEX(Output!$B$2:$W$25, COLUMN(P11)-COLUMN($A$2)+1, ROW(P11)-1), 0)</f>
        <v>5374</v>
      </c>
      <c r="R11" s="38">
        <f>ROUND(INDEX(Output!$B$2:$W$25, COLUMN(Q11)-COLUMN($A$2)+1, ROW(Q11)-1), 0)</f>
        <v>5374</v>
      </c>
      <c r="S11" s="38">
        <f>ROUND(INDEX(Output!$B$2:$W$25, COLUMN(R11)-COLUMN($A$2)+1, ROW(R11)-1), 0)</f>
        <v>5374</v>
      </c>
      <c r="T11" s="38">
        <f>ROUND(INDEX(Output!$B$2:$W$25, COLUMN(S11)-COLUMN($A$2)+1, ROW(S11)-1), 0)</f>
        <v>5374</v>
      </c>
      <c r="U11" s="38">
        <f>ROUND(INDEX(Output!$B$2:$W$25, COLUMN(T11)-COLUMN($A$2)+1, ROW(T11)-1), 0)</f>
        <v>5374</v>
      </c>
      <c r="V11" s="38">
        <f>ROUND(INDEX(Output!$B$2:$W$25, COLUMN(U11)-COLUMN($A$2)+1, ROW(U11)-1), 0)</f>
        <v>5374</v>
      </c>
      <c r="W11" s="38">
        <f>ROUND(INDEX(Output!$B$2:$W$25, COLUMN(V11)-COLUMN($A$2)+1, ROW(V11)-1), 0)</f>
        <v>5374</v>
      </c>
      <c r="X11" s="38">
        <f>ROUND(INDEX(Output!$B$2:$W$25, COLUMN(W11)-COLUMN($A$2)+1, ROW(W11)-1), 0)</f>
        <v>5374</v>
      </c>
      <c r="Y11" s="38">
        <f>ROUND(INDEX(Output!$B$2:$W$25, COLUMN(X11)-COLUMN($A$2)+1, ROW(X11)-1), 0)</f>
        <v>5374</v>
      </c>
    </row>
    <row r="12" spans="1:25">
      <c r="A12" s="39" t="s">
        <v>17</v>
      </c>
      <c r="B12" s="38">
        <f>ROUND(INDEX(Output!$B$2:$W$25, COLUMN(A12)-COLUMN($A$2)+1, ROW(A12)-1), 0)</f>
        <v>4000</v>
      </c>
      <c r="C12" s="38">
        <f>ROUND(INDEX(Output!$B$2:$W$25, COLUMN(B12)-COLUMN($A$2)+1, ROW(B12)-1), 0)</f>
        <v>4000</v>
      </c>
      <c r="D12" s="38">
        <f>ROUND(INDEX(Output!$B$2:$W$25, COLUMN(C12)-COLUMN($A$2)+1, ROW(C12)-1), 0)</f>
        <v>4000</v>
      </c>
      <c r="E12" s="38">
        <f>ROUND(INDEX(Output!$B$2:$W$25, COLUMN(D12)-COLUMN($A$2)+1, ROW(D12)-1), 0)</f>
        <v>4000</v>
      </c>
      <c r="F12" s="38">
        <f>ROUND(INDEX(Output!$B$2:$W$25, COLUMN(E12)-COLUMN($A$2)+1, ROW(E12)-1), 0)</f>
        <v>4000</v>
      </c>
      <c r="G12" s="38">
        <f>ROUND(INDEX(Output!$B$2:$W$25, COLUMN(F12)-COLUMN($A$2)+1, ROW(F12)-1), 0)</f>
        <v>4000</v>
      </c>
      <c r="H12" s="38">
        <f>ROUND(INDEX(Output!$B$2:$W$25, COLUMN(G12)-COLUMN($A$2)+1, ROW(G12)-1), 0)</f>
        <v>4000</v>
      </c>
      <c r="I12" s="38">
        <f>ROUND(INDEX(Output!$B$2:$W$25, COLUMN(H12)-COLUMN($A$2)+1, ROW(H12)-1), 0)</f>
        <v>4000</v>
      </c>
      <c r="J12" s="38">
        <f>ROUND(INDEX(Output!$B$2:$W$25, COLUMN(I12)-COLUMN($A$2)+1, ROW(I12)-1), 0)</f>
        <v>4000</v>
      </c>
      <c r="K12" s="38">
        <f>ROUND(INDEX(Output!$B$2:$W$25, COLUMN(J12)-COLUMN($A$2)+1, ROW(J12)-1), 0)</f>
        <v>4000</v>
      </c>
      <c r="L12" s="38">
        <f>ROUND(INDEX(Output!$B$2:$W$25, COLUMN(K12)-COLUMN($A$2)+1, ROW(K12)-1), 0)</f>
        <v>4000</v>
      </c>
      <c r="M12" s="38">
        <f>ROUND(INDEX(Output!$B$2:$W$25, COLUMN(L12)-COLUMN($A$2)+1, ROW(L12)-1), 0)</f>
        <v>4000</v>
      </c>
      <c r="N12" s="38">
        <f>ROUND(INDEX(Output!$B$2:$W$25, COLUMN(M12)-COLUMN($A$2)+1, ROW(M12)-1), 0)</f>
        <v>4000</v>
      </c>
      <c r="O12" s="38">
        <f>ROUND(INDEX(Output!$B$2:$W$25, COLUMN(N12)-COLUMN($A$2)+1, ROW(N12)-1), 0)</f>
        <v>4000</v>
      </c>
      <c r="P12" s="38">
        <f>ROUND(INDEX(Output!$B$2:$W$25, COLUMN(O12)-COLUMN($A$2)+1, ROW(O12)-1), 0)</f>
        <v>4000</v>
      </c>
      <c r="Q12" s="38">
        <f>ROUND(INDEX(Output!$B$2:$W$25, COLUMN(P12)-COLUMN($A$2)+1, ROW(P12)-1), 0)</f>
        <v>4000</v>
      </c>
      <c r="R12" s="38">
        <f>ROUND(INDEX(Output!$B$2:$W$25, COLUMN(Q12)-COLUMN($A$2)+1, ROW(Q12)-1), 0)</f>
        <v>4000</v>
      </c>
      <c r="S12" s="38">
        <f>ROUND(INDEX(Output!$B$2:$W$25, COLUMN(R12)-COLUMN($A$2)+1, ROW(R12)-1), 0)</f>
        <v>4000</v>
      </c>
      <c r="T12" s="38">
        <f>ROUND(INDEX(Output!$B$2:$W$25, COLUMN(S12)-COLUMN($A$2)+1, ROW(S12)-1), 0)</f>
        <v>4000</v>
      </c>
      <c r="U12" s="38">
        <f>ROUND(INDEX(Output!$B$2:$W$25, COLUMN(T12)-COLUMN($A$2)+1, ROW(T12)-1), 0)</f>
        <v>4000</v>
      </c>
      <c r="V12" s="38">
        <f>ROUND(INDEX(Output!$B$2:$W$25, COLUMN(U12)-COLUMN($A$2)+1, ROW(U12)-1), 0)</f>
        <v>4000</v>
      </c>
      <c r="W12" s="38">
        <f>ROUND(INDEX(Output!$B$2:$W$25, COLUMN(V12)-COLUMN($A$2)+1, ROW(V12)-1), 0)</f>
        <v>4000</v>
      </c>
      <c r="X12" s="38">
        <f>ROUND(INDEX(Output!$B$2:$W$25, COLUMN(W12)-COLUMN($A$2)+1, ROW(W12)-1), 0)</f>
        <v>4000</v>
      </c>
      <c r="Y12" s="38">
        <f>ROUND(INDEX(Output!$B$2:$W$25, COLUMN(X12)-COLUMN($A$2)+1, ROW(X12)-1), 0)</f>
        <v>4000</v>
      </c>
    </row>
    <row r="13" spans="1:25">
      <c r="A13" s="39" t="s">
        <v>16</v>
      </c>
      <c r="B13" s="38">
        <f>ROUND(INDEX(Output!$B$2:$W$25, COLUMN(A13)-COLUMN($A$2)+1, ROW(A13)-1), 0)</f>
        <v>2915</v>
      </c>
      <c r="C13" s="38">
        <f>ROUND(INDEX(Output!$B$2:$W$25, COLUMN(B13)-COLUMN($A$2)+1, ROW(B13)-1), 0)</f>
        <v>2915</v>
      </c>
      <c r="D13" s="38">
        <f>ROUND(INDEX(Output!$B$2:$W$25, COLUMN(C13)-COLUMN($A$2)+1, ROW(C13)-1), 0)</f>
        <v>2915</v>
      </c>
      <c r="E13" s="38">
        <f>ROUND(INDEX(Output!$B$2:$W$25, COLUMN(D13)-COLUMN($A$2)+1, ROW(D13)-1), 0)</f>
        <v>2915</v>
      </c>
      <c r="F13" s="38">
        <f>ROUND(INDEX(Output!$B$2:$W$25, COLUMN(E13)-COLUMN($A$2)+1, ROW(E13)-1), 0)</f>
        <v>2915</v>
      </c>
      <c r="G13" s="38">
        <f>ROUND(INDEX(Output!$B$2:$W$25, COLUMN(F13)-COLUMN($A$2)+1, ROW(F13)-1), 0)</f>
        <v>2915</v>
      </c>
      <c r="H13" s="38">
        <f>ROUND(INDEX(Output!$B$2:$W$25, COLUMN(G13)-COLUMN($A$2)+1, ROW(G13)-1), 0)</f>
        <v>2915</v>
      </c>
      <c r="I13" s="38">
        <f>ROUND(INDEX(Output!$B$2:$W$25, COLUMN(H13)-COLUMN($A$2)+1, ROW(H13)-1), 0)</f>
        <v>2915</v>
      </c>
      <c r="J13" s="38">
        <f>ROUND(INDEX(Output!$B$2:$W$25, COLUMN(I13)-COLUMN($A$2)+1, ROW(I13)-1), 0)</f>
        <v>2915</v>
      </c>
      <c r="K13" s="38">
        <f>ROUND(INDEX(Output!$B$2:$W$25, COLUMN(J13)-COLUMN($A$2)+1, ROW(J13)-1), 0)</f>
        <v>2915</v>
      </c>
      <c r="L13" s="38">
        <f>ROUND(INDEX(Output!$B$2:$W$25, COLUMN(K13)-COLUMN($A$2)+1, ROW(K13)-1), 0)</f>
        <v>2915</v>
      </c>
      <c r="M13" s="38">
        <f>ROUND(INDEX(Output!$B$2:$W$25, COLUMN(L13)-COLUMN($A$2)+1, ROW(L13)-1), 0)</f>
        <v>2915</v>
      </c>
      <c r="N13" s="38">
        <f>ROUND(INDEX(Output!$B$2:$W$25, COLUMN(M13)-COLUMN($A$2)+1, ROW(M13)-1), 0)</f>
        <v>2915</v>
      </c>
      <c r="O13" s="38">
        <f>ROUND(INDEX(Output!$B$2:$W$25, COLUMN(N13)-COLUMN($A$2)+1, ROW(N13)-1), 0)</f>
        <v>2915</v>
      </c>
      <c r="P13" s="38">
        <f>ROUND(INDEX(Output!$B$2:$W$25, COLUMN(O13)-COLUMN($A$2)+1, ROW(O13)-1), 0)</f>
        <v>2915</v>
      </c>
      <c r="Q13" s="38">
        <f>ROUND(INDEX(Output!$B$2:$W$25, COLUMN(P13)-COLUMN($A$2)+1, ROW(P13)-1), 0)</f>
        <v>2915</v>
      </c>
      <c r="R13" s="38">
        <f>ROUND(INDEX(Output!$B$2:$W$25, COLUMN(Q13)-COLUMN($A$2)+1, ROW(Q13)-1), 0)</f>
        <v>2915</v>
      </c>
      <c r="S13" s="38">
        <f>ROUND(INDEX(Output!$B$2:$W$25, COLUMN(R13)-COLUMN($A$2)+1, ROW(R13)-1), 0)</f>
        <v>2915</v>
      </c>
      <c r="T13" s="38">
        <f>ROUND(INDEX(Output!$B$2:$W$25, COLUMN(S13)-COLUMN($A$2)+1, ROW(S13)-1), 0)</f>
        <v>2915</v>
      </c>
      <c r="U13" s="38">
        <f>ROUND(INDEX(Output!$B$2:$W$25, COLUMN(T13)-COLUMN($A$2)+1, ROW(T13)-1), 0)</f>
        <v>2915</v>
      </c>
      <c r="V13" s="38">
        <f>ROUND(INDEX(Output!$B$2:$W$25, COLUMN(U13)-COLUMN($A$2)+1, ROW(U13)-1), 0)</f>
        <v>2915</v>
      </c>
      <c r="W13" s="38">
        <f>ROUND(INDEX(Output!$B$2:$W$25, COLUMN(V13)-COLUMN($A$2)+1, ROW(V13)-1), 0)</f>
        <v>2915</v>
      </c>
      <c r="X13" s="38">
        <f>ROUND(INDEX(Output!$B$2:$W$25, COLUMN(W13)-COLUMN($A$2)+1, ROW(W13)-1), 0)</f>
        <v>2915</v>
      </c>
      <c r="Y13" s="38">
        <f>ROUND(INDEX(Output!$B$2:$W$25, COLUMN(X13)-COLUMN($A$2)+1, ROW(X13)-1), 0)</f>
        <v>2915</v>
      </c>
    </row>
    <row r="14" spans="1:25">
      <c r="A14" s="39" t="s">
        <v>24</v>
      </c>
      <c r="B14" s="38">
        <f>ROUND(INDEX(Output!$B$2:$W$25, COLUMN(A14)-COLUMN($A$2)+1, ROW(A14)-1), 0)</f>
        <v>0</v>
      </c>
      <c r="C14" s="38">
        <f>ROUND(INDEX(Output!$B$2:$W$25, COLUMN(B14)-COLUMN($A$2)+1, ROW(B14)-1), 0)</f>
        <v>0</v>
      </c>
      <c r="D14" s="38">
        <f>ROUND(INDEX(Output!$B$2:$W$25, COLUMN(C14)-COLUMN($A$2)+1, ROW(C14)-1), 0)</f>
        <v>0</v>
      </c>
      <c r="E14" s="38">
        <f>ROUND(INDEX(Output!$B$2:$W$25, COLUMN(D14)-COLUMN($A$2)+1, ROW(D14)-1), 0)</f>
        <v>0</v>
      </c>
      <c r="F14" s="38">
        <f>ROUND(INDEX(Output!$B$2:$W$25, COLUMN(E14)-COLUMN($A$2)+1, ROW(E14)-1), 0)</f>
        <v>0</v>
      </c>
      <c r="G14" s="38">
        <f>ROUND(INDEX(Output!$B$2:$W$25, COLUMN(F14)-COLUMN($A$2)+1, ROW(F14)-1), 0)</f>
        <v>0</v>
      </c>
      <c r="H14" s="38">
        <f>ROUND(INDEX(Output!$B$2:$W$25, COLUMN(G14)-COLUMN($A$2)+1, ROW(G14)-1), 0)</f>
        <v>0</v>
      </c>
      <c r="I14" s="38">
        <f>ROUND(INDEX(Output!$B$2:$W$25, COLUMN(H14)-COLUMN($A$2)+1, ROW(H14)-1), 0)</f>
        <v>0</v>
      </c>
      <c r="J14" s="38">
        <f>ROUND(INDEX(Output!$B$2:$W$25, COLUMN(I14)-COLUMN($A$2)+1, ROW(I14)-1), 0)</f>
        <v>0</v>
      </c>
      <c r="K14" s="38">
        <f>ROUND(INDEX(Output!$B$2:$W$25, COLUMN(J14)-COLUMN($A$2)+1, ROW(J14)-1), 0)</f>
        <v>0</v>
      </c>
      <c r="L14" s="38">
        <f>ROUND(INDEX(Output!$B$2:$W$25, COLUMN(K14)-COLUMN($A$2)+1, ROW(K14)-1), 0)</f>
        <v>0</v>
      </c>
      <c r="M14" s="38">
        <f>ROUND(INDEX(Output!$B$2:$W$25, COLUMN(L14)-COLUMN($A$2)+1, ROW(L14)-1), 0)</f>
        <v>895</v>
      </c>
      <c r="N14" s="38">
        <f>ROUND(INDEX(Output!$B$2:$W$25, COLUMN(M14)-COLUMN($A$2)+1, ROW(M14)-1), 0)</f>
        <v>895</v>
      </c>
      <c r="O14" s="38">
        <f>ROUND(INDEX(Output!$B$2:$W$25, COLUMN(N14)-COLUMN($A$2)+1, ROW(N14)-1), 0)</f>
        <v>895</v>
      </c>
      <c r="P14" s="38">
        <f>ROUND(INDEX(Output!$B$2:$W$25, COLUMN(O14)-COLUMN($A$2)+1, ROW(O14)-1), 0)</f>
        <v>895</v>
      </c>
      <c r="Q14" s="38">
        <f>ROUND(INDEX(Output!$B$2:$W$25, COLUMN(P14)-COLUMN($A$2)+1, ROW(P14)-1), 0)</f>
        <v>895</v>
      </c>
      <c r="R14" s="38">
        <f>ROUND(INDEX(Output!$B$2:$W$25, COLUMN(Q14)-COLUMN($A$2)+1, ROW(Q14)-1), 0)</f>
        <v>895</v>
      </c>
      <c r="S14" s="38">
        <f>ROUND(INDEX(Output!$B$2:$W$25, COLUMN(R14)-COLUMN($A$2)+1, ROW(R14)-1), 0)</f>
        <v>895</v>
      </c>
      <c r="T14" s="38">
        <f>ROUND(INDEX(Output!$B$2:$W$25, COLUMN(S14)-COLUMN($A$2)+1, ROW(S14)-1), 0)</f>
        <v>895</v>
      </c>
      <c r="U14" s="38">
        <f>ROUND(INDEX(Output!$B$2:$W$25, COLUMN(T14)-COLUMN($A$2)+1, ROW(T14)-1), 0)</f>
        <v>895</v>
      </c>
      <c r="V14" s="38">
        <f>ROUND(INDEX(Output!$B$2:$W$25, COLUMN(U14)-COLUMN($A$2)+1, ROW(U14)-1), 0)</f>
        <v>895</v>
      </c>
      <c r="W14" s="38">
        <f>ROUND(INDEX(Output!$B$2:$W$25, COLUMN(V14)-COLUMN($A$2)+1, ROW(V14)-1), 0)</f>
        <v>895</v>
      </c>
      <c r="X14" s="38">
        <f>ROUND(INDEX(Output!$B$2:$W$25, COLUMN(W14)-COLUMN($A$2)+1, ROW(W14)-1), 0)</f>
        <v>895</v>
      </c>
      <c r="Y14" s="38">
        <f>ROUND(INDEX(Output!$B$2:$W$25, COLUMN(X14)-COLUMN($A$2)+1, ROW(X14)-1), 0)</f>
        <v>895</v>
      </c>
    </row>
    <row r="15" spans="1:25">
      <c r="A15" s="39" t="s">
        <v>7</v>
      </c>
      <c r="B15" s="38">
        <f>ROUND(INDEX(Output!$B$2:$W$25, COLUMN(A15)-COLUMN($A$2)+1, ROW(A15)-1), 0)</f>
        <v>0</v>
      </c>
      <c r="C15" s="38">
        <f>ROUND(INDEX(Output!$B$2:$W$25, COLUMN(B15)-COLUMN($A$2)+1, ROW(B15)-1), 0)</f>
        <v>0</v>
      </c>
      <c r="D15" s="38">
        <f>ROUND(INDEX(Output!$B$2:$W$25, COLUMN(C15)-COLUMN($A$2)+1, ROW(C15)-1), 0)</f>
        <v>0</v>
      </c>
      <c r="E15" s="38">
        <f>ROUND(INDEX(Output!$B$2:$W$25, COLUMN(D15)-COLUMN($A$2)+1, ROW(D15)-1), 0)</f>
        <v>0</v>
      </c>
      <c r="F15" s="38">
        <f>ROUND(INDEX(Output!$B$2:$W$25, COLUMN(E15)-COLUMN($A$2)+1, ROW(E15)-1), 0)</f>
        <v>0</v>
      </c>
      <c r="G15" s="38">
        <f>ROUND(INDEX(Output!$B$2:$W$25, COLUMN(F15)-COLUMN($A$2)+1, ROW(F15)-1), 0)</f>
        <v>0</v>
      </c>
      <c r="H15" s="38">
        <f>ROUND(INDEX(Output!$B$2:$W$25, COLUMN(G15)-COLUMN($A$2)+1, ROW(G15)-1), 0)</f>
        <v>0</v>
      </c>
      <c r="I15" s="38">
        <f>ROUND(INDEX(Output!$B$2:$W$25, COLUMN(H15)-COLUMN($A$2)+1, ROW(H15)-1), 0)</f>
        <v>0</v>
      </c>
      <c r="J15" s="38">
        <f>ROUND(INDEX(Output!$B$2:$W$25, COLUMN(I15)-COLUMN($A$2)+1, ROW(I15)-1), 0)</f>
        <v>0</v>
      </c>
      <c r="K15" s="38">
        <f>ROUND(INDEX(Output!$B$2:$W$25, COLUMN(J15)-COLUMN($A$2)+1, ROW(J15)-1), 0)</f>
        <v>0</v>
      </c>
      <c r="L15" s="38">
        <f>ROUND(INDEX(Output!$B$2:$W$25, COLUMN(K15)-COLUMN($A$2)+1, ROW(K15)-1), 0)</f>
        <v>0</v>
      </c>
      <c r="M15" s="38">
        <f>ROUND(INDEX(Output!$B$2:$W$25, COLUMN(L15)-COLUMN($A$2)+1, ROW(L15)-1), 0)</f>
        <v>0</v>
      </c>
      <c r="N15" s="38">
        <f>ROUND(INDEX(Output!$B$2:$W$25, COLUMN(M15)-COLUMN($A$2)+1, ROW(M15)-1), 0)</f>
        <v>0</v>
      </c>
      <c r="O15" s="38">
        <f>ROUND(INDEX(Output!$B$2:$W$25, COLUMN(N15)-COLUMN($A$2)+1, ROW(N15)-1), 0)</f>
        <v>0</v>
      </c>
      <c r="P15" s="38">
        <f>ROUND(INDEX(Output!$B$2:$W$25, COLUMN(O15)-COLUMN($A$2)+1, ROW(O15)-1), 0)</f>
        <v>0</v>
      </c>
      <c r="Q15" s="38">
        <f>ROUND(INDEX(Output!$B$2:$W$25, COLUMN(P15)-COLUMN($A$2)+1, ROW(P15)-1), 0)</f>
        <v>6029</v>
      </c>
      <c r="R15" s="38">
        <f>ROUND(INDEX(Output!$B$2:$W$25, COLUMN(Q15)-COLUMN($A$2)+1, ROW(Q15)-1), 0)</f>
        <v>6029</v>
      </c>
      <c r="S15" s="38">
        <f>ROUND(INDEX(Output!$B$2:$W$25, COLUMN(R15)-COLUMN($A$2)+1, ROW(R15)-1), 0)</f>
        <v>6029</v>
      </c>
      <c r="T15" s="38">
        <f>ROUND(INDEX(Output!$B$2:$W$25, COLUMN(S15)-COLUMN($A$2)+1, ROW(S15)-1), 0)</f>
        <v>6029</v>
      </c>
      <c r="U15" s="38">
        <f>ROUND(INDEX(Output!$B$2:$W$25, COLUMN(T15)-COLUMN($A$2)+1, ROW(T15)-1), 0)</f>
        <v>6029</v>
      </c>
      <c r="V15" s="38">
        <f>ROUND(INDEX(Output!$B$2:$W$25, COLUMN(U15)-COLUMN($A$2)+1, ROW(U15)-1), 0)</f>
        <v>6029</v>
      </c>
      <c r="W15" s="38">
        <f>ROUND(INDEX(Output!$B$2:$W$25, COLUMN(V15)-COLUMN($A$2)+1, ROW(V15)-1), 0)</f>
        <v>0</v>
      </c>
      <c r="X15" s="38">
        <f>ROUND(INDEX(Output!$B$2:$W$25, COLUMN(W15)-COLUMN($A$2)+1, ROW(W15)-1), 0)</f>
        <v>0</v>
      </c>
      <c r="Y15" s="38">
        <f>ROUND(INDEX(Output!$B$2:$W$25, COLUMN(X15)-COLUMN($A$2)+1, ROW(X15)-1), 0)</f>
        <v>0</v>
      </c>
    </row>
    <row r="16" spans="1:25">
      <c r="A16" s="39" t="s">
        <v>33</v>
      </c>
      <c r="B16" s="38">
        <f>ROUND(INDEX(Output!$B$2:$W$25, COLUMN(A16)-COLUMN($A$2)+1, ROW(A16)-1), 0)</f>
        <v>0</v>
      </c>
      <c r="C16" s="38">
        <f>ROUND(INDEX(Output!$B$2:$W$25, COLUMN(B16)-COLUMN($A$2)+1, ROW(B16)-1), 0)</f>
        <v>0</v>
      </c>
      <c r="D16" s="38">
        <f>ROUND(INDEX(Output!$B$2:$W$25, COLUMN(C16)-COLUMN($A$2)+1, ROW(C16)-1), 0)</f>
        <v>0</v>
      </c>
      <c r="E16" s="38">
        <f>ROUND(INDEX(Output!$B$2:$W$25, COLUMN(D16)-COLUMN($A$2)+1, ROW(D16)-1), 0)</f>
        <v>0</v>
      </c>
      <c r="F16" s="38">
        <f>ROUND(INDEX(Output!$B$2:$W$25, COLUMN(E16)-COLUMN($A$2)+1, ROW(E16)-1), 0)</f>
        <v>0</v>
      </c>
      <c r="G16" s="38">
        <f>ROUND(INDEX(Output!$B$2:$W$25, COLUMN(F16)-COLUMN($A$2)+1, ROW(F16)-1), 0)</f>
        <v>0</v>
      </c>
      <c r="H16" s="38">
        <f>ROUND(INDEX(Output!$B$2:$W$25, COLUMN(G16)-COLUMN($A$2)+1, ROW(G16)-1), 0)</f>
        <v>0</v>
      </c>
      <c r="I16" s="38">
        <f>ROUND(INDEX(Output!$B$2:$W$25, COLUMN(H16)-COLUMN($A$2)+1, ROW(H16)-1), 0)</f>
        <v>205</v>
      </c>
      <c r="J16" s="38">
        <f>ROUND(INDEX(Output!$B$2:$W$25, COLUMN(I16)-COLUMN($A$2)+1, ROW(I16)-1), 0)</f>
        <v>812</v>
      </c>
      <c r="K16" s="38">
        <f>ROUND(INDEX(Output!$B$2:$W$25, COLUMN(J16)-COLUMN($A$2)+1, ROW(J16)-1), 0)</f>
        <v>1246</v>
      </c>
      <c r="L16" s="38">
        <f>ROUND(INDEX(Output!$B$2:$W$25, COLUMN(K16)-COLUMN($A$2)+1, ROW(K16)-1), 0)</f>
        <v>1460</v>
      </c>
      <c r="M16" s="38">
        <f>ROUND(INDEX(Output!$B$2:$W$25, COLUMN(L16)-COLUMN($A$2)+1, ROW(L16)-1), 0)</f>
        <v>1536</v>
      </c>
      <c r="N16" s="38">
        <f>ROUND(INDEX(Output!$B$2:$W$25, COLUMN(M16)-COLUMN($A$2)+1, ROW(M16)-1), 0)</f>
        <v>1561</v>
      </c>
      <c r="O16" s="38">
        <f>ROUND(INDEX(Output!$B$2:$W$25, COLUMN(N16)-COLUMN($A$2)+1, ROW(N16)-1), 0)</f>
        <v>1547</v>
      </c>
      <c r="P16" s="38">
        <f>ROUND(INDEX(Output!$B$2:$W$25, COLUMN(O16)-COLUMN($A$2)+1, ROW(O16)-1), 0)</f>
        <v>1517</v>
      </c>
      <c r="Q16" s="38">
        <f>ROUND(INDEX(Output!$B$2:$W$25, COLUMN(P16)-COLUMN($A$2)+1, ROW(P16)-1), 0)</f>
        <v>1435</v>
      </c>
      <c r="R16" s="38">
        <f>ROUND(INDEX(Output!$B$2:$W$25, COLUMN(Q16)-COLUMN($A$2)+1, ROW(Q16)-1), 0)</f>
        <v>1189</v>
      </c>
      <c r="S16" s="38">
        <f>ROUND(INDEX(Output!$B$2:$W$25, COLUMN(R16)-COLUMN($A$2)+1, ROW(R16)-1), 0)</f>
        <v>668</v>
      </c>
      <c r="T16" s="38">
        <f>ROUND(INDEX(Output!$B$2:$W$25, COLUMN(S16)-COLUMN($A$2)+1, ROW(S16)-1), 0)</f>
        <v>102</v>
      </c>
      <c r="U16" s="38">
        <f>ROUND(INDEX(Output!$B$2:$W$25, COLUMN(T16)-COLUMN($A$2)+1, ROW(T16)-1), 0)</f>
        <v>0</v>
      </c>
      <c r="V16" s="38">
        <f>ROUND(INDEX(Output!$B$2:$W$25, COLUMN(U16)-COLUMN($A$2)+1, ROW(U16)-1), 0)</f>
        <v>0</v>
      </c>
      <c r="W16" s="38">
        <f>ROUND(INDEX(Output!$B$2:$W$25, COLUMN(V16)-COLUMN($A$2)+1, ROW(V16)-1), 0)</f>
        <v>0</v>
      </c>
      <c r="X16" s="38">
        <f>ROUND(INDEX(Output!$B$2:$W$25, COLUMN(W16)-COLUMN($A$2)+1, ROW(W16)-1), 0)</f>
        <v>0</v>
      </c>
      <c r="Y16" s="38">
        <f>ROUND(INDEX(Output!$B$2:$W$25, COLUMN(X16)-COLUMN($A$2)+1, ROW(X16)-1), 0)</f>
        <v>0</v>
      </c>
    </row>
    <row r="17" spans="1:25">
      <c r="A17" s="39" t="s">
        <v>34</v>
      </c>
      <c r="B17" s="38">
        <f>ROUND(INDEX(Output!$B$2:$W$25, COLUMN(A17)-COLUMN($A$2)+1, ROW(A17)-1), 0)</f>
        <v>0</v>
      </c>
      <c r="C17" s="38">
        <f>ROUND(INDEX(Output!$B$2:$W$25, COLUMN(B17)-COLUMN($A$2)+1, ROW(B17)-1), 0)</f>
        <v>0</v>
      </c>
      <c r="D17" s="38">
        <f>ROUND(INDEX(Output!$B$2:$W$25, COLUMN(C17)-COLUMN($A$2)+1, ROW(C17)-1), 0)</f>
        <v>0</v>
      </c>
      <c r="E17" s="38">
        <f>ROUND(INDEX(Output!$B$2:$W$25, COLUMN(D17)-COLUMN($A$2)+1, ROW(D17)-1), 0)</f>
        <v>0</v>
      </c>
      <c r="F17" s="38">
        <f>ROUND(INDEX(Output!$B$2:$W$25, COLUMN(E17)-COLUMN($A$2)+1, ROW(E17)-1), 0)</f>
        <v>0</v>
      </c>
      <c r="G17" s="38">
        <f>ROUND(INDEX(Output!$B$2:$W$25, COLUMN(F17)-COLUMN($A$2)+1, ROW(F17)-1), 0)</f>
        <v>0</v>
      </c>
      <c r="H17" s="38">
        <f>ROUND(INDEX(Output!$B$2:$W$25, COLUMN(G17)-COLUMN($A$2)+1, ROW(G17)-1), 0)</f>
        <v>21</v>
      </c>
      <c r="I17" s="38">
        <f>ROUND(INDEX(Output!$B$2:$W$25, COLUMN(H17)-COLUMN($A$2)+1, ROW(H17)-1), 0)</f>
        <v>570</v>
      </c>
      <c r="J17" s="38">
        <f>ROUND(INDEX(Output!$B$2:$W$25, COLUMN(I17)-COLUMN($A$2)+1, ROW(I17)-1), 0)</f>
        <v>1492</v>
      </c>
      <c r="K17" s="38">
        <f>ROUND(INDEX(Output!$B$2:$W$25, COLUMN(J17)-COLUMN($A$2)+1, ROW(J17)-1), 0)</f>
        <v>2012</v>
      </c>
      <c r="L17" s="38">
        <f>ROUND(INDEX(Output!$B$2:$W$25, COLUMN(K17)-COLUMN($A$2)+1, ROW(K17)-1), 0)</f>
        <v>2302</v>
      </c>
      <c r="M17" s="38">
        <f>ROUND(INDEX(Output!$B$2:$W$25, COLUMN(L17)-COLUMN($A$2)+1, ROW(L17)-1), 0)</f>
        <v>2436</v>
      </c>
      <c r="N17" s="38">
        <f>ROUND(INDEX(Output!$B$2:$W$25, COLUMN(M17)-COLUMN($A$2)+1, ROW(M17)-1), 0)</f>
        <v>2484</v>
      </c>
      <c r="O17" s="38">
        <f>ROUND(INDEX(Output!$B$2:$W$25, COLUMN(N17)-COLUMN($A$2)+1, ROW(N17)-1), 0)</f>
        <v>2449</v>
      </c>
      <c r="P17" s="38">
        <f>ROUND(INDEX(Output!$B$2:$W$25, COLUMN(O17)-COLUMN($A$2)+1, ROW(O17)-1), 0)</f>
        <v>2329</v>
      </c>
      <c r="Q17" s="38">
        <f>ROUND(INDEX(Output!$B$2:$W$25, COLUMN(P17)-COLUMN($A$2)+1, ROW(P17)-1), 0)</f>
        <v>2062</v>
      </c>
      <c r="R17" s="38">
        <f>ROUND(INDEX(Output!$B$2:$W$25, COLUMN(Q17)-COLUMN($A$2)+1, ROW(Q17)-1), 0)</f>
        <v>1621</v>
      </c>
      <c r="S17" s="38">
        <f>ROUND(INDEX(Output!$B$2:$W$25, COLUMN(R17)-COLUMN($A$2)+1, ROW(R17)-1), 0)</f>
        <v>717</v>
      </c>
      <c r="T17" s="38">
        <f>ROUND(INDEX(Output!$B$2:$W$25, COLUMN(S17)-COLUMN($A$2)+1, ROW(S17)-1), 0)</f>
        <v>60</v>
      </c>
      <c r="U17" s="38">
        <f>ROUND(INDEX(Output!$B$2:$W$25, COLUMN(T17)-COLUMN($A$2)+1, ROW(T17)-1), 0)</f>
        <v>0</v>
      </c>
      <c r="V17" s="38">
        <f>ROUND(INDEX(Output!$B$2:$W$25, COLUMN(U17)-COLUMN($A$2)+1, ROW(U17)-1), 0)</f>
        <v>0</v>
      </c>
      <c r="W17" s="38">
        <f>ROUND(INDEX(Output!$B$2:$W$25, COLUMN(V17)-COLUMN($A$2)+1, ROW(V17)-1), 0)</f>
        <v>0</v>
      </c>
      <c r="X17" s="38">
        <f>ROUND(INDEX(Output!$B$2:$W$25, COLUMN(W17)-COLUMN($A$2)+1, ROW(W17)-1), 0)</f>
        <v>0</v>
      </c>
      <c r="Y17" s="38">
        <f>ROUND(INDEX(Output!$B$2:$W$25, COLUMN(X17)-COLUMN($A$2)+1, ROW(X17)-1), 0)</f>
        <v>0</v>
      </c>
    </row>
    <row r="18" spans="1:25">
      <c r="A18" s="39" t="s">
        <v>46</v>
      </c>
      <c r="B18" s="38">
        <f>ROUND(INDEX(Output!$B$2:$W$25, COLUMN(A18)-COLUMN($A$2)+1, ROW(A18)-1), 0)</f>
        <v>0</v>
      </c>
      <c r="C18" s="38">
        <f>ROUND(INDEX(Output!$B$2:$W$25, COLUMN(B18)-COLUMN($A$2)+1, ROW(B18)-1), 0)</f>
        <v>0</v>
      </c>
      <c r="D18" s="38">
        <f>ROUND(INDEX(Output!$B$2:$W$25, COLUMN(C18)-COLUMN($A$2)+1, ROW(C18)-1), 0)</f>
        <v>0</v>
      </c>
      <c r="E18" s="38">
        <f>ROUND(INDEX(Output!$B$2:$W$25, COLUMN(D18)-COLUMN($A$2)+1, ROW(D18)-1), 0)</f>
        <v>0</v>
      </c>
      <c r="F18" s="38">
        <f>ROUND(INDEX(Output!$B$2:$W$25, COLUMN(E18)-COLUMN($A$2)+1, ROW(E18)-1), 0)</f>
        <v>0</v>
      </c>
      <c r="G18" s="38">
        <f>ROUND(INDEX(Output!$B$2:$W$25, COLUMN(F18)-COLUMN($A$2)+1, ROW(F18)-1), 0)</f>
        <v>0</v>
      </c>
      <c r="H18" s="38">
        <f>ROUND(INDEX(Output!$B$2:$W$25, COLUMN(G18)-COLUMN($A$2)+1, ROW(G18)-1), 0)</f>
        <v>0</v>
      </c>
      <c r="I18" s="38">
        <f>ROUND(INDEX(Output!$B$2:$W$25, COLUMN(H18)-COLUMN($A$2)+1, ROW(H18)-1), 0)</f>
        <v>0</v>
      </c>
      <c r="J18" s="38">
        <f>ROUND(INDEX(Output!$B$2:$W$25, COLUMN(I18)-COLUMN($A$2)+1, ROW(I18)-1), 0)</f>
        <v>0</v>
      </c>
      <c r="K18" s="38">
        <f>ROUND(INDEX(Output!$B$2:$W$25, COLUMN(J18)-COLUMN($A$2)+1, ROW(J18)-1), 0)</f>
        <v>0</v>
      </c>
      <c r="L18" s="38">
        <f>ROUND(INDEX(Output!$B$2:$W$25, COLUMN(K18)-COLUMN($A$2)+1, ROW(K18)-1), 0)</f>
        <v>0</v>
      </c>
      <c r="M18" s="38">
        <f>ROUND(INDEX(Output!$B$2:$W$25, COLUMN(L18)-COLUMN($A$2)+1, ROW(L18)-1), 0)</f>
        <v>0</v>
      </c>
      <c r="N18" s="38">
        <f>ROUND(INDEX(Output!$B$2:$W$25, COLUMN(M18)-COLUMN($A$2)+1, ROW(M18)-1), 0)</f>
        <v>0</v>
      </c>
      <c r="O18" s="38">
        <f>ROUND(INDEX(Output!$B$2:$W$25, COLUMN(N18)-COLUMN($A$2)+1, ROW(N18)-1), 0)</f>
        <v>0</v>
      </c>
      <c r="P18" s="38">
        <f>ROUND(INDEX(Output!$B$2:$W$25, COLUMN(O18)-COLUMN($A$2)+1, ROW(O18)-1), 0)</f>
        <v>0</v>
      </c>
      <c r="Q18" s="38">
        <f>ROUND(INDEX(Output!$B$2:$W$25, COLUMN(P18)-COLUMN($A$2)+1, ROW(P18)-1), 0)</f>
        <v>0</v>
      </c>
      <c r="R18" s="38">
        <f>ROUND(INDEX(Output!$B$2:$W$25, COLUMN(Q18)-COLUMN($A$2)+1, ROW(Q18)-1), 0)</f>
        <v>0</v>
      </c>
      <c r="S18" s="38">
        <f>ROUND(INDEX(Output!$B$2:$W$25, COLUMN(R18)-COLUMN($A$2)+1, ROW(R18)-1), 0)</f>
        <v>0</v>
      </c>
      <c r="T18" s="38">
        <f>ROUND(INDEX(Output!$B$2:$W$25, COLUMN(S18)-COLUMN($A$2)+1, ROW(S18)-1), 0)</f>
        <v>0</v>
      </c>
      <c r="U18" s="38">
        <f>ROUND(INDEX(Output!$B$2:$W$25, COLUMN(T18)-COLUMN($A$2)+1, ROW(T18)-1), 0)</f>
        <v>0</v>
      </c>
      <c r="V18" s="38">
        <f>ROUND(INDEX(Output!$B$2:$W$25, COLUMN(U18)-COLUMN($A$2)+1, ROW(U18)-1), 0)</f>
        <v>0</v>
      </c>
      <c r="W18" s="38">
        <f>ROUND(INDEX(Output!$B$2:$W$25, COLUMN(V18)-COLUMN($A$2)+1, ROW(V18)-1), 0)</f>
        <v>0</v>
      </c>
      <c r="X18" s="38">
        <f>ROUND(INDEX(Output!$B$2:$W$25, COLUMN(W18)-COLUMN($A$2)+1, ROW(W18)-1), 0)</f>
        <v>0</v>
      </c>
      <c r="Y18" s="38">
        <f>ROUND(INDEX(Output!$B$2:$W$25, COLUMN(X18)-COLUMN($A$2)+1, ROW(X18)-1), 0)</f>
        <v>0</v>
      </c>
    </row>
    <row r="19" spans="1:25">
      <c r="A19" s="39" t="s">
        <v>35</v>
      </c>
      <c r="B19" s="38">
        <f>ROUND(INDEX(Output!$B$2:$W$25, COLUMN(A19)-COLUMN($A$2)+1, ROW(A19)-1), 0)</f>
        <v>0</v>
      </c>
      <c r="C19" s="38">
        <f>ROUND(INDEX(Output!$B$2:$W$25, COLUMN(B19)-COLUMN($A$2)+1, ROW(B19)-1), 0)</f>
        <v>0</v>
      </c>
      <c r="D19" s="38">
        <f>ROUND(INDEX(Output!$B$2:$W$25, COLUMN(C19)-COLUMN($A$2)+1, ROW(C19)-1), 0)</f>
        <v>0</v>
      </c>
      <c r="E19" s="38">
        <f>ROUND(INDEX(Output!$B$2:$W$25, COLUMN(D19)-COLUMN($A$2)+1, ROW(D19)-1), 0)</f>
        <v>0</v>
      </c>
      <c r="F19" s="38">
        <f>ROUND(INDEX(Output!$B$2:$W$25, COLUMN(E19)-COLUMN($A$2)+1, ROW(E19)-1), 0)</f>
        <v>0</v>
      </c>
      <c r="G19" s="38">
        <f>ROUND(INDEX(Output!$B$2:$W$25, COLUMN(F19)-COLUMN($A$2)+1, ROW(F19)-1), 0)</f>
        <v>0</v>
      </c>
      <c r="H19" s="38">
        <f>ROUND(INDEX(Output!$B$2:$W$25, COLUMN(G19)-COLUMN($A$2)+1, ROW(G19)-1), 0)</f>
        <v>0</v>
      </c>
      <c r="I19" s="38">
        <f>ROUND(INDEX(Output!$B$2:$W$25, COLUMN(H19)-COLUMN($A$2)+1, ROW(H19)-1), 0)</f>
        <v>12</v>
      </c>
      <c r="J19" s="38">
        <f>ROUND(INDEX(Output!$B$2:$W$25, COLUMN(I19)-COLUMN($A$2)+1, ROW(I19)-1), 0)</f>
        <v>307</v>
      </c>
      <c r="K19" s="38">
        <f>ROUND(INDEX(Output!$B$2:$W$25, COLUMN(J19)-COLUMN($A$2)+1, ROW(J19)-1), 0)</f>
        <v>633</v>
      </c>
      <c r="L19" s="38">
        <f>ROUND(INDEX(Output!$B$2:$W$25, COLUMN(K19)-COLUMN($A$2)+1, ROW(K19)-1), 0)</f>
        <v>721</v>
      </c>
      <c r="M19" s="38">
        <f>ROUND(INDEX(Output!$B$2:$W$25, COLUMN(L19)-COLUMN($A$2)+1, ROW(L19)-1), 0)</f>
        <v>727</v>
      </c>
      <c r="N19" s="38">
        <f>ROUND(INDEX(Output!$B$2:$W$25, COLUMN(M19)-COLUMN($A$2)+1, ROW(M19)-1), 0)</f>
        <v>705</v>
      </c>
      <c r="O19" s="38">
        <f>ROUND(INDEX(Output!$B$2:$W$25, COLUMN(N19)-COLUMN($A$2)+1, ROW(N19)-1), 0)</f>
        <v>681</v>
      </c>
      <c r="P19" s="38">
        <f>ROUND(INDEX(Output!$B$2:$W$25, COLUMN(O19)-COLUMN($A$2)+1, ROW(O19)-1), 0)</f>
        <v>670</v>
      </c>
      <c r="Q19" s="38">
        <f>ROUND(INDEX(Output!$B$2:$W$25, COLUMN(P19)-COLUMN($A$2)+1, ROW(P19)-1), 0)</f>
        <v>645</v>
      </c>
      <c r="R19" s="38">
        <f>ROUND(INDEX(Output!$B$2:$W$25, COLUMN(Q19)-COLUMN($A$2)+1, ROW(Q19)-1), 0)</f>
        <v>573</v>
      </c>
      <c r="S19" s="38">
        <f>ROUND(INDEX(Output!$B$2:$W$25, COLUMN(R19)-COLUMN($A$2)+1, ROW(R19)-1), 0)</f>
        <v>431</v>
      </c>
      <c r="T19" s="38">
        <f>ROUND(INDEX(Output!$B$2:$W$25, COLUMN(S19)-COLUMN($A$2)+1, ROW(S19)-1), 0)</f>
        <v>103</v>
      </c>
      <c r="U19" s="38">
        <f>ROUND(INDEX(Output!$B$2:$W$25, COLUMN(T19)-COLUMN($A$2)+1, ROW(T19)-1), 0)</f>
        <v>1</v>
      </c>
      <c r="V19" s="38">
        <f>ROUND(INDEX(Output!$B$2:$W$25, COLUMN(U19)-COLUMN($A$2)+1, ROW(U19)-1), 0)</f>
        <v>0</v>
      </c>
      <c r="W19" s="38">
        <f>ROUND(INDEX(Output!$B$2:$W$25, COLUMN(V19)-COLUMN($A$2)+1, ROW(V19)-1), 0)</f>
        <v>0</v>
      </c>
      <c r="X19" s="38">
        <f>ROUND(INDEX(Output!$B$2:$W$25, COLUMN(W19)-COLUMN($A$2)+1, ROW(W19)-1), 0)</f>
        <v>0</v>
      </c>
      <c r="Y19" s="38">
        <f>ROUND(INDEX(Output!$B$2:$W$25, COLUMN(X19)-COLUMN($A$2)+1, ROW(X19)-1), 0)</f>
        <v>0</v>
      </c>
    </row>
    <row r="20" spans="1:25">
      <c r="A20" s="39" t="s">
        <v>36</v>
      </c>
      <c r="B20" s="38">
        <f>ROUND(INDEX(Output!$B$2:$W$25, COLUMN(A20)-COLUMN($A$2)+1, ROW(A20)-1), 0)</f>
        <v>0</v>
      </c>
      <c r="C20" s="38">
        <f>ROUND(INDEX(Output!$B$2:$W$25, COLUMN(B20)-COLUMN($A$2)+1, ROW(B20)-1), 0)</f>
        <v>0</v>
      </c>
      <c r="D20" s="38">
        <f>ROUND(INDEX(Output!$B$2:$W$25, COLUMN(C20)-COLUMN($A$2)+1, ROW(C20)-1), 0)</f>
        <v>0</v>
      </c>
      <c r="E20" s="38">
        <f>ROUND(INDEX(Output!$B$2:$W$25, COLUMN(D20)-COLUMN($A$2)+1, ROW(D20)-1), 0)</f>
        <v>0</v>
      </c>
      <c r="F20" s="38">
        <f>ROUND(INDEX(Output!$B$2:$W$25, COLUMN(E20)-COLUMN($A$2)+1, ROW(E20)-1), 0)</f>
        <v>0</v>
      </c>
      <c r="G20" s="38">
        <f>ROUND(INDEX(Output!$B$2:$W$25, COLUMN(F20)-COLUMN($A$2)+1, ROW(F20)-1), 0)</f>
        <v>0</v>
      </c>
      <c r="H20" s="38">
        <f>ROUND(INDEX(Output!$B$2:$W$25, COLUMN(G20)-COLUMN($A$2)+1, ROW(G20)-1), 0)</f>
        <v>1</v>
      </c>
      <c r="I20" s="38">
        <f>ROUND(INDEX(Output!$B$2:$W$25, COLUMN(H20)-COLUMN($A$2)+1, ROW(H20)-1), 0)</f>
        <v>510</v>
      </c>
      <c r="J20" s="38">
        <f>ROUND(INDEX(Output!$B$2:$W$25, COLUMN(I20)-COLUMN($A$2)+1, ROW(I20)-1), 0)</f>
        <v>1909</v>
      </c>
      <c r="K20" s="38">
        <f>ROUND(INDEX(Output!$B$2:$W$25, COLUMN(J20)-COLUMN($A$2)+1, ROW(J20)-1), 0)</f>
        <v>2522</v>
      </c>
      <c r="L20" s="38">
        <f>ROUND(INDEX(Output!$B$2:$W$25, COLUMN(K20)-COLUMN($A$2)+1, ROW(K20)-1), 0)</f>
        <v>2682</v>
      </c>
      <c r="M20" s="38">
        <f>ROUND(INDEX(Output!$B$2:$W$25, COLUMN(L20)-COLUMN($A$2)+1, ROW(L20)-1), 0)</f>
        <v>2707</v>
      </c>
      <c r="N20" s="38">
        <f>ROUND(INDEX(Output!$B$2:$W$25, COLUMN(M20)-COLUMN($A$2)+1, ROW(M20)-1), 0)</f>
        <v>2665</v>
      </c>
      <c r="O20" s="38">
        <f>ROUND(INDEX(Output!$B$2:$W$25, COLUMN(N20)-COLUMN($A$2)+1, ROW(N20)-1), 0)</f>
        <v>2661</v>
      </c>
      <c r="P20" s="38">
        <f>ROUND(INDEX(Output!$B$2:$W$25, COLUMN(O20)-COLUMN($A$2)+1, ROW(O20)-1), 0)</f>
        <v>2692</v>
      </c>
      <c r="Q20" s="38">
        <f>ROUND(INDEX(Output!$B$2:$W$25, COLUMN(P20)-COLUMN($A$2)+1, ROW(P20)-1), 0)</f>
        <v>2702</v>
      </c>
      <c r="R20" s="38">
        <f>ROUND(INDEX(Output!$B$2:$W$25, COLUMN(Q20)-COLUMN($A$2)+1, ROW(Q20)-1), 0)</f>
        <v>2446</v>
      </c>
      <c r="S20" s="38">
        <f>ROUND(INDEX(Output!$B$2:$W$25, COLUMN(R20)-COLUMN($A$2)+1, ROW(R20)-1), 0)</f>
        <v>1516</v>
      </c>
      <c r="T20" s="38">
        <f>ROUND(INDEX(Output!$B$2:$W$25, COLUMN(S20)-COLUMN($A$2)+1, ROW(S20)-1), 0)</f>
        <v>206</v>
      </c>
      <c r="U20" s="38">
        <f>ROUND(INDEX(Output!$B$2:$W$25, COLUMN(T20)-COLUMN($A$2)+1, ROW(T20)-1), 0)</f>
        <v>0</v>
      </c>
      <c r="V20" s="38">
        <f>ROUND(INDEX(Output!$B$2:$W$25, COLUMN(U20)-COLUMN($A$2)+1, ROW(U20)-1), 0)</f>
        <v>0</v>
      </c>
      <c r="W20" s="38">
        <f>ROUND(INDEX(Output!$B$2:$W$25, COLUMN(V20)-COLUMN($A$2)+1, ROW(V20)-1), 0)</f>
        <v>0</v>
      </c>
      <c r="X20" s="38">
        <f>ROUND(INDEX(Output!$B$2:$W$25, COLUMN(W20)-COLUMN($A$2)+1, ROW(W20)-1), 0)</f>
        <v>0</v>
      </c>
      <c r="Y20" s="38">
        <f>ROUND(INDEX(Output!$B$2:$W$25, COLUMN(X20)-COLUMN($A$2)+1, ROW(X20)-1), 0)</f>
        <v>0</v>
      </c>
    </row>
    <row r="21" spans="1:25">
      <c r="A21" s="39" t="s">
        <v>37</v>
      </c>
      <c r="B21" s="38">
        <f>ROUND(INDEX(Output!$B$2:$W$25, COLUMN(A21)-COLUMN($A$2)+1, ROW(A21)-1), 0)</f>
        <v>0</v>
      </c>
      <c r="C21" s="38">
        <f>ROUND(INDEX(Output!$B$2:$W$25, COLUMN(B21)-COLUMN($A$2)+1, ROW(B21)-1), 0)</f>
        <v>0</v>
      </c>
      <c r="D21" s="38">
        <f>ROUND(INDEX(Output!$B$2:$W$25, COLUMN(C21)-COLUMN($A$2)+1, ROW(C21)-1), 0)</f>
        <v>0</v>
      </c>
      <c r="E21" s="38">
        <f>ROUND(INDEX(Output!$B$2:$W$25, COLUMN(D21)-COLUMN($A$2)+1, ROW(D21)-1), 0)</f>
        <v>0</v>
      </c>
      <c r="F21" s="38">
        <f>ROUND(INDEX(Output!$B$2:$W$25, COLUMN(E21)-COLUMN($A$2)+1, ROW(E21)-1), 0)</f>
        <v>0</v>
      </c>
      <c r="G21" s="38">
        <f>ROUND(INDEX(Output!$B$2:$W$25, COLUMN(F21)-COLUMN($A$2)+1, ROW(F21)-1), 0)</f>
        <v>0</v>
      </c>
      <c r="H21" s="38">
        <f>ROUND(INDEX(Output!$B$2:$W$25, COLUMN(G21)-COLUMN($A$2)+1, ROW(G21)-1), 0)</f>
        <v>56</v>
      </c>
      <c r="I21" s="38">
        <f>ROUND(INDEX(Output!$B$2:$W$25, COLUMN(H21)-COLUMN($A$2)+1, ROW(H21)-1), 0)</f>
        <v>2414</v>
      </c>
      <c r="J21" s="38">
        <f>ROUND(INDEX(Output!$B$2:$W$25, COLUMN(I21)-COLUMN($A$2)+1, ROW(I21)-1), 0)</f>
        <v>6388</v>
      </c>
      <c r="K21" s="38">
        <f>ROUND(INDEX(Output!$B$2:$W$25, COLUMN(J21)-COLUMN($A$2)+1, ROW(J21)-1), 0)</f>
        <v>7534</v>
      </c>
      <c r="L21" s="38">
        <f>ROUND(INDEX(Output!$B$2:$W$25, COLUMN(K21)-COLUMN($A$2)+1, ROW(K21)-1), 0)</f>
        <v>8062</v>
      </c>
      <c r="M21" s="38">
        <f>ROUND(INDEX(Output!$B$2:$W$25, COLUMN(L21)-COLUMN($A$2)+1, ROW(L21)-1), 0)</f>
        <v>8190</v>
      </c>
      <c r="N21" s="38">
        <f>ROUND(INDEX(Output!$B$2:$W$25, COLUMN(M21)-COLUMN($A$2)+1, ROW(M21)-1), 0)</f>
        <v>8229</v>
      </c>
      <c r="O21" s="38">
        <f>ROUND(INDEX(Output!$B$2:$W$25, COLUMN(N21)-COLUMN($A$2)+1, ROW(N21)-1), 0)</f>
        <v>8112</v>
      </c>
      <c r="P21" s="38">
        <f>ROUND(INDEX(Output!$B$2:$W$25, COLUMN(O21)-COLUMN($A$2)+1, ROW(O21)-1), 0)</f>
        <v>7972</v>
      </c>
      <c r="Q21" s="38">
        <f>ROUND(INDEX(Output!$B$2:$W$25, COLUMN(P21)-COLUMN($A$2)+1, ROW(P21)-1), 0)</f>
        <v>7763</v>
      </c>
      <c r="R21" s="38">
        <f>ROUND(INDEX(Output!$B$2:$W$25, COLUMN(Q21)-COLUMN($A$2)+1, ROW(Q21)-1), 0)</f>
        <v>6796</v>
      </c>
      <c r="S21" s="38">
        <f>ROUND(INDEX(Output!$B$2:$W$25, COLUMN(R21)-COLUMN($A$2)+1, ROW(R21)-1), 0)</f>
        <v>3698</v>
      </c>
      <c r="T21" s="38">
        <f>ROUND(INDEX(Output!$B$2:$W$25, COLUMN(S21)-COLUMN($A$2)+1, ROW(S21)-1), 0)</f>
        <v>393</v>
      </c>
      <c r="U21" s="38">
        <f>ROUND(INDEX(Output!$B$2:$W$25, COLUMN(T21)-COLUMN($A$2)+1, ROW(T21)-1), 0)</f>
        <v>0</v>
      </c>
      <c r="V21" s="38">
        <f>ROUND(INDEX(Output!$B$2:$W$25, COLUMN(U21)-COLUMN($A$2)+1, ROW(U21)-1), 0)</f>
        <v>0</v>
      </c>
      <c r="W21" s="38">
        <f>ROUND(INDEX(Output!$B$2:$W$25, COLUMN(V21)-COLUMN($A$2)+1, ROW(V21)-1), 0)</f>
        <v>0</v>
      </c>
      <c r="X21" s="38">
        <f>ROUND(INDEX(Output!$B$2:$W$25, COLUMN(W21)-COLUMN($A$2)+1, ROW(W21)-1), 0)</f>
        <v>0</v>
      </c>
      <c r="Y21" s="38">
        <f>ROUND(INDEX(Output!$B$2:$W$25, COLUMN(X21)-COLUMN($A$2)+1, ROW(X21)-1), 0)</f>
        <v>1810</v>
      </c>
    </row>
    <row r="22" spans="1:25">
      <c r="A22" s="39" t="s">
        <v>38</v>
      </c>
      <c r="B22" s="38">
        <f>ROUND(INDEX(Output!$B$2:$W$25, COLUMN(A22)-COLUMN($A$2)+1, ROW(A22)-1), 0)</f>
        <v>362</v>
      </c>
      <c r="C22" s="38">
        <f>ROUND(INDEX(Output!$B$2:$W$25, COLUMN(B22)-COLUMN($A$2)+1, ROW(B22)-1), 0)</f>
        <v>365</v>
      </c>
      <c r="D22" s="38">
        <f>ROUND(INDEX(Output!$B$2:$W$25, COLUMN(C22)-COLUMN($A$2)+1, ROW(C22)-1), 0)</f>
        <v>354</v>
      </c>
      <c r="E22" s="38">
        <f>ROUND(INDEX(Output!$B$2:$W$25, COLUMN(D22)-COLUMN($A$2)+1, ROW(D22)-1), 0)</f>
        <v>315</v>
      </c>
      <c r="F22" s="38">
        <f>ROUND(INDEX(Output!$B$2:$W$25, COLUMN(E22)-COLUMN($A$2)+1, ROW(E22)-1), 0)</f>
        <v>249</v>
      </c>
      <c r="G22" s="38">
        <f>ROUND(INDEX(Output!$B$2:$W$25, COLUMN(F22)-COLUMN($A$2)+1, ROW(F22)-1), 0)</f>
        <v>202</v>
      </c>
      <c r="H22" s="38">
        <f>ROUND(INDEX(Output!$B$2:$W$25, COLUMN(G22)-COLUMN($A$2)+1, ROW(G22)-1), 0)</f>
        <v>187</v>
      </c>
      <c r="I22" s="38">
        <f>ROUND(INDEX(Output!$B$2:$W$25, COLUMN(H22)-COLUMN($A$2)+1, ROW(H22)-1), 0)</f>
        <v>152</v>
      </c>
      <c r="J22" s="38">
        <f>ROUND(INDEX(Output!$B$2:$W$25, COLUMN(I22)-COLUMN($A$2)+1, ROW(I22)-1), 0)</f>
        <v>114</v>
      </c>
      <c r="K22" s="38">
        <f>ROUND(INDEX(Output!$B$2:$W$25, COLUMN(J22)-COLUMN($A$2)+1, ROW(J22)-1), 0)</f>
        <v>70</v>
      </c>
      <c r="L22" s="38">
        <f>ROUND(INDEX(Output!$B$2:$W$25, COLUMN(K22)-COLUMN($A$2)+1, ROW(K22)-1), 0)</f>
        <v>54</v>
      </c>
      <c r="M22" s="38">
        <f>ROUND(INDEX(Output!$B$2:$W$25, COLUMN(L22)-COLUMN($A$2)+1, ROW(L22)-1), 0)</f>
        <v>27</v>
      </c>
      <c r="N22" s="38">
        <f>ROUND(INDEX(Output!$B$2:$W$25, COLUMN(M22)-COLUMN($A$2)+1, ROW(M22)-1), 0)</f>
        <v>19</v>
      </c>
      <c r="O22" s="38">
        <f>ROUND(INDEX(Output!$B$2:$W$25, COLUMN(N22)-COLUMN($A$2)+1, ROW(N22)-1), 0)</f>
        <v>27</v>
      </c>
      <c r="P22" s="38">
        <f>ROUND(INDEX(Output!$B$2:$W$25, COLUMN(O22)-COLUMN($A$2)+1, ROW(O22)-1), 0)</f>
        <v>41</v>
      </c>
      <c r="Q22" s="38">
        <f>ROUND(INDEX(Output!$B$2:$W$25, COLUMN(P22)-COLUMN($A$2)+1, ROW(P22)-1), 0)</f>
        <v>62</v>
      </c>
      <c r="R22" s="38">
        <f>ROUND(INDEX(Output!$B$2:$W$25, COLUMN(Q22)-COLUMN($A$2)+1, ROW(Q22)-1), 0)</f>
        <v>104</v>
      </c>
      <c r="S22" s="38">
        <f>ROUND(INDEX(Output!$B$2:$W$25, COLUMN(R22)-COLUMN($A$2)+1, ROW(R22)-1), 0)</f>
        <v>130</v>
      </c>
      <c r="T22" s="38">
        <f>ROUND(INDEX(Output!$B$2:$W$25, COLUMN(S22)-COLUMN($A$2)+1, ROW(S22)-1), 0)</f>
        <v>149</v>
      </c>
      <c r="U22" s="38">
        <f>ROUND(INDEX(Output!$B$2:$W$25, COLUMN(T22)-COLUMN($A$2)+1, ROW(T22)-1), 0)</f>
        <v>229</v>
      </c>
      <c r="V22" s="38">
        <f>ROUND(INDEX(Output!$B$2:$W$25, COLUMN(U22)-COLUMN($A$2)+1, ROW(U22)-1), 0)</f>
        <v>297</v>
      </c>
      <c r="W22" s="38">
        <f>ROUND(INDEX(Output!$B$2:$W$25, COLUMN(V22)-COLUMN($A$2)+1, ROW(V22)-1), 0)</f>
        <v>325</v>
      </c>
      <c r="X22" s="38">
        <f>ROUND(INDEX(Output!$B$2:$W$25, COLUMN(W22)-COLUMN($A$2)+1, ROW(W22)-1), 0)</f>
        <v>352</v>
      </c>
      <c r="Y22" s="38">
        <f>ROUND(INDEX(Output!$B$2:$W$25, COLUMN(X22)-COLUMN($A$2)+1, ROW(X22)-1), 0)</f>
        <v>199</v>
      </c>
    </row>
    <row r="23" spans="1:25">
      <c r="A23" s="39" t="s">
        <v>39</v>
      </c>
      <c r="B23" s="38">
        <f>ROUND(INDEX(Output!$B$2:$W$25, COLUMN(A23)-COLUMN($A$2)+1, ROW(A23)-1), 0)</f>
        <v>482</v>
      </c>
      <c r="C23" s="38">
        <f>ROUND(INDEX(Output!$B$2:$W$25, COLUMN(B23)-COLUMN($A$2)+1, ROW(B23)-1), 0)</f>
        <v>359</v>
      </c>
      <c r="D23" s="38">
        <f>ROUND(INDEX(Output!$B$2:$W$25, COLUMN(C23)-COLUMN($A$2)+1, ROW(C23)-1), 0)</f>
        <v>308</v>
      </c>
      <c r="E23" s="38">
        <f>ROUND(INDEX(Output!$B$2:$W$25, COLUMN(D23)-COLUMN($A$2)+1, ROW(D23)-1), 0)</f>
        <v>239</v>
      </c>
      <c r="F23" s="38">
        <f>ROUND(INDEX(Output!$B$2:$W$25, COLUMN(E23)-COLUMN($A$2)+1, ROW(E23)-1), 0)</f>
        <v>242</v>
      </c>
      <c r="G23" s="38">
        <f>ROUND(INDEX(Output!$B$2:$W$25, COLUMN(F23)-COLUMN($A$2)+1, ROW(F23)-1), 0)</f>
        <v>164</v>
      </c>
      <c r="H23" s="38">
        <f>ROUND(INDEX(Output!$B$2:$W$25, COLUMN(G23)-COLUMN($A$2)+1, ROW(G23)-1), 0)</f>
        <v>136</v>
      </c>
      <c r="I23" s="38">
        <f>ROUND(INDEX(Output!$B$2:$W$25, COLUMN(H23)-COLUMN($A$2)+1, ROW(H23)-1), 0)</f>
        <v>92</v>
      </c>
      <c r="J23" s="38">
        <f>ROUND(INDEX(Output!$B$2:$W$25, COLUMN(I23)-COLUMN($A$2)+1, ROW(I23)-1), 0)</f>
        <v>71</v>
      </c>
      <c r="K23" s="38">
        <f>ROUND(INDEX(Output!$B$2:$W$25, COLUMN(J23)-COLUMN($A$2)+1, ROW(J23)-1), 0)</f>
        <v>77</v>
      </c>
      <c r="L23" s="38">
        <f>ROUND(INDEX(Output!$B$2:$W$25, COLUMN(K23)-COLUMN($A$2)+1, ROW(K23)-1), 0)</f>
        <v>77</v>
      </c>
      <c r="M23" s="38">
        <f>ROUND(INDEX(Output!$B$2:$W$25, COLUMN(L23)-COLUMN($A$2)+1, ROW(L23)-1), 0)</f>
        <v>118</v>
      </c>
      <c r="N23" s="38">
        <f>ROUND(INDEX(Output!$B$2:$W$25, COLUMN(M23)-COLUMN($A$2)+1, ROW(M23)-1), 0)</f>
        <v>163</v>
      </c>
      <c r="O23" s="38">
        <f>ROUND(INDEX(Output!$B$2:$W$25, COLUMN(N23)-COLUMN($A$2)+1, ROW(N23)-1), 0)</f>
        <v>216</v>
      </c>
      <c r="P23" s="38">
        <f>ROUND(INDEX(Output!$B$2:$W$25, COLUMN(O23)-COLUMN($A$2)+1, ROW(O23)-1), 0)</f>
        <v>181</v>
      </c>
      <c r="Q23" s="38">
        <f>ROUND(INDEX(Output!$B$2:$W$25, COLUMN(P23)-COLUMN($A$2)+1, ROW(P23)-1), 0)</f>
        <v>203</v>
      </c>
      <c r="R23" s="38">
        <f>ROUND(INDEX(Output!$B$2:$W$25, COLUMN(Q23)-COLUMN($A$2)+1, ROW(Q23)-1), 0)</f>
        <v>232</v>
      </c>
      <c r="S23" s="38">
        <f>ROUND(INDEX(Output!$B$2:$W$25, COLUMN(R23)-COLUMN($A$2)+1, ROW(R23)-1), 0)</f>
        <v>361</v>
      </c>
      <c r="T23" s="38">
        <f>ROUND(INDEX(Output!$B$2:$W$25, COLUMN(S23)-COLUMN($A$2)+1, ROW(S23)-1), 0)</f>
        <v>600</v>
      </c>
      <c r="U23" s="38">
        <f>ROUND(INDEX(Output!$B$2:$W$25, COLUMN(T23)-COLUMN($A$2)+1, ROW(T23)-1), 0)</f>
        <v>674</v>
      </c>
      <c r="V23" s="38">
        <f>ROUND(INDEX(Output!$B$2:$W$25, COLUMN(U23)-COLUMN($A$2)+1, ROW(U23)-1), 0)</f>
        <v>657</v>
      </c>
      <c r="W23" s="38">
        <f>ROUND(INDEX(Output!$B$2:$W$25, COLUMN(V23)-COLUMN($A$2)+1, ROW(V23)-1), 0)</f>
        <v>517</v>
      </c>
      <c r="X23" s="38">
        <f>ROUND(INDEX(Output!$B$2:$W$25, COLUMN(W23)-COLUMN($A$2)+1, ROW(W23)-1), 0)</f>
        <v>497</v>
      </c>
      <c r="Y23" s="38">
        <f>ROUND(INDEX(Output!$B$2:$W$25, COLUMN(X23)-COLUMN($A$2)+1, ROW(X23)-1), 0)</f>
        <v>840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5"/>
  <sheetViews>
    <sheetView workbookViewId="0">
      <selection activeCell="J29" sqref="J29"/>
    </sheetView>
  </sheetViews>
  <sheetFormatPr defaultRowHeight="14.5"/>
  <sheetData>
    <row r="1" spans="1:24">
      <c r="A1" s="39" t="s">
        <v>30</v>
      </c>
      <c r="B1" s="39" t="s">
        <v>18</v>
      </c>
      <c r="C1" s="39" t="s">
        <v>8</v>
      </c>
      <c r="D1" s="39" t="s">
        <v>9</v>
      </c>
      <c r="E1" s="39" t="s">
        <v>31</v>
      </c>
      <c r="F1" s="39" t="s">
        <v>10</v>
      </c>
      <c r="G1" s="39" t="s">
        <v>11</v>
      </c>
      <c r="H1" s="39" t="s">
        <v>12</v>
      </c>
      <c r="I1" s="39" t="s">
        <v>15</v>
      </c>
      <c r="J1" s="39" t="s">
        <v>13</v>
      </c>
      <c r="K1" s="39" t="s">
        <v>14</v>
      </c>
      <c r="L1" s="39" t="s">
        <v>17</v>
      </c>
      <c r="M1" s="39" t="s">
        <v>16</v>
      </c>
      <c r="N1" s="39" t="s">
        <v>24</v>
      </c>
      <c r="O1" s="39" t="s">
        <v>7</v>
      </c>
      <c r="P1" s="39" t="s">
        <v>33</v>
      </c>
      <c r="Q1" s="39" t="s">
        <v>34</v>
      </c>
      <c r="R1" s="39" t="s">
        <v>46</v>
      </c>
      <c r="S1" s="39" t="s">
        <v>35</v>
      </c>
      <c r="T1" s="39" t="s">
        <v>36</v>
      </c>
      <c r="U1" s="39" t="s">
        <v>37</v>
      </c>
      <c r="V1" s="39" t="s">
        <v>38</v>
      </c>
      <c r="W1" s="39" t="s">
        <v>39</v>
      </c>
      <c r="X1" s="35"/>
    </row>
    <row r="2" spans="1:24">
      <c r="A2" s="39">
        <v>1</v>
      </c>
      <c r="B2" s="40">
        <f>Sep_Profiles!B2*INDEX(Sep_Profiles!$AA$2:$AA$23, MATCH(Sep_Profiles!B$1,Sep_Profiles!$Z$2:$Z$23, 0))</f>
        <v>204.51052420000002</v>
      </c>
      <c r="C2" s="40">
        <f>Sep_Profiles!C2*INDEX(Sep_Profiles!$AA$2:$AA$23, MATCH(Sep_Profiles!C$1,Sep_Profiles!$Z$2:$Z$23, 0))</f>
        <v>451.77588420000012</v>
      </c>
      <c r="D2" s="40">
        <f>Sep_Profiles!D2*INDEX(Sep_Profiles!$AA$2:$AA$23, MATCH(Sep_Profiles!D$1,Sep_Profiles!$Z$2:$Z$23, 0))</f>
        <v>16385.53</v>
      </c>
      <c r="E2" s="40">
        <f>Sep_Profiles!E2*INDEX(Sep_Profiles!$AA$2:$AA$23, MATCH(Sep_Profiles!E$1,Sep_Profiles!$Z$2:$Z$23, 0))</f>
        <v>480</v>
      </c>
      <c r="F2" s="40">
        <f>Sep_Profiles!F2*INDEX(Sep_Profiles!$AA$2:$AA$23, MATCH(Sep_Profiles!F$1,Sep_Profiles!$Z$2:$Z$23, 0))</f>
        <v>1837.48</v>
      </c>
      <c r="G2" s="40">
        <f>Sep_Profiles!G2*INDEX(Sep_Profiles!$AA$2:$AA$23, MATCH(Sep_Profiles!G$1,Sep_Profiles!$Z$2:$Z$23, 0))</f>
        <v>7927.8399999999992</v>
      </c>
      <c r="H2" s="40">
        <f>Sep_Profiles!H2*INDEX(Sep_Profiles!$AA$2:$AA$23, MATCH(Sep_Profiles!H$1,Sep_Profiles!$Z$2:$Z$23, 0))</f>
        <v>0</v>
      </c>
      <c r="I2" s="40">
        <f>Sep_Profiles!I2*INDEX(Sep_Profiles!$AA$2:$AA$23, MATCH(Sep_Profiles!I$1,Sep_Profiles!$Z$2:$Z$23, 0))</f>
        <v>254.7</v>
      </c>
      <c r="J2" s="40">
        <f>Sep_Profiles!J2*INDEX(Sep_Profiles!$AA$2:$AA$23, MATCH(Sep_Profiles!J$1,Sep_Profiles!$Z$2:$Z$23, 0))</f>
        <v>1082.10373</v>
      </c>
      <c r="K2" s="40">
        <f>Sep_Profiles!K2*INDEX(Sep_Profiles!$AA$2:$AA$23, MATCH(Sep_Profiles!K$1,Sep_Profiles!$Z$2:$Z$23, 0))</f>
        <v>5373.7040999999999</v>
      </c>
      <c r="L2" s="40">
        <f>Sep_Profiles!L2*INDEX(Sep_Profiles!$AA$2:$AA$23, MATCH(Sep_Profiles!L$1,Sep_Profiles!$Z$2:$Z$23, 0))</f>
        <v>4000</v>
      </c>
      <c r="M2" s="40">
        <f>Sep_Profiles!M2*INDEX(Sep_Profiles!$AA$2:$AA$23, MATCH(Sep_Profiles!M$1,Sep_Profiles!$Z$2:$Z$23, 0))</f>
        <v>2915</v>
      </c>
      <c r="N2" s="40">
        <f>Sep_Profiles!N2*INDEX(Sep_Profiles!$AA$2:$AA$23, MATCH(Sep_Profiles!N$1,Sep_Profiles!$Z$2:$Z$23, 0))</f>
        <v>0</v>
      </c>
      <c r="O2" s="40">
        <f>Sep_Profiles!O2*INDEX(Sep_Profiles!$AA$2:$AA$23, MATCH(Sep_Profiles!O$1,Sep_Profiles!$Z$2:$Z$23, 0))</f>
        <v>0</v>
      </c>
      <c r="P2" s="40">
        <f>Sep_Profiles!P2*INDEX(Sep_Profiles!$AA$2:$AA$23, MATCH(Sep_Profiles!P$1,Sep_Profiles!$Z$2:$Z$23, 0))</f>
        <v>0</v>
      </c>
      <c r="Q2" s="40">
        <f>Sep_Profiles!Q2*INDEX(Sep_Profiles!$AA$2:$AA$23, MATCH(Sep_Profiles!Q$1,Sep_Profiles!$Z$2:$Z$23, 0))</f>
        <v>1.0377542259833745E-2</v>
      </c>
      <c r="R2" s="40">
        <f>Sep_Profiles!R2*INDEX(Sep_Profiles!$AA$2:$AA$23, MATCH(Sep_Profiles!R$1,Sep_Profiles!$Z$2:$Z$23, 0))</f>
        <v>0</v>
      </c>
      <c r="S2" s="40">
        <f>Sep_Profiles!S2*INDEX(Sep_Profiles!$AA$2:$AA$23, MATCH(Sep_Profiles!S$1,Sep_Profiles!$Z$2:$Z$23, 0))</f>
        <v>0</v>
      </c>
      <c r="T2" s="40">
        <f>Sep_Profiles!T2*INDEX(Sep_Profiles!$AA$2:$AA$23, MATCH(Sep_Profiles!T$1,Sep_Profiles!$Z$2:$Z$23, 0))</f>
        <v>0</v>
      </c>
      <c r="U2" s="40">
        <f>Sep_Profiles!U2*INDEX(Sep_Profiles!$AA$2:$AA$23, MATCH(Sep_Profiles!U$1,Sep_Profiles!$Z$2:$Z$23, 0))</f>
        <v>0</v>
      </c>
      <c r="V2" s="40">
        <f>Sep_Profiles!V2*INDEX(Sep_Profiles!$AA$2:$AA$23, MATCH(Sep_Profiles!V$1,Sep_Profiles!$Z$2:$Z$23, 0))</f>
        <v>362.17954920090375</v>
      </c>
      <c r="W2" s="40">
        <f>Sep_Profiles!W2*INDEX(Sep_Profiles!$AA$2:$AA$23, MATCH(Sep_Profiles!W$1,Sep_Profiles!$Z$2:$Z$23, 0))</f>
        <v>481.73499642148988</v>
      </c>
      <c r="X2" s="41">
        <f t="shared" ref="X2:X25" si="0">SUM(B2:W2)</f>
        <v>41756.56916156465</v>
      </c>
    </row>
    <row r="3" spans="1:24">
      <c r="A3" s="39">
        <v>2</v>
      </c>
      <c r="B3" s="40">
        <f>Sep_Profiles!B3*INDEX(Sep_Profiles!$AA$2:$AA$23, MATCH(Sep_Profiles!B$1,Sep_Profiles!$Z$2:$Z$23, 0))</f>
        <v>204.51052420000002</v>
      </c>
      <c r="C3" s="40">
        <f>Sep_Profiles!C3*INDEX(Sep_Profiles!$AA$2:$AA$23, MATCH(Sep_Profiles!C$1,Sep_Profiles!$Z$2:$Z$23, 0))</f>
        <v>451.77588420000012</v>
      </c>
      <c r="D3" s="40">
        <f>Sep_Profiles!D3*INDEX(Sep_Profiles!$AA$2:$AA$23, MATCH(Sep_Profiles!D$1,Sep_Profiles!$Z$2:$Z$23, 0))</f>
        <v>16385.53</v>
      </c>
      <c r="E3" s="40">
        <f>Sep_Profiles!E3*INDEX(Sep_Profiles!$AA$2:$AA$23, MATCH(Sep_Profiles!E$1,Sep_Profiles!$Z$2:$Z$23, 0))</f>
        <v>480</v>
      </c>
      <c r="F3" s="40">
        <f>Sep_Profiles!F3*INDEX(Sep_Profiles!$AA$2:$AA$23, MATCH(Sep_Profiles!F$1,Sep_Profiles!$Z$2:$Z$23, 0))</f>
        <v>1837.48</v>
      </c>
      <c r="G3" s="40">
        <f>Sep_Profiles!G3*INDEX(Sep_Profiles!$AA$2:$AA$23, MATCH(Sep_Profiles!G$1,Sep_Profiles!$Z$2:$Z$23, 0))</f>
        <v>7927.8399999999992</v>
      </c>
      <c r="H3" s="40">
        <f>Sep_Profiles!H3*INDEX(Sep_Profiles!$AA$2:$AA$23, MATCH(Sep_Profiles!H$1,Sep_Profiles!$Z$2:$Z$23, 0))</f>
        <v>0</v>
      </c>
      <c r="I3" s="40">
        <f>Sep_Profiles!I3*INDEX(Sep_Profiles!$AA$2:$AA$23, MATCH(Sep_Profiles!I$1,Sep_Profiles!$Z$2:$Z$23, 0))</f>
        <v>254.7</v>
      </c>
      <c r="J3" s="40">
        <f>Sep_Profiles!J3*INDEX(Sep_Profiles!$AA$2:$AA$23, MATCH(Sep_Profiles!J$1,Sep_Profiles!$Z$2:$Z$23, 0))</f>
        <v>1082.10373</v>
      </c>
      <c r="K3" s="40">
        <f>Sep_Profiles!K3*INDEX(Sep_Profiles!$AA$2:$AA$23, MATCH(Sep_Profiles!K$1,Sep_Profiles!$Z$2:$Z$23, 0))</f>
        <v>5373.7040999999999</v>
      </c>
      <c r="L3" s="40">
        <f>Sep_Profiles!L3*INDEX(Sep_Profiles!$AA$2:$AA$23, MATCH(Sep_Profiles!L$1,Sep_Profiles!$Z$2:$Z$23, 0))</f>
        <v>4000</v>
      </c>
      <c r="M3" s="40">
        <f>Sep_Profiles!M3*INDEX(Sep_Profiles!$AA$2:$AA$23, MATCH(Sep_Profiles!M$1,Sep_Profiles!$Z$2:$Z$23, 0))</f>
        <v>2915</v>
      </c>
      <c r="N3" s="40">
        <f>Sep_Profiles!N3*INDEX(Sep_Profiles!$AA$2:$AA$23, MATCH(Sep_Profiles!N$1,Sep_Profiles!$Z$2:$Z$23, 0))</f>
        <v>0</v>
      </c>
      <c r="O3" s="40">
        <f>Sep_Profiles!O3*INDEX(Sep_Profiles!$AA$2:$AA$23, MATCH(Sep_Profiles!O$1,Sep_Profiles!$Z$2:$Z$23, 0))</f>
        <v>0</v>
      </c>
      <c r="P3" s="40">
        <f>Sep_Profiles!P3*INDEX(Sep_Profiles!$AA$2:$AA$23, MATCH(Sep_Profiles!P$1,Sep_Profiles!$Z$2:$Z$23, 0))</f>
        <v>0</v>
      </c>
      <c r="Q3" s="40">
        <f>Sep_Profiles!Q3*INDEX(Sep_Profiles!$AA$2:$AA$23, MATCH(Sep_Profiles!Q$1,Sep_Profiles!$Z$2:$Z$23, 0))</f>
        <v>5.7254110189694013E-3</v>
      </c>
      <c r="R3" s="40">
        <f>Sep_Profiles!R3*INDEX(Sep_Profiles!$AA$2:$AA$23, MATCH(Sep_Profiles!R$1,Sep_Profiles!$Z$2:$Z$23, 0))</f>
        <v>0</v>
      </c>
      <c r="S3" s="40">
        <f>Sep_Profiles!S3*INDEX(Sep_Profiles!$AA$2:$AA$23, MATCH(Sep_Profiles!S$1,Sep_Profiles!$Z$2:$Z$23, 0))</f>
        <v>0</v>
      </c>
      <c r="T3" s="40">
        <f>Sep_Profiles!T3*INDEX(Sep_Profiles!$AA$2:$AA$23, MATCH(Sep_Profiles!T$1,Sep_Profiles!$Z$2:$Z$23, 0))</f>
        <v>0</v>
      </c>
      <c r="U3" s="40">
        <f>Sep_Profiles!U3*INDEX(Sep_Profiles!$AA$2:$AA$23, MATCH(Sep_Profiles!U$1,Sep_Profiles!$Z$2:$Z$23, 0))</f>
        <v>0</v>
      </c>
      <c r="V3" s="40">
        <f>Sep_Profiles!V3*INDEX(Sep_Profiles!$AA$2:$AA$23, MATCH(Sep_Profiles!V$1,Sep_Profiles!$Z$2:$Z$23, 0))</f>
        <v>364.71970618073624</v>
      </c>
      <c r="W3" s="40">
        <f>Sep_Profiles!W3*INDEX(Sep_Profiles!$AA$2:$AA$23, MATCH(Sep_Profiles!W$1,Sep_Profiles!$Z$2:$Z$23, 0))</f>
        <v>359.42413455165632</v>
      </c>
      <c r="X3" s="41">
        <f t="shared" si="0"/>
        <v>41636.793804543413</v>
      </c>
    </row>
    <row r="4" spans="1:24">
      <c r="A4" s="39">
        <v>3</v>
      </c>
      <c r="B4" s="40">
        <f>Sep_Profiles!B4*INDEX(Sep_Profiles!$AA$2:$AA$23, MATCH(Sep_Profiles!B$1,Sep_Profiles!$Z$2:$Z$23, 0))</f>
        <v>204.51052420000002</v>
      </c>
      <c r="C4" s="40">
        <f>Sep_Profiles!C4*INDEX(Sep_Profiles!$AA$2:$AA$23, MATCH(Sep_Profiles!C$1,Sep_Profiles!$Z$2:$Z$23, 0))</f>
        <v>451.77588420000012</v>
      </c>
      <c r="D4" s="40">
        <f>Sep_Profiles!D4*INDEX(Sep_Profiles!$AA$2:$AA$23, MATCH(Sep_Profiles!D$1,Sep_Profiles!$Z$2:$Z$23, 0))</f>
        <v>16385.53</v>
      </c>
      <c r="E4" s="40">
        <f>Sep_Profiles!E4*INDEX(Sep_Profiles!$AA$2:$AA$23, MATCH(Sep_Profiles!E$1,Sep_Profiles!$Z$2:$Z$23, 0))</f>
        <v>480</v>
      </c>
      <c r="F4" s="40">
        <f>Sep_Profiles!F4*INDEX(Sep_Profiles!$AA$2:$AA$23, MATCH(Sep_Profiles!F$1,Sep_Profiles!$Z$2:$Z$23, 0))</f>
        <v>1837.48</v>
      </c>
      <c r="G4" s="40">
        <f>Sep_Profiles!G4*INDEX(Sep_Profiles!$AA$2:$AA$23, MATCH(Sep_Profiles!G$1,Sep_Profiles!$Z$2:$Z$23, 0))</f>
        <v>7927.8399999999992</v>
      </c>
      <c r="H4" s="40">
        <f>Sep_Profiles!H4*INDEX(Sep_Profiles!$AA$2:$AA$23, MATCH(Sep_Profiles!H$1,Sep_Profiles!$Z$2:$Z$23, 0))</f>
        <v>0</v>
      </c>
      <c r="I4" s="40">
        <f>Sep_Profiles!I4*INDEX(Sep_Profiles!$AA$2:$AA$23, MATCH(Sep_Profiles!I$1,Sep_Profiles!$Z$2:$Z$23, 0))</f>
        <v>254.7</v>
      </c>
      <c r="J4" s="40">
        <f>Sep_Profiles!J4*INDEX(Sep_Profiles!$AA$2:$AA$23, MATCH(Sep_Profiles!J$1,Sep_Profiles!$Z$2:$Z$23, 0))</f>
        <v>1082.10373</v>
      </c>
      <c r="K4" s="40">
        <f>Sep_Profiles!K4*INDEX(Sep_Profiles!$AA$2:$AA$23, MATCH(Sep_Profiles!K$1,Sep_Profiles!$Z$2:$Z$23, 0))</f>
        <v>5373.7040999999999</v>
      </c>
      <c r="L4" s="40">
        <f>Sep_Profiles!L4*INDEX(Sep_Profiles!$AA$2:$AA$23, MATCH(Sep_Profiles!L$1,Sep_Profiles!$Z$2:$Z$23, 0))</f>
        <v>4000</v>
      </c>
      <c r="M4" s="40">
        <f>Sep_Profiles!M4*INDEX(Sep_Profiles!$AA$2:$AA$23, MATCH(Sep_Profiles!M$1,Sep_Profiles!$Z$2:$Z$23, 0))</f>
        <v>2915</v>
      </c>
      <c r="N4" s="40">
        <f>Sep_Profiles!N4*INDEX(Sep_Profiles!$AA$2:$AA$23, MATCH(Sep_Profiles!N$1,Sep_Profiles!$Z$2:$Z$23, 0))</f>
        <v>0</v>
      </c>
      <c r="O4" s="40">
        <f>Sep_Profiles!O4*INDEX(Sep_Profiles!$AA$2:$AA$23, MATCH(Sep_Profiles!O$1,Sep_Profiles!$Z$2:$Z$23, 0))</f>
        <v>0</v>
      </c>
      <c r="P4" s="40">
        <f>Sep_Profiles!P4*INDEX(Sep_Profiles!$AA$2:$AA$23, MATCH(Sep_Profiles!P$1,Sep_Profiles!$Z$2:$Z$23, 0))</f>
        <v>0</v>
      </c>
      <c r="Q4" s="40">
        <f>Sep_Profiles!Q4*INDEX(Sep_Profiles!$AA$2:$AA$23, MATCH(Sep_Profiles!Q$1,Sep_Profiles!$Z$2:$Z$23, 0))</f>
        <v>3.1913485884518256E-3</v>
      </c>
      <c r="R4" s="40">
        <f>Sep_Profiles!R4*INDEX(Sep_Profiles!$AA$2:$AA$23, MATCH(Sep_Profiles!R$1,Sep_Profiles!$Z$2:$Z$23, 0))</f>
        <v>0</v>
      </c>
      <c r="S4" s="40">
        <f>Sep_Profiles!S4*INDEX(Sep_Profiles!$AA$2:$AA$23, MATCH(Sep_Profiles!S$1,Sep_Profiles!$Z$2:$Z$23, 0))</f>
        <v>0</v>
      </c>
      <c r="T4" s="40">
        <f>Sep_Profiles!T4*INDEX(Sep_Profiles!$AA$2:$AA$23, MATCH(Sep_Profiles!T$1,Sep_Profiles!$Z$2:$Z$23, 0))</f>
        <v>0</v>
      </c>
      <c r="U4" s="40">
        <f>Sep_Profiles!U4*INDEX(Sep_Profiles!$AA$2:$AA$23, MATCH(Sep_Profiles!U$1,Sep_Profiles!$Z$2:$Z$23, 0))</f>
        <v>0</v>
      </c>
      <c r="V4" s="40">
        <f>Sep_Profiles!V4*INDEX(Sep_Profiles!$AA$2:$AA$23, MATCH(Sep_Profiles!V$1,Sep_Profiles!$Z$2:$Z$23, 0))</f>
        <v>353.65731201140932</v>
      </c>
      <c r="W4" s="40">
        <f>Sep_Profiles!W4*INDEX(Sep_Profiles!$AA$2:$AA$23, MATCH(Sep_Profiles!W$1,Sep_Profiles!$Z$2:$Z$23, 0))</f>
        <v>308.40505219319334</v>
      </c>
      <c r="X4" s="41">
        <f t="shared" si="0"/>
        <v>41574.709793953189</v>
      </c>
    </row>
    <row r="5" spans="1:24">
      <c r="A5" s="39">
        <v>4</v>
      </c>
      <c r="B5" s="40">
        <f>Sep_Profiles!B5*INDEX(Sep_Profiles!$AA$2:$AA$23, MATCH(Sep_Profiles!B$1,Sep_Profiles!$Z$2:$Z$23, 0))</f>
        <v>204.51052420000002</v>
      </c>
      <c r="C5" s="40">
        <f>Sep_Profiles!C5*INDEX(Sep_Profiles!$AA$2:$AA$23, MATCH(Sep_Profiles!C$1,Sep_Profiles!$Z$2:$Z$23, 0))</f>
        <v>451.77588420000012</v>
      </c>
      <c r="D5" s="40">
        <f>Sep_Profiles!D5*INDEX(Sep_Profiles!$AA$2:$AA$23, MATCH(Sep_Profiles!D$1,Sep_Profiles!$Z$2:$Z$23, 0))</f>
        <v>16385.53</v>
      </c>
      <c r="E5" s="40">
        <f>Sep_Profiles!E5*INDEX(Sep_Profiles!$AA$2:$AA$23, MATCH(Sep_Profiles!E$1,Sep_Profiles!$Z$2:$Z$23, 0))</f>
        <v>480</v>
      </c>
      <c r="F5" s="40">
        <f>Sep_Profiles!F5*INDEX(Sep_Profiles!$AA$2:$AA$23, MATCH(Sep_Profiles!F$1,Sep_Profiles!$Z$2:$Z$23, 0))</f>
        <v>1837.48</v>
      </c>
      <c r="G5" s="40">
        <f>Sep_Profiles!G5*INDEX(Sep_Profiles!$AA$2:$AA$23, MATCH(Sep_Profiles!G$1,Sep_Profiles!$Z$2:$Z$23, 0))</f>
        <v>7927.8399999999992</v>
      </c>
      <c r="H5" s="40">
        <f>Sep_Profiles!H5*INDEX(Sep_Profiles!$AA$2:$AA$23, MATCH(Sep_Profiles!H$1,Sep_Profiles!$Z$2:$Z$23, 0))</f>
        <v>0</v>
      </c>
      <c r="I5" s="40">
        <f>Sep_Profiles!I5*INDEX(Sep_Profiles!$AA$2:$AA$23, MATCH(Sep_Profiles!I$1,Sep_Profiles!$Z$2:$Z$23, 0))</f>
        <v>254.7</v>
      </c>
      <c r="J5" s="40">
        <f>Sep_Profiles!J5*INDEX(Sep_Profiles!$AA$2:$AA$23, MATCH(Sep_Profiles!J$1,Sep_Profiles!$Z$2:$Z$23, 0))</f>
        <v>1082.10373</v>
      </c>
      <c r="K5" s="40">
        <f>Sep_Profiles!K5*INDEX(Sep_Profiles!$AA$2:$AA$23, MATCH(Sep_Profiles!K$1,Sep_Profiles!$Z$2:$Z$23, 0))</f>
        <v>5373.7040999999999</v>
      </c>
      <c r="L5" s="40">
        <f>Sep_Profiles!L5*INDEX(Sep_Profiles!$AA$2:$AA$23, MATCH(Sep_Profiles!L$1,Sep_Profiles!$Z$2:$Z$23, 0))</f>
        <v>4000</v>
      </c>
      <c r="M5" s="40">
        <f>Sep_Profiles!M5*INDEX(Sep_Profiles!$AA$2:$AA$23, MATCH(Sep_Profiles!M$1,Sep_Profiles!$Z$2:$Z$23, 0))</f>
        <v>2915</v>
      </c>
      <c r="N5" s="40">
        <f>Sep_Profiles!N5*INDEX(Sep_Profiles!$AA$2:$AA$23, MATCH(Sep_Profiles!N$1,Sep_Profiles!$Z$2:$Z$23, 0))</f>
        <v>0</v>
      </c>
      <c r="O5" s="40">
        <f>Sep_Profiles!O5*INDEX(Sep_Profiles!$AA$2:$AA$23, MATCH(Sep_Profiles!O$1,Sep_Profiles!$Z$2:$Z$23, 0))</f>
        <v>0</v>
      </c>
      <c r="P5" s="40">
        <f>Sep_Profiles!P5*INDEX(Sep_Profiles!$AA$2:$AA$23, MATCH(Sep_Profiles!P$1,Sep_Profiles!$Z$2:$Z$23, 0))</f>
        <v>0</v>
      </c>
      <c r="Q5" s="40">
        <f>Sep_Profiles!Q5*INDEX(Sep_Profiles!$AA$2:$AA$23, MATCH(Sep_Profiles!Q$1,Sep_Profiles!$Z$2:$Z$23, 0))</f>
        <v>1.665175136656212E-3</v>
      </c>
      <c r="R5" s="40">
        <f>Sep_Profiles!R5*INDEX(Sep_Profiles!$AA$2:$AA$23, MATCH(Sep_Profiles!R$1,Sep_Profiles!$Z$2:$Z$23, 0))</f>
        <v>0</v>
      </c>
      <c r="S5" s="40">
        <f>Sep_Profiles!S5*INDEX(Sep_Profiles!$AA$2:$AA$23, MATCH(Sep_Profiles!S$1,Sep_Profiles!$Z$2:$Z$23, 0))</f>
        <v>0</v>
      </c>
      <c r="T5" s="40">
        <f>Sep_Profiles!T5*INDEX(Sep_Profiles!$AA$2:$AA$23, MATCH(Sep_Profiles!T$1,Sep_Profiles!$Z$2:$Z$23, 0))</f>
        <v>0</v>
      </c>
      <c r="U5" s="40">
        <f>Sep_Profiles!U5*INDEX(Sep_Profiles!$AA$2:$AA$23, MATCH(Sep_Profiles!U$1,Sep_Profiles!$Z$2:$Z$23, 0))</f>
        <v>0</v>
      </c>
      <c r="V5" s="40">
        <f>Sep_Profiles!V5*INDEX(Sep_Profiles!$AA$2:$AA$23, MATCH(Sep_Profiles!V$1,Sep_Profiles!$Z$2:$Z$23, 0))</f>
        <v>315.12750746826703</v>
      </c>
      <c r="W5" s="40">
        <f>Sep_Profiles!W5*INDEX(Sep_Profiles!$AA$2:$AA$23, MATCH(Sep_Profiles!W$1,Sep_Profiles!$Z$2:$Z$23, 0))</f>
        <v>238.90301114457824</v>
      </c>
      <c r="X5" s="41">
        <f t="shared" si="0"/>
        <v>41466.676422187971</v>
      </c>
    </row>
    <row r="6" spans="1:24">
      <c r="A6" s="39">
        <v>5</v>
      </c>
      <c r="B6" s="40">
        <f>Sep_Profiles!B6*INDEX(Sep_Profiles!$AA$2:$AA$23, MATCH(Sep_Profiles!B$1,Sep_Profiles!$Z$2:$Z$23, 0))</f>
        <v>204.51052420000002</v>
      </c>
      <c r="C6" s="40">
        <f>Sep_Profiles!C6*INDEX(Sep_Profiles!$AA$2:$AA$23, MATCH(Sep_Profiles!C$1,Sep_Profiles!$Z$2:$Z$23, 0))</f>
        <v>451.77588420000012</v>
      </c>
      <c r="D6" s="40">
        <f>Sep_Profiles!D6*INDEX(Sep_Profiles!$AA$2:$AA$23, MATCH(Sep_Profiles!D$1,Sep_Profiles!$Z$2:$Z$23, 0))</f>
        <v>16385.53</v>
      </c>
      <c r="E6" s="40">
        <f>Sep_Profiles!E6*INDEX(Sep_Profiles!$AA$2:$AA$23, MATCH(Sep_Profiles!E$1,Sep_Profiles!$Z$2:$Z$23, 0))</f>
        <v>480</v>
      </c>
      <c r="F6" s="40">
        <f>Sep_Profiles!F6*INDEX(Sep_Profiles!$AA$2:$AA$23, MATCH(Sep_Profiles!F$1,Sep_Profiles!$Z$2:$Z$23, 0))</f>
        <v>1837.48</v>
      </c>
      <c r="G6" s="40">
        <f>Sep_Profiles!G6*INDEX(Sep_Profiles!$AA$2:$AA$23, MATCH(Sep_Profiles!G$1,Sep_Profiles!$Z$2:$Z$23, 0))</f>
        <v>7927.8399999999992</v>
      </c>
      <c r="H6" s="40">
        <f>Sep_Profiles!H6*INDEX(Sep_Profiles!$AA$2:$AA$23, MATCH(Sep_Profiles!H$1,Sep_Profiles!$Z$2:$Z$23, 0))</f>
        <v>0</v>
      </c>
      <c r="I6" s="40">
        <f>Sep_Profiles!I6*INDEX(Sep_Profiles!$AA$2:$AA$23, MATCH(Sep_Profiles!I$1,Sep_Profiles!$Z$2:$Z$23, 0))</f>
        <v>254.7</v>
      </c>
      <c r="J6" s="40">
        <f>Sep_Profiles!J6*INDEX(Sep_Profiles!$AA$2:$AA$23, MATCH(Sep_Profiles!J$1,Sep_Profiles!$Z$2:$Z$23, 0))</f>
        <v>1082.10373</v>
      </c>
      <c r="K6" s="40">
        <f>Sep_Profiles!K6*INDEX(Sep_Profiles!$AA$2:$AA$23, MATCH(Sep_Profiles!K$1,Sep_Profiles!$Z$2:$Z$23, 0))</f>
        <v>5373.7040999999999</v>
      </c>
      <c r="L6" s="40">
        <f>Sep_Profiles!L6*INDEX(Sep_Profiles!$AA$2:$AA$23, MATCH(Sep_Profiles!L$1,Sep_Profiles!$Z$2:$Z$23, 0))</f>
        <v>4000</v>
      </c>
      <c r="M6" s="40">
        <f>Sep_Profiles!M6*INDEX(Sep_Profiles!$AA$2:$AA$23, MATCH(Sep_Profiles!M$1,Sep_Profiles!$Z$2:$Z$23, 0))</f>
        <v>2915</v>
      </c>
      <c r="N6" s="40">
        <f>Sep_Profiles!N6*INDEX(Sep_Profiles!$AA$2:$AA$23, MATCH(Sep_Profiles!N$1,Sep_Profiles!$Z$2:$Z$23, 0))</f>
        <v>0</v>
      </c>
      <c r="O6" s="40">
        <f>Sep_Profiles!O6*INDEX(Sep_Profiles!$AA$2:$AA$23, MATCH(Sep_Profiles!O$1,Sep_Profiles!$Z$2:$Z$23, 0))</f>
        <v>0</v>
      </c>
      <c r="P6" s="40">
        <f>Sep_Profiles!P6*INDEX(Sep_Profiles!$AA$2:$AA$23, MATCH(Sep_Profiles!P$1,Sep_Profiles!$Z$2:$Z$23, 0))</f>
        <v>0</v>
      </c>
      <c r="Q6" s="40">
        <f>Sep_Profiles!Q6*INDEX(Sep_Profiles!$AA$2:$AA$23, MATCH(Sep_Profiles!Q$1,Sep_Profiles!$Z$2:$Z$23, 0))</f>
        <v>2.7433872555573296E-5</v>
      </c>
      <c r="R6" s="40">
        <f>Sep_Profiles!R6*INDEX(Sep_Profiles!$AA$2:$AA$23, MATCH(Sep_Profiles!R$1,Sep_Profiles!$Z$2:$Z$23, 0))</f>
        <v>0</v>
      </c>
      <c r="S6" s="40">
        <f>Sep_Profiles!S6*INDEX(Sep_Profiles!$AA$2:$AA$23, MATCH(Sep_Profiles!S$1,Sep_Profiles!$Z$2:$Z$23, 0))</f>
        <v>0</v>
      </c>
      <c r="T6" s="40">
        <f>Sep_Profiles!T6*INDEX(Sep_Profiles!$AA$2:$AA$23, MATCH(Sep_Profiles!T$1,Sep_Profiles!$Z$2:$Z$23, 0))</f>
        <v>0</v>
      </c>
      <c r="U6" s="40">
        <f>Sep_Profiles!U6*INDEX(Sep_Profiles!$AA$2:$AA$23, MATCH(Sep_Profiles!U$1,Sep_Profiles!$Z$2:$Z$23, 0))</f>
        <v>0</v>
      </c>
      <c r="V6" s="40">
        <f>Sep_Profiles!V6*INDEX(Sep_Profiles!$AA$2:$AA$23, MATCH(Sep_Profiles!V$1,Sep_Profiles!$Z$2:$Z$23, 0))</f>
        <v>249.02922121091692</v>
      </c>
      <c r="W6" s="40">
        <f>Sep_Profiles!W6*INDEX(Sep_Profiles!$AA$2:$AA$23, MATCH(Sep_Profiles!W$1,Sep_Profiles!$Z$2:$Z$23, 0))</f>
        <v>241.97820296829207</v>
      </c>
      <c r="X6" s="41">
        <f t="shared" si="0"/>
        <v>41403.651690013081</v>
      </c>
    </row>
    <row r="7" spans="1:24">
      <c r="A7" s="39">
        <v>6</v>
      </c>
      <c r="B7" s="40">
        <f>Sep_Profiles!B7*INDEX(Sep_Profiles!$AA$2:$AA$23, MATCH(Sep_Profiles!B$1,Sep_Profiles!$Z$2:$Z$23, 0))</f>
        <v>204.51052420000002</v>
      </c>
      <c r="C7" s="40">
        <f>Sep_Profiles!C7*INDEX(Sep_Profiles!$AA$2:$AA$23, MATCH(Sep_Profiles!C$1,Sep_Profiles!$Z$2:$Z$23, 0))</f>
        <v>451.77588420000012</v>
      </c>
      <c r="D7" s="40">
        <f>Sep_Profiles!D7*INDEX(Sep_Profiles!$AA$2:$AA$23, MATCH(Sep_Profiles!D$1,Sep_Profiles!$Z$2:$Z$23, 0))</f>
        <v>16385.53</v>
      </c>
      <c r="E7" s="40">
        <f>Sep_Profiles!E7*INDEX(Sep_Profiles!$AA$2:$AA$23, MATCH(Sep_Profiles!E$1,Sep_Profiles!$Z$2:$Z$23, 0))</f>
        <v>480</v>
      </c>
      <c r="F7" s="40">
        <f>Sep_Profiles!F7*INDEX(Sep_Profiles!$AA$2:$AA$23, MATCH(Sep_Profiles!F$1,Sep_Profiles!$Z$2:$Z$23, 0))</f>
        <v>1837.48</v>
      </c>
      <c r="G7" s="40">
        <f>Sep_Profiles!G7*INDEX(Sep_Profiles!$AA$2:$AA$23, MATCH(Sep_Profiles!G$1,Sep_Profiles!$Z$2:$Z$23, 0))</f>
        <v>7927.8399999999992</v>
      </c>
      <c r="H7" s="40">
        <f>Sep_Profiles!H7*INDEX(Sep_Profiles!$AA$2:$AA$23, MATCH(Sep_Profiles!H$1,Sep_Profiles!$Z$2:$Z$23, 0))</f>
        <v>0</v>
      </c>
      <c r="I7" s="40">
        <f>Sep_Profiles!I7*INDEX(Sep_Profiles!$AA$2:$AA$23, MATCH(Sep_Profiles!I$1,Sep_Profiles!$Z$2:$Z$23, 0))</f>
        <v>254.7</v>
      </c>
      <c r="J7" s="40">
        <f>Sep_Profiles!J7*INDEX(Sep_Profiles!$AA$2:$AA$23, MATCH(Sep_Profiles!J$1,Sep_Profiles!$Z$2:$Z$23, 0))</f>
        <v>1082.10373</v>
      </c>
      <c r="K7" s="40">
        <f>Sep_Profiles!K7*INDEX(Sep_Profiles!$AA$2:$AA$23, MATCH(Sep_Profiles!K$1,Sep_Profiles!$Z$2:$Z$23, 0))</f>
        <v>5373.7040999999999</v>
      </c>
      <c r="L7" s="40">
        <f>Sep_Profiles!L7*INDEX(Sep_Profiles!$AA$2:$AA$23, MATCH(Sep_Profiles!L$1,Sep_Profiles!$Z$2:$Z$23, 0))</f>
        <v>4000</v>
      </c>
      <c r="M7" s="40">
        <f>Sep_Profiles!M7*INDEX(Sep_Profiles!$AA$2:$AA$23, MATCH(Sep_Profiles!M$1,Sep_Profiles!$Z$2:$Z$23, 0))</f>
        <v>2915</v>
      </c>
      <c r="N7" s="40">
        <f>Sep_Profiles!N7*INDEX(Sep_Profiles!$AA$2:$AA$23, MATCH(Sep_Profiles!N$1,Sep_Profiles!$Z$2:$Z$23, 0))</f>
        <v>0</v>
      </c>
      <c r="O7" s="40">
        <f>Sep_Profiles!O7*INDEX(Sep_Profiles!$AA$2:$AA$23, MATCH(Sep_Profiles!O$1,Sep_Profiles!$Z$2:$Z$23, 0))</f>
        <v>0</v>
      </c>
      <c r="P7" s="40">
        <f>Sep_Profiles!P7*INDEX(Sep_Profiles!$AA$2:$AA$23, MATCH(Sep_Profiles!P$1,Sep_Profiles!$Z$2:$Z$23, 0))</f>
        <v>0</v>
      </c>
      <c r="Q7" s="40">
        <f>Sep_Profiles!Q7*INDEX(Sep_Profiles!$AA$2:$AA$23, MATCH(Sep_Profiles!Q$1,Sep_Profiles!$Z$2:$Z$23, 0))</f>
        <v>-6.1467000712647727E-5</v>
      </c>
      <c r="R7" s="40">
        <f>Sep_Profiles!R7*INDEX(Sep_Profiles!$AA$2:$AA$23, MATCH(Sep_Profiles!R$1,Sep_Profiles!$Z$2:$Z$23, 0))</f>
        <v>0</v>
      </c>
      <c r="S7" s="40">
        <f>Sep_Profiles!S7*INDEX(Sep_Profiles!$AA$2:$AA$23, MATCH(Sep_Profiles!S$1,Sep_Profiles!$Z$2:$Z$23, 0))</f>
        <v>0</v>
      </c>
      <c r="T7" s="40">
        <f>Sep_Profiles!T7*INDEX(Sep_Profiles!$AA$2:$AA$23, MATCH(Sep_Profiles!T$1,Sep_Profiles!$Z$2:$Z$23, 0))</f>
        <v>0</v>
      </c>
      <c r="U7" s="40">
        <f>Sep_Profiles!U7*INDEX(Sep_Profiles!$AA$2:$AA$23, MATCH(Sep_Profiles!U$1,Sep_Profiles!$Z$2:$Z$23, 0))</f>
        <v>0</v>
      </c>
      <c r="V7" s="40">
        <f>Sep_Profiles!V7*INDEX(Sep_Profiles!$AA$2:$AA$23, MATCH(Sep_Profiles!V$1,Sep_Profiles!$Z$2:$Z$23, 0))</f>
        <v>201.60723105916287</v>
      </c>
      <c r="W7" s="40">
        <f>Sep_Profiles!W7*INDEX(Sep_Profiles!$AA$2:$AA$23, MATCH(Sep_Profiles!W$1,Sep_Profiles!$Z$2:$Z$23, 0))</f>
        <v>163.55547670992604</v>
      </c>
      <c r="X7" s="41">
        <f t="shared" si="0"/>
        <v>41277.806884702084</v>
      </c>
    </row>
    <row r="8" spans="1:24">
      <c r="A8" s="39">
        <v>7</v>
      </c>
      <c r="B8" s="40">
        <f>Sep_Profiles!B8*INDEX(Sep_Profiles!$AA$2:$AA$23, MATCH(Sep_Profiles!B$1,Sep_Profiles!$Z$2:$Z$23, 0))</f>
        <v>204.51052420000002</v>
      </c>
      <c r="C8" s="40">
        <f>Sep_Profiles!C8*INDEX(Sep_Profiles!$AA$2:$AA$23, MATCH(Sep_Profiles!C$1,Sep_Profiles!$Z$2:$Z$23, 0))</f>
        <v>451.77588420000012</v>
      </c>
      <c r="D8" s="40">
        <f>Sep_Profiles!D8*INDEX(Sep_Profiles!$AA$2:$AA$23, MATCH(Sep_Profiles!D$1,Sep_Profiles!$Z$2:$Z$23, 0))</f>
        <v>16385.53</v>
      </c>
      <c r="E8" s="40">
        <f>Sep_Profiles!E8*INDEX(Sep_Profiles!$AA$2:$AA$23, MATCH(Sep_Profiles!E$1,Sep_Profiles!$Z$2:$Z$23, 0))</f>
        <v>480</v>
      </c>
      <c r="F8" s="40">
        <f>Sep_Profiles!F8*INDEX(Sep_Profiles!$AA$2:$AA$23, MATCH(Sep_Profiles!F$1,Sep_Profiles!$Z$2:$Z$23, 0))</f>
        <v>1837.48</v>
      </c>
      <c r="G8" s="40">
        <f>Sep_Profiles!G8*INDEX(Sep_Profiles!$AA$2:$AA$23, MATCH(Sep_Profiles!G$1,Sep_Profiles!$Z$2:$Z$23, 0))</f>
        <v>7927.8399999999992</v>
      </c>
      <c r="H8" s="40">
        <f>Sep_Profiles!H8*INDEX(Sep_Profiles!$AA$2:$AA$23, MATCH(Sep_Profiles!H$1,Sep_Profiles!$Z$2:$Z$23, 0))</f>
        <v>0</v>
      </c>
      <c r="I8" s="40">
        <f>Sep_Profiles!I8*INDEX(Sep_Profiles!$AA$2:$AA$23, MATCH(Sep_Profiles!I$1,Sep_Profiles!$Z$2:$Z$23, 0))</f>
        <v>254.7</v>
      </c>
      <c r="J8" s="40">
        <f>Sep_Profiles!J8*INDEX(Sep_Profiles!$AA$2:$AA$23, MATCH(Sep_Profiles!J$1,Sep_Profiles!$Z$2:$Z$23, 0))</f>
        <v>1082.10373</v>
      </c>
      <c r="K8" s="40">
        <f>Sep_Profiles!K8*INDEX(Sep_Profiles!$AA$2:$AA$23, MATCH(Sep_Profiles!K$1,Sep_Profiles!$Z$2:$Z$23, 0))</f>
        <v>5373.7040999999999</v>
      </c>
      <c r="L8" s="40">
        <f>Sep_Profiles!L8*INDEX(Sep_Profiles!$AA$2:$AA$23, MATCH(Sep_Profiles!L$1,Sep_Profiles!$Z$2:$Z$23, 0))</f>
        <v>4000</v>
      </c>
      <c r="M8" s="40">
        <f>Sep_Profiles!M8*INDEX(Sep_Profiles!$AA$2:$AA$23, MATCH(Sep_Profiles!M$1,Sep_Profiles!$Z$2:$Z$23, 0))</f>
        <v>2915</v>
      </c>
      <c r="N8" s="40">
        <f>Sep_Profiles!N8*INDEX(Sep_Profiles!$AA$2:$AA$23, MATCH(Sep_Profiles!N$1,Sep_Profiles!$Z$2:$Z$23, 0))</f>
        <v>0</v>
      </c>
      <c r="O8" s="40">
        <f>Sep_Profiles!O8*INDEX(Sep_Profiles!$AA$2:$AA$23, MATCH(Sep_Profiles!O$1,Sep_Profiles!$Z$2:$Z$23, 0))</f>
        <v>0</v>
      </c>
      <c r="P8" s="40">
        <f>Sep_Profiles!P8*INDEX(Sep_Profiles!$AA$2:$AA$23, MATCH(Sep_Profiles!P$1,Sep_Profiles!$Z$2:$Z$23, 0))</f>
        <v>0.41333515823773043</v>
      </c>
      <c r="Q8" s="40">
        <f>Sep_Profiles!Q8*INDEX(Sep_Profiles!$AA$2:$AA$23, MATCH(Sep_Profiles!Q$1,Sep_Profiles!$Z$2:$Z$23, 0))</f>
        <v>20.688890762250612</v>
      </c>
      <c r="R8" s="40">
        <f>Sep_Profiles!R8*INDEX(Sep_Profiles!$AA$2:$AA$23, MATCH(Sep_Profiles!R$1,Sep_Profiles!$Z$2:$Z$23, 0))</f>
        <v>0</v>
      </c>
      <c r="S8" s="40">
        <f>Sep_Profiles!S8*INDEX(Sep_Profiles!$AA$2:$AA$23, MATCH(Sep_Profiles!S$1,Sep_Profiles!$Z$2:$Z$23, 0))</f>
        <v>0</v>
      </c>
      <c r="T8" s="40">
        <f>Sep_Profiles!T8*INDEX(Sep_Profiles!$AA$2:$AA$23, MATCH(Sep_Profiles!T$1,Sep_Profiles!$Z$2:$Z$23, 0))</f>
        <v>1.493593359745891</v>
      </c>
      <c r="U8" s="40">
        <f>Sep_Profiles!U8*INDEX(Sep_Profiles!$AA$2:$AA$23, MATCH(Sep_Profiles!U$1,Sep_Profiles!$Z$2:$Z$23, 0))</f>
        <v>56.102537070073396</v>
      </c>
      <c r="V8" s="40">
        <f>Sep_Profiles!V8*INDEX(Sep_Profiles!$AA$2:$AA$23, MATCH(Sep_Profiles!V$1,Sep_Profiles!$Z$2:$Z$23, 0))</f>
        <v>187.16797781883949</v>
      </c>
      <c r="W8" s="40">
        <f>Sep_Profiles!W8*INDEX(Sep_Profiles!$AA$2:$AA$23, MATCH(Sep_Profiles!W$1,Sep_Profiles!$Z$2:$Z$23, 0))</f>
        <v>135.64843161873381</v>
      </c>
      <c r="X8" s="41">
        <f t="shared" si="0"/>
        <v>41314.159004187874</v>
      </c>
    </row>
    <row r="9" spans="1:24">
      <c r="A9" s="39">
        <v>8</v>
      </c>
      <c r="B9" s="40">
        <f>Sep_Profiles!B9*INDEX(Sep_Profiles!$AA$2:$AA$23, MATCH(Sep_Profiles!B$1,Sep_Profiles!$Z$2:$Z$23, 0))</f>
        <v>204.51052420000002</v>
      </c>
      <c r="C9" s="40">
        <f>Sep_Profiles!C9*INDEX(Sep_Profiles!$AA$2:$AA$23, MATCH(Sep_Profiles!C$1,Sep_Profiles!$Z$2:$Z$23, 0))</f>
        <v>451.77588420000012</v>
      </c>
      <c r="D9" s="40">
        <f>Sep_Profiles!D9*INDEX(Sep_Profiles!$AA$2:$AA$23, MATCH(Sep_Profiles!D$1,Sep_Profiles!$Z$2:$Z$23, 0))</f>
        <v>16385.53</v>
      </c>
      <c r="E9" s="40">
        <f>Sep_Profiles!E9*INDEX(Sep_Profiles!$AA$2:$AA$23, MATCH(Sep_Profiles!E$1,Sep_Profiles!$Z$2:$Z$23, 0))</f>
        <v>480</v>
      </c>
      <c r="F9" s="40">
        <f>Sep_Profiles!F9*INDEX(Sep_Profiles!$AA$2:$AA$23, MATCH(Sep_Profiles!F$1,Sep_Profiles!$Z$2:$Z$23, 0))</f>
        <v>1837.48</v>
      </c>
      <c r="G9" s="40">
        <f>Sep_Profiles!G9*INDEX(Sep_Profiles!$AA$2:$AA$23, MATCH(Sep_Profiles!G$1,Sep_Profiles!$Z$2:$Z$23, 0))</f>
        <v>7927.8399999999992</v>
      </c>
      <c r="H9" s="40">
        <f>Sep_Profiles!H9*INDEX(Sep_Profiles!$AA$2:$AA$23, MATCH(Sep_Profiles!H$1,Sep_Profiles!$Z$2:$Z$23, 0))</f>
        <v>0</v>
      </c>
      <c r="I9" s="40">
        <f>Sep_Profiles!I9*INDEX(Sep_Profiles!$AA$2:$AA$23, MATCH(Sep_Profiles!I$1,Sep_Profiles!$Z$2:$Z$23, 0))</f>
        <v>254.7</v>
      </c>
      <c r="J9" s="40">
        <f>Sep_Profiles!J9*INDEX(Sep_Profiles!$AA$2:$AA$23, MATCH(Sep_Profiles!J$1,Sep_Profiles!$Z$2:$Z$23, 0))</f>
        <v>1082.10373</v>
      </c>
      <c r="K9" s="40">
        <f>Sep_Profiles!K9*INDEX(Sep_Profiles!$AA$2:$AA$23, MATCH(Sep_Profiles!K$1,Sep_Profiles!$Z$2:$Z$23, 0))</f>
        <v>5373.7040999999999</v>
      </c>
      <c r="L9" s="40">
        <f>Sep_Profiles!L9*INDEX(Sep_Profiles!$AA$2:$AA$23, MATCH(Sep_Profiles!L$1,Sep_Profiles!$Z$2:$Z$23, 0))</f>
        <v>4000</v>
      </c>
      <c r="M9" s="40">
        <f>Sep_Profiles!M9*INDEX(Sep_Profiles!$AA$2:$AA$23, MATCH(Sep_Profiles!M$1,Sep_Profiles!$Z$2:$Z$23, 0))</f>
        <v>2915</v>
      </c>
      <c r="N9" s="40">
        <f>Sep_Profiles!N9*INDEX(Sep_Profiles!$AA$2:$AA$23, MATCH(Sep_Profiles!N$1,Sep_Profiles!$Z$2:$Z$23, 0))</f>
        <v>0</v>
      </c>
      <c r="O9" s="40">
        <f>Sep_Profiles!O9*INDEX(Sep_Profiles!$AA$2:$AA$23, MATCH(Sep_Profiles!O$1,Sep_Profiles!$Z$2:$Z$23, 0))</f>
        <v>0</v>
      </c>
      <c r="P9" s="40">
        <f>Sep_Profiles!P9*INDEX(Sep_Profiles!$AA$2:$AA$23, MATCH(Sep_Profiles!P$1,Sep_Profiles!$Z$2:$Z$23, 0))</f>
        <v>204.80349609961459</v>
      </c>
      <c r="Q9" s="40">
        <f>Sep_Profiles!Q9*INDEX(Sep_Profiles!$AA$2:$AA$23, MATCH(Sep_Profiles!Q$1,Sep_Profiles!$Z$2:$Z$23, 0))</f>
        <v>570.08974700584929</v>
      </c>
      <c r="R9" s="40">
        <f>Sep_Profiles!R9*INDEX(Sep_Profiles!$AA$2:$AA$23, MATCH(Sep_Profiles!R$1,Sep_Profiles!$Z$2:$Z$23, 0))</f>
        <v>0</v>
      </c>
      <c r="S9" s="40">
        <f>Sep_Profiles!S9*INDEX(Sep_Profiles!$AA$2:$AA$23, MATCH(Sep_Profiles!S$1,Sep_Profiles!$Z$2:$Z$23, 0))</f>
        <v>12.193846925115505</v>
      </c>
      <c r="T9" s="40">
        <f>Sep_Profiles!T9*INDEX(Sep_Profiles!$AA$2:$AA$23, MATCH(Sep_Profiles!T$1,Sep_Profiles!$Z$2:$Z$23, 0))</f>
        <v>510.44288521038737</v>
      </c>
      <c r="U9" s="40">
        <f>Sep_Profiles!U9*INDEX(Sep_Profiles!$AA$2:$AA$23, MATCH(Sep_Profiles!U$1,Sep_Profiles!$Z$2:$Z$23, 0))</f>
        <v>2414.1321343787922</v>
      </c>
      <c r="V9" s="40">
        <f>Sep_Profiles!V9*INDEX(Sep_Profiles!$AA$2:$AA$23, MATCH(Sep_Profiles!V$1,Sep_Profiles!$Z$2:$Z$23, 0))</f>
        <v>151.63581614695198</v>
      </c>
      <c r="W9" s="40">
        <f>Sep_Profiles!W9*INDEX(Sep_Profiles!$AA$2:$AA$23, MATCH(Sep_Profiles!W$1,Sep_Profiles!$Z$2:$Z$23, 0))</f>
        <v>91.608617926381143</v>
      </c>
      <c r="X9" s="41">
        <f t="shared" si="0"/>
        <v>44867.550782093094</v>
      </c>
    </row>
    <row r="10" spans="1:24">
      <c r="A10" s="39">
        <v>9</v>
      </c>
      <c r="B10" s="40">
        <f>Sep_Profiles!B10*INDEX(Sep_Profiles!$AA$2:$AA$23, MATCH(Sep_Profiles!B$1,Sep_Profiles!$Z$2:$Z$23, 0))</f>
        <v>204.51052420000002</v>
      </c>
      <c r="C10" s="40">
        <f>Sep_Profiles!C10*INDEX(Sep_Profiles!$AA$2:$AA$23, MATCH(Sep_Profiles!C$1,Sep_Profiles!$Z$2:$Z$23, 0))</f>
        <v>451.77588420000012</v>
      </c>
      <c r="D10" s="40">
        <f>Sep_Profiles!D10*INDEX(Sep_Profiles!$AA$2:$AA$23, MATCH(Sep_Profiles!D$1,Sep_Profiles!$Z$2:$Z$23, 0))</f>
        <v>16385.53</v>
      </c>
      <c r="E10" s="40">
        <f>Sep_Profiles!E10*INDEX(Sep_Profiles!$AA$2:$AA$23, MATCH(Sep_Profiles!E$1,Sep_Profiles!$Z$2:$Z$23, 0))</f>
        <v>480</v>
      </c>
      <c r="F10" s="40">
        <f>Sep_Profiles!F10*INDEX(Sep_Profiles!$AA$2:$AA$23, MATCH(Sep_Profiles!F$1,Sep_Profiles!$Z$2:$Z$23, 0))</f>
        <v>1837.48</v>
      </c>
      <c r="G10" s="40">
        <f>Sep_Profiles!G10*INDEX(Sep_Profiles!$AA$2:$AA$23, MATCH(Sep_Profiles!G$1,Sep_Profiles!$Z$2:$Z$23, 0))</f>
        <v>7927.8399999999992</v>
      </c>
      <c r="H10" s="40">
        <f>Sep_Profiles!H10*INDEX(Sep_Profiles!$AA$2:$AA$23, MATCH(Sep_Profiles!H$1,Sep_Profiles!$Z$2:$Z$23, 0))</f>
        <v>0</v>
      </c>
      <c r="I10" s="40">
        <f>Sep_Profiles!I10*INDEX(Sep_Profiles!$AA$2:$AA$23, MATCH(Sep_Profiles!I$1,Sep_Profiles!$Z$2:$Z$23, 0))</f>
        <v>254.7</v>
      </c>
      <c r="J10" s="40">
        <f>Sep_Profiles!J10*INDEX(Sep_Profiles!$AA$2:$AA$23, MATCH(Sep_Profiles!J$1,Sep_Profiles!$Z$2:$Z$23, 0))</f>
        <v>1082.10373</v>
      </c>
      <c r="K10" s="40">
        <f>Sep_Profiles!K10*INDEX(Sep_Profiles!$AA$2:$AA$23, MATCH(Sep_Profiles!K$1,Sep_Profiles!$Z$2:$Z$23, 0))</f>
        <v>5373.7040999999999</v>
      </c>
      <c r="L10" s="40">
        <f>Sep_Profiles!L10*INDEX(Sep_Profiles!$AA$2:$AA$23, MATCH(Sep_Profiles!L$1,Sep_Profiles!$Z$2:$Z$23, 0))</f>
        <v>4000</v>
      </c>
      <c r="M10" s="40">
        <f>Sep_Profiles!M10*INDEX(Sep_Profiles!$AA$2:$AA$23, MATCH(Sep_Profiles!M$1,Sep_Profiles!$Z$2:$Z$23, 0))</f>
        <v>2915</v>
      </c>
      <c r="N10" s="40">
        <f>Sep_Profiles!N10*INDEX(Sep_Profiles!$AA$2:$AA$23, MATCH(Sep_Profiles!N$1,Sep_Profiles!$Z$2:$Z$23, 0))</f>
        <v>0</v>
      </c>
      <c r="O10" s="40">
        <f>Sep_Profiles!O10*INDEX(Sep_Profiles!$AA$2:$AA$23, MATCH(Sep_Profiles!O$1,Sep_Profiles!$Z$2:$Z$23, 0))</f>
        <v>0</v>
      </c>
      <c r="P10" s="40">
        <f>Sep_Profiles!P10*INDEX(Sep_Profiles!$AA$2:$AA$23, MATCH(Sep_Profiles!P$1,Sep_Profiles!$Z$2:$Z$23, 0))</f>
        <v>811.56687267949201</v>
      </c>
      <c r="Q10" s="40">
        <f>Sep_Profiles!Q10*INDEX(Sep_Profiles!$AA$2:$AA$23, MATCH(Sep_Profiles!Q$1,Sep_Profiles!$Z$2:$Z$23, 0))</f>
        <v>1492.1783587430541</v>
      </c>
      <c r="R10" s="40">
        <f>Sep_Profiles!R10*INDEX(Sep_Profiles!$AA$2:$AA$23, MATCH(Sep_Profiles!R$1,Sep_Profiles!$Z$2:$Z$23, 0))</f>
        <v>0</v>
      </c>
      <c r="S10" s="40">
        <f>Sep_Profiles!S10*INDEX(Sep_Profiles!$AA$2:$AA$23, MATCH(Sep_Profiles!S$1,Sep_Profiles!$Z$2:$Z$23, 0))</f>
        <v>307.4690327459719</v>
      </c>
      <c r="T10" s="40">
        <f>Sep_Profiles!T10*INDEX(Sep_Profiles!$AA$2:$AA$23, MATCH(Sep_Profiles!T$1,Sep_Profiles!$Z$2:$Z$23, 0))</f>
        <v>1909.1601963879302</v>
      </c>
      <c r="U10" s="40">
        <f>Sep_Profiles!U10*INDEX(Sep_Profiles!$AA$2:$AA$23, MATCH(Sep_Profiles!U$1,Sep_Profiles!$Z$2:$Z$23, 0))</f>
        <v>6387.5796976120182</v>
      </c>
      <c r="V10" s="40">
        <f>Sep_Profiles!V10*INDEX(Sep_Profiles!$AA$2:$AA$23, MATCH(Sep_Profiles!V$1,Sep_Profiles!$Z$2:$Z$23, 0))</f>
        <v>114.17969800215265</v>
      </c>
      <c r="W10" s="40">
        <f>Sep_Profiles!W10*INDEX(Sep_Profiles!$AA$2:$AA$23, MATCH(Sep_Profiles!W$1,Sep_Profiles!$Z$2:$Z$23, 0))</f>
        <v>70.751567633619345</v>
      </c>
      <c r="X10" s="41">
        <f t="shared" si="0"/>
        <v>52005.52966220423</v>
      </c>
    </row>
    <row r="11" spans="1:24">
      <c r="A11" s="39">
        <v>10</v>
      </c>
      <c r="B11" s="40">
        <f>Sep_Profiles!B11*INDEX(Sep_Profiles!$AA$2:$AA$23, MATCH(Sep_Profiles!B$1,Sep_Profiles!$Z$2:$Z$23, 0))</f>
        <v>204.51052420000002</v>
      </c>
      <c r="C11" s="40">
        <f>Sep_Profiles!C11*INDEX(Sep_Profiles!$AA$2:$AA$23, MATCH(Sep_Profiles!C$1,Sep_Profiles!$Z$2:$Z$23, 0))</f>
        <v>451.77588420000012</v>
      </c>
      <c r="D11" s="40">
        <f>Sep_Profiles!D11*INDEX(Sep_Profiles!$AA$2:$AA$23, MATCH(Sep_Profiles!D$1,Sep_Profiles!$Z$2:$Z$23, 0))</f>
        <v>16385.53</v>
      </c>
      <c r="E11" s="40">
        <f>Sep_Profiles!E11*INDEX(Sep_Profiles!$AA$2:$AA$23, MATCH(Sep_Profiles!E$1,Sep_Profiles!$Z$2:$Z$23, 0))</f>
        <v>480</v>
      </c>
      <c r="F11" s="40">
        <f>Sep_Profiles!F11*INDEX(Sep_Profiles!$AA$2:$AA$23, MATCH(Sep_Profiles!F$1,Sep_Profiles!$Z$2:$Z$23, 0))</f>
        <v>1837.48</v>
      </c>
      <c r="G11" s="40">
        <f>Sep_Profiles!G11*INDEX(Sep_Profiles!$AA$2:$AA$23, MATCH(Sep_Profiles!G$1,Sep_Profiles!$Z$2:$Z$23, 0))</f>
        <v>7927.8399999999992</v>
      </c>
      <c r="H11" s="40">
        <f>Sep_Profiles!H11*INDEX(Sep_Profiles!$AA$2:$AA$23, MATCH(Sep_Profiles!H$1,Sep_Profiles!$Z$2:$Z$23, 0))</f>
        <v>0</v>
      </c>
      <c r="I11" s="40">
        <f>Sep_Profiles!I11*INDEX(Sep_Profiles!$AA$2:$AA$23, MATCH(Sep_Profiles!I$1,Sep_Profiles!$Z$2:$Z$23, 0))</f>
        <v>254.7</v>
      </c>
      <c r="J11" s="40">
        <f>Sep_Profiles!J11*INDEX(Sep_Profiles!$AA$2:$AA$23, MATCH(Sep_Profiles!J$1,Sep_Profiles!$Z$2:$Z$23, 0))</f>
        <v>1082.10373</v>
      </c>
      <c r="K11" s="40">
        <f>Sep_Profiles!K11*INDEX(Sep_Profiles!$AA$2:$AA$23, MATCH(Sep_Profiles!K$1,Sep_Profiles!$Z$2:$Z$23, 0))</f>
        <v>5373.7040999999999</v>
      </c>
      <c r="L11" s="40">
        <f>Sep_Profiles!L11*INDEX(Sep_Profiles!$AA$2:$AA$23, MATCH(Sep_Profiles!L$1,Sep_Profiles!$Z$2:$Z$23, 0))</f>
        <v>4000</v>
      </c>
      <c r="M11" s="40">
        <f>Sep_Profiles!M11*INDEX(Sep_Profiles!$AA$2:$AA$23, MATCH(Sep_Profiles!M$1,Sep_Profiles!$Z$2:$Z$23, 0))</f>
        <v>2915</v>
      </c>
      <c r="N11" s="40">
        <f>Sep_Profiles!N11*INDEX(Sep_Profiles!$AA$2:$AA$23, MATCH(Sep_Profiles!N$1,Sep_Profiles!$Z$2:$Z$23, 0))</f>
        <v>0</v>
      </c>
      <c r="O11" s="40">
        <f>Sep_Profiles!O11*INDEX(Sep_Profiles!$AA$2:$AA$23, MATCH(Sep_Profiles!O$1,Sep_Profiles!$Z$2:$Z$23, 0))</f>
        <v>0</v>
      </c>
      <c r="P11" s="40">
        <f>Sep_Profiles!P11*INDEX(Sep_Profiles!$AA$2:$AA$23, MATCH(Sep_Profiles!P$1,Sep_Profiles!$Z$2:$Z$23, 0))</f>
        <v>1246.3635334273338</v>
      </c>
      <c r="Q11" s="40">
        <f>Sep_Profiles!Q11*INDEX(Sep_Profiles!$AA$2:$AA$23, MATCH(Sep_Profiles!Q$1,Sep_Profiles!$Z$2:$Z$23, 0))</f>
        <v>2011.7404775011591</v>
      </c>
      <c r="R11" s="40">
        <f>Sep_Profiles!R11*INDEX(Sep_Profiles!$AA$2:$AA$23, MATCH(Sep_Profiles!R$1,Sep_Profiles!$Z$2:$Z$23, 0))</f>
        <v>0</v>
      </c>
      <c r="S11" s="40">
        <f>Sep_Profiles!S11*INDEX(Sep_Profiles!$AA$2:$AA$23, MATCH(Sep_Profiles!S$1,Sep_Profiles!$Z$2:$Z$23, 0))</f>
        <v>632.62161882767248</v>
      </c>
      <c r="T11" s="40">
        <f>Sep_Profiles!T11*INDEX(Sep_Profiles!$AA$2:$AA$23, MATCH(Sep_Profiles!T$1,Sep_Profiles!$Z$2:$Z$23, 0))</f>
        <v>2521.8296891784275</v>
      </c>
      <c r="U11" s="40">
        <f>Sep_Profiles!U11*INDEX(Sep_Profiles!$AA$2:$AA$23, MATCH(Sep_Profiles!U$1,Sep_Profiles!$Z$2:$Z$23, 0))</f>
        <v>7533.6197685506222</v>
      </c>
      <c r="V11" s="40">
        <f>Sep_Profiles!V11*INDEX(Sep_Profiles!$AA$2:$AA$23, MATCH(Sep_Profiles!V$1,Sep_Profiles!$Z$2:$Z$23, 0))</f>
        <v>70.498471624718988</v>
      </c>
      <c r="W11" s="40">
        <f>Sep_Profiles!W11*INDEX(Sep_Profiles!$AA$2:$AA$23, MATCH(Sep_Profiles!W$1,Sep_Profiles!$Z$2:$Z$23, 0))</f>
        <v>77.211333151879529</v>
      </c>
      <c r="X11" s="41">
        <f t="shared" si="0"/>
        <v>55006.529130661809</v>
      </c>
    </row>
    <row r="12" spans="1:24">
      <c r="A12" s="39">
        <v>11</v>
      </c>
      <c r="B12" s="40">
        <f>Sep_Profiles!B12*INDEX(Sep_Profiles!$AA$2:$AA$23, MATCH(Sep_Profiles!B$1,Sep_Profiles!$Z$2:$Z$23, 0))</f>
        <v>204.51052420000002</v>
      </c>
      <c r="C12" s="40">
        <f>Sep_Profiles!C12*INDEX(Sep_Profiles!$AA$2:$AA$23, MATCH(Sep_Profiles!C$1,Sep_Profiles!$Z$2:$Z$23, 0))</f>
        <v>451.77588420000012</v>
      </c>
      <c r="D12" s="40">
        <f>Sep_Profiles!D12*INDEX(Sep_Profiles!$AA$2:$AA$23, MATCH(Sep_Profiles!D$1,Sep_Profiles!$Z$2:$Z$23, 0))</f>
        <v>16385.53</v>
      </c>
      <c r="E12" s="40">
        <f>Sep_Profiles!E12*INDEX(Sep_Profiles!$AA$2:$AA$23, MATCH(Sep_Profiles!E$1,Sep_Profiles!$Z$2:$Z$23, 0))</f>
        <v>480</v>
      </c>
      <c r="F12" s="40">
        <f>Sep_Profiles!F12*INDEX(Sep_Profiles!$AA$2:$AA$23, MATCH(Sep_Profiles!F$1,Sep_Profiles!$Z$2:$Z$23, 0))</f>
        <v>1837.48</v>
      </c>
      <c r="G12" s="40">
        <f>Sep_Profiles!G12*INDEX(Sep_Profiles!$AA$2:$AA$23, MATCH(Sep_Profiles!G$1,Sep_Profiles!$Z$2:$Z$23, 0))</f>
        <v>7927.8399999999992</v>
      </c>
      <c r="H12" s="40">
        <f>Sep_Profiles!H12*INDEX(Sep_Profiles!$AA$2:$AA$23, MATCH(Sep_Profiles!H$1,Sep_Profiles!$Z$2:$Z$23, 0))</f>
        <v>0</v>
      </c>
      <c r="I12" s="40">
        <f>Sep_Profiles!I12*INDEX(Sep_Profiles!$AA$2:$AA$23, MATCH(Sep_Profiles!I$1,Sep_Profiles!$Z$2:$Z$23, 0))</f>
        <v>254.7</v>
      </c>
      <c r="J12" s="40">
        <f>Sep_Profiles!J12*INDEX(Sep_Profiles!$AA$2:$AA$23, MATCH(Sep_Profiles!J$1,Sep_Profiles!$Z$2:$Z$23, 0))</f>
        <v>1082.10373</v>
      </c>
      <c r="K12" s="40">
        <f>Sep_Profiles!K12*INDEX(Sep_Profiles!$AA$2:$AA$23, MATCH(Sep_Profiles!K$1,Sep_Profiles!$Z$2:$Z$23, 0))</f>
        <v>5373.7040999999999</v>
      </c>
      <c r="L12" s="40">
        <f>Sep_Profiles!L12*INDEX(Sep_Profiles!$AA$2:$AA$23, MATCH(Sep_Profiles!L$1,Sep_Profiles!$Z$2:$Z$23, 0))</f>
        <v>4000</v>
      </c>
      <c r="M12" s="40">
        <f>Sep_Profiles!M12*INDEX(Sep_Profiles!$AA$2:$AA$23, MATCH(Sep_Profiles!M$1,Sep_Profiles!$Z$2:$Z$23, 0))</f>
        <v>2915</v>
      </c>
      <c r="N12" s="40">
        <f>Sep_Profiles!N12*INDEX(Sep_Profiles!$AA$2:$AA$23, MATCH(Sep_Profiles!N$1,Sep_Profiles!$Z$2:$Z$23, 0))</f>
        <v>0</v>
      </c>
      <c r="O12" s="40">
        <f>Sep_Profiles!O12*INDEX(Sep_Profiles!$AA$2:$AA$23, MATCH(Sep_Profiles!O$1,Sep_Profiles!$Z$2:$Z$23, 0))</f>
        <v>0</v>
      </c>
      <c r="P12" s="40">
        <f>Sep_Profiles!P12*INDEX(Sep_Profiles!$AA$2:$AA$23, MATCH(Sep_Profiles!P$1,Sep_Profiles!$Z$2:$Z$23, 0))</f>
        <v>1460.3533003767827</v>
      </c>
      <c r="Q12" s="40">
        <f>Sep_Profiles!Q12*INDEX(Sep_Profiles!$AA$2:$AA$23, MATCH(Sep_Profiles!Q$1,Sep_Profiles!$Z$2:$Z$23, 0))</f>
        <v>2302.0889583060057</v>
      </c>
      <c r="R12" s="40">
        <f>Sep_Profiles!R12*INDEX(Sep_Profiles!$AA$2:$AA$23, MATCH(Sep_Profiles!R$1,Sep_Profiles!$Z$2:$Z$23, 0))</f>
        <v>0</v>
      </c>
      <c r="S12" s="40">
        <f>Sep_Profiles!S12*INDEX(Sep_Profiles!$AA$2:$AA$23, MATCH(Sep_Profiles!S$1,Sep_Profiles!$Z$2:$Z$23, 0))</f>
        <v>720.87448177753004</v>
      </c>
      <c r="T12" s="40">
        <f>Sep_Profiles!T12*INDEX(Sep_Profiles!$AA$2:$AA$23, MATCH(Sep_Profiles!T$1,Sep_Profiles!$Z$2:$Z$23, 0))</f>
        <v>2682.0087582104297</v>
      </c>
      <c r="U12" s="40">
        <f>Sep_Profiles!U12*INDEX(Sep_Profiles!$AA$2:$AA$23, MATCH(Sep_Profiles!U$1,Sep_Profiles!$Z$2:$Z$23, 0))</f>
        <v>8061.6003006446854</v>
      </c>
      <c r="V12" s="40">
        <f>Sep_Profiles!V12*INDEX(Sep_Profiles!$AA$2:$AA$23, MATCH(Sep_Profiles!V$1,Sep_Profiles!$Z$2:$Z$23, 0))</f>
        <v>53.502621767129277</v>
      </c>
      <c r="W12" s="40">
        <f>Sep_Profiles!W12*INDEX(Sep_Profiles!$AA$2:$AA$23, MATCH(Sep_Profiles!W$1,Sep_Profiles!$Z$2:$Z$23, 0))</f>
        <v>76.945413876149971</v>
      </c>
      <c r="X12" s="41">
        <f t="shared" si="0"/>
        <v>56270.018073358704</v>
      </c>
    </row>
    <row r="13" spans="1:24">
      <c r="A13" s="39">
        <v>12</v>
      </c>
      <c r="B13" s="40">
        <f>Sep_Profiles!B13*INDEX(Sep_Profiles!$AA$2:$AA$23, MATCH(Sep_Profiles!B$1,Sep_Profiles!$Z$2:$Z$23, 0))</f>
        <v>204.51052420000002</v>
      </c>
      <c r="C13" s="40">
        <f>Sep_Profiles!C13*INDEX(Sep_Profiles!$AA$2:$AA$23, MATCH(Sep_Profiles!C$1,Sep_Profiles!$Z$2:$Z$23, 0))</f>
        <v>451.77588420000012</v>
      </c>
      <c r="D13" s="40">
        <f>Sep_Profiles!D13*INDEX(Sep_Profiles!$AA$2:$AA$23, MATCH(Sep_Profiles!D$1,Sep_Profiles!$Z$2:$Z$23, 0))</f>
        <v>16385.53</v>
      </c>
      <c r="E13" s="40">
        <f>Sep_Profiles!E13*INDEX(Sep_Profiles!$AA$2:$AA$23, MATCH(Sep_Profiles!E$1,Sep_Profiles!$Z$2:$Z$23, 0))</f>
        <v>480</v>
      </c>
      <c r="F13" s="40">
        <f>Sep_Profiles!F13*INDEX(Sep_Profiles!$AA$2:$AA$23, MATCH(Sep_Profiles!F$1,Sep_Profiles!$Z$2:$Z$23, 0))</f>
        <v>1837.48</v>
      </c>
      <c r="G13" s="40">
        <f>Sep_Profiles!G13*INDEX(Sep_Profiles!$AA$2:$AA$23, MATCH(Sep_Profiles!G$1,Sep_Profiles!$Z$2:$Z$23, 0))</f>
        <v>7927.8399999999992</v>
      </c>
      <c r="H13" s="40">
        <f>Sep_Profiles!H13*INDEX(Sep_Profiles!$AA$2:$AA$23, MATCH(Sep_Profiles!H$1,Sep_Profiles!$Z$2:$Z$23, 0))</f>
        <v>0</v>
      </c>
      <c r="I13" s="40">
        <f>Sep_Profiles!I13*INDEX(Sep_Profiles!$AA$2:$AA$23, MATCH(Sep_Profiles!I$1,Sep_Profiles!$Z$2:$Z$23, 0))</f>
        <v>254.7</v>
      </c>
      <c r="J13" s="40">
        <f>Sep_Profiles!J13*INDEX(Sep_Profiles!$AA$2:$AA$23, MATCH(Sep_Profiles!J$1,Sep_Profiles!$Z$2:$Z$23, 0))</f>
        <v>1082.10373</v>
      </c>
      <c r="K13" s="40">
        <f>Sep_Profiles!K13*INDEX(Sep_Profiles!$AA$2:$AA$23, MATCH(Sep_Profiles!K$1,Sep_Profiles!$Z$2:$Z$23, 0))</f>
        <v>5373.7040999999999</v>
      </c>
      <c r="L13" s="40">
        <f>Sep_Profiles!L13*INDEX(Sep_Profiles!$AA$2:$AA$23, MATCH(Sep_Profiles!L$1,Sep_Profiles!$Z$2:$Z$23, 0))</f>
        <v>4000</v>
      </c>
      <c r="M13" s="40">
        <f>Sep_Profiles!M13*INDEX(Sep_Profiles!$AA$2:$AA$23, MATCH(Sep_Profiles!M$1,Sep_Profiles!$Z$2:$Z$23, 0))</f>
        <v>2915</v>
      </c>
      <c r="N13" s="40">
        <f>Sep_Profiles!N13*INDEX(Sep_Profiles!$AA$2:$AA$23, MATCH(Sep_Profiles!N$1,Sep_Profiles!$Z$2:$Z$23, 0))</f>
        <v>895.31650000000002</v>
      </c>
      <c r="O13" s="40">
        <f>Sep_Profiles!O13*INDEX(Sep_Profiles!$AA$2:$AA$23, MATCH(Sep_Profiles!O$1,Sep_Profiles!$Z$2:$Z$23, 0))</f>
        <v>0</v>
      </c>
      <c r="P13" s="40">
        <f>Sep_Profiles!P13*INDEX(Sep_Profiles!$AA$2:$AA$23, MATCH(Sep_Profiles!P$1,Sep_Profiles!$Z$2:$Z$23, 0))</f>
        <v>1536.0079185022487</v>
      </c>
      <c r="Q13" s="40">
        <f>Sep_Profiles!Q13*INDEX(Sep_Profiles!$AA$2:$AA$23, MATCH(Sep_Profiles!Q$1,Sep_Profiles!$Z$2:$Z$23, 0))</f>
        <v>2435.5143326102129</v>
      </c>
      <c r="R13" s="40">
        <f>Sep_Profiles!R13*INDEX(Sep_Profiles!$AA$2:$AA$23, MATCH(Sep_Profiles!R$1,Sep_Profiles!$Z$2:$Z$23, 0))</f>
        <v>0</v>
      </c>
      <c r="S13" s="40">
        <f>Sep_Profiles!S13*INDEX(Sep_Profiles!$AA$2:$AA$23, MATCH(Sep_Profiles!S$1,Sep_Profiles!$Z$2:$Z$23, 0))</f>
        <v>726.78199250044304</v>
      </c>
      <c r="T13" s="40">
        <f>Sep_Profiles!T13*INDEX(Sep_Profiles!$AA$2:$AA$23, MATCH(Sep_Profiles!T$1,Sep_Profiles!$Z$2:$Z$23, 0))</f>
        <v>2706.9515521388607</v>
      </c>
      <c r="U13" s="40">
        <f>Sep_Profiles!U13*INDEX(Sep_Profiles!$AA$2:$AA$23, MATCH(Sep_Profiles!U$1,Sep_Profiles!$Z$2:$Z$23, 0))</f>
        <v>8189.9899146361495</v>
      </c>
      <c r="V13" s="40">
        <f>Sep_Profiles!V13*INDEX(Sep_Profiles!$AA$2:$AA$23, MATCH(Sep_Profiles!V$1,Sep_Profiles!$Z$2:$Z$23, 0))</f>
        <v>26.987957947189354</v>
      </c>
      <c r="W13" s="40">
        <f>Sep_Profiles!W13*INDEX(Sep_Profiles!$AA$2:$AA$23, MATCH(Sep_Profiles!W$1,Sep_Profiles!$Z$2:$Z$23, 0))</f>
        <v>118.34733255819943</v>
      </c>
      <c r="X13" s="41">
        <f t="shared" si="0"/>
        <v>57548.541739293301</v>
      </c>
    </row>
    <row r="14" spans="1:24">
      <c r="A14" s="39">
        <v>13</v>
      </c>
      <c r="B14" s="40">
        <f>Sep_Profiles!B14*INDEX(Sep_Profiles!$AA$2:$AA$23, MATCH(Sep_Profiles!B$1,Sep_Profiles!$Z$2:$Z$23, 0))</f>
        <v>204.51052420000002</v>
      </c>
      <c r="C14" s="40">
        <f>Sep_Profiles!C14*INDEX(Sep_Profiles!$AA$2:$AA$23, MATCH(Sep_Profiles!C$1,Sep_Profiles!$Z$2:$Z$23, 0))</f>
        <v>451.77588420000012</v>
      </c>
      <c r="D14" s="40">
        <f>Sep_Profiles!D14*INDEX(Sep_Profiles!$AA$2:$AA$23, MATCH(Sep_Profiles!D$1,Sep_Profiles!$Z$2:$Z$23, 0))</f>
        <v>16385.53</v>
      </c>
      <c r="E14" s="40">
        <f>Sep_Profiles!E14*INDEX(Sep_Profiles!$AA$2:$AA$23, MATCH(Sep_Profiles!E$1,Sep_Profiles!$Z$2:$Z$23, 0))</f>
        <v>480</v>
      </c>
      <c r="F14" s="40">
        <f>Sep_Profiles!F14*INDEX(Sep_Profiles!$AA$2:$AA$23, MATCH(Sep_Profiles!F$1,Sep_Profiles!$Z$2:$Z$23, 0))</f>
        <v>1837.48</v>
      </c>
      <c r="G14" s="40">
        <f>Sep_Profiles!G14*INDEX(Sep_Profiles!$AA$2:$AA$23, MATCH(Sep_Profiles!G$1,Sep_Profiles!$Z$2:$Z$23, 0))</f>
        <v>7927.8399999999992</v>
      </c>
      <c r="H14" s="40">
        <f>Sep_Profiles!H14*INDEX(Sep_Profiles!$AA$2:$AA$23, MATCH(Sep_Profiles!H$1,Sep_Profiles!$Z$2:$Z$23, 0))</f>
        <v>0</v>
      </c>
      <c r="I14" s="40">
        <f>Sep_Profiles!I14*INDEX(Sep_Profiles!$AA$2:$AA$23, MATCH(Sep_Profiles!I$1,Sep_Profiles!$Z$2:$Z$23, 0))</f>
        <v>254.7</v>
      </c>
      <c r="J14" s="40">
        <f>Sep_Profiles!J14*INDEX(Sep_Profiles!$AA$2:$AA$23, MATCH(Sep_Profiles!J$1,Sep_Profiles!$Z$2:$Z$23, 0))</f>
        <v>1082.10373</v>
      </c>
      <c r="K14" s="40">
        <f>Sep_Profiles!K14*INDEX(Sep_Profiles!$AA$2:$AA$23, MATCH(Sep_Profiles!K$1,Sep_Profiles!$Z$2:$Z$23, 0))</f>
        <v>5373.7040999999999</v>
      </c>
      <c r="L14" s="40">
        <f>Sep_Profiles!L14*INDEX(Sep_Profiles!$AA$2:$AA$23, MATCH(Sep_Profiles!L$1,Sep_Profiles!$Z$2:$Z$23, 0))</f>
        <v>4000</v>
      </c>
      <c r="M14" s="40">
        <f>Sep_Profiles!M14*INDEX(Sep_Profiles!$AA$2:$AA$23, MATCH(Sep_Profiles!M$1,Sep_Profiles!$Z$2:$Z$23, 0))</f>
        <v>2915</v>
      </c>
      <c r="N14" s="40">
        <f>Sep_Profiles!N14*INDEX(Sep_Profiles!$AA$2:$AA$23, MATCH(Sep_Profiles!N$1,Sep_Profiles!$Z$2:$Z$23, 0))</f>
        <v>895.31650000000002</v>
      </c>
      <c r="O14" s="40">
        <f>Sep_Profiles!O14*INDEX(Sep_Profiles!$AA$2:$AA$23, MATCH(Sep_Profiles!O$1,Sep_Profiles!$Z$2:$Z$23, 0))</f>
        <v>0</v>
      </c>
      <c r="P14" s="40">
        <f>Sep_Profiles!P14*INDEX(Sep_Profiles!$AA$2:$AA$23, MATCH(Sep_Profiles!P$1,Sep_Profiles!$Z$2:$Z$23, 0))</f>
        <v>1561.167247411501</v>
      </c>
      <c r="Q14" s="40">
        <f>Sep_Profiles!Q14*INDEX(Sep_Profiles!$AA$2:$AA$23, MATCH(Sep_Profiles!Q$1,Sep_Profiles!$Z$2:$Z$23, 0))</f>
        <v>2484.1644620017287</v>
      </c>
      <c r="R14" s="40">
        <f>Sep_Profiles!R14*INDEX(Sep_Profiles!$AA$2:$AA$23, MATCH(Sep_Profiles!R$1,Sep_Profiles!$Z$2:$Z$23, 0))</f>
        <v>0</v>
      </c>
      <c r="S14" s="40">
        <f>Sep_Profiles!S14*INDEX(Sep_Profiles!$AA$2:$AA$23, MATCH(Sep_Profiles!S$1,Sep_Profiles!$Z$2:$Z$23, 0))</f>
        <v>704.57861035954352</v>
      </c>
      <c r="T14" s="40">
        <f>Sep_Profiles!T14*INDEX(Sep_Profiles!$AA$2:$AA$23, MATCH(Sep_Profiles!T$1,Sep_Profiles!$Z$2:$Z$23, 0))</f>
        <v>2664.8923723169196</v>
      </c>
      <c r="U14" s="40">
        <f>Sep_Profiles!U14*INDEX(Sep_Profiles!$AA$2:$AA$23, MATCH(Sep_Profiles!U$1,Sep_Profiles!$Z$2:$Z$23, 0))</f>
        <v>8228.9972347257844</v>
      </c>
      <c r="V14" s="40">
        <f>Sep_Profiles!V14*INDEX(Sep_Profiles!$AA$2:$AA$23, MATCH(Sep_Profiles!V$1,Sep_Profiles!$Z$2:$Z$23, 0))</f>
        <v>18.725566545150961</v>
      </c>
      <c r="W14" s="40">
        <f>Sep_Profiles!W14*INDEX(Sep_Profiles!$AA$2:$AA$23, MATCH(Sep_Profiles!W$1,Sep_Profiles!$Z$2:$Z$23, 0))</f>
        <v>162.66053518508417</v>
      </c>
      <c r="X14" s="41">
        <f t="shared" si="0"/>
        <v>57633.14676694572</v>
      </c>
    </row>
    <row r="15" spans="1:24">
      <c r="A15" s="39">
        <v>14</v>
      </c>
      <c r="B15" s="40">
        <f>Sep_Profiles!B15*INDEX(Sep_Profiles!$AA$2:$AA$23, MATCH(Sep_Profiles!B$1,Sep_Profiles!$Z$2:$Z$23, 0))</f>
        <v>204.51052420000002</v>
      </c>
      <c r="C15" s="40">
        <f>Sep_Profiles!C15*INDEX(Sep_Profiles!$AA$2:$AA$23, MATCH(Sep_Profiles!C$1,Sep_Profiles!$Z$2:$Z$23, 0))</f>
        <v>451.77588420000012</v>
      </c>
      <c r="D15" s="40">
        <f>Sep_Profiles!D15*INDEX(Sep_Profiles!$AA$2:$AA$23, MATCH(Sep_Profiles!D$1,Sep_Profiles!$Z$2:$Z$23, 0))</f>
        <v>16385.53</v>
      </c>
      <c r="E15" s="40">
        <f>Sep_Profiles!E15*INDEX(Sep_Profiles!$AA$2:$AA$23, MATCH(Sep_Profiles!E$1,Sep_Profiles!$Z$2:$Z$23, 0))</f>
        <v>480</v>
      </c>
      <c r="F15" s="40">
        <f>Sep_Profiles!F15*INDEX(Sep_Profiles!$AA$2:$AA$23, MATCH(Sep_Profiles!F$1,Sep_Profiles!$Z$2:$Z$23, 0))</f>
        <v>1837.48</v>
      </c>
      <c r="G15" s="40">
        <f>Sep_Profiles!G15*INDEX(Sep_Profiles!$AA$2:$AA$23, MATCH(Sep_Profiles!G$1,Sep_Profiles!$Z$2:$Z$23, 0))</f>
        <v>7927.8399999999992</v>
      </c>
      <c r="H15" s="40">
        <f>Sep_Profiles!H15*INDEX(Sep_Profiles!$AA$2:$AA$23, MATCH(Sep_Profiles!H$1,Sep_Profiles!$Z$2:$Z$23, 0))</f>
        <v>0</v>
      </c>
      <c r="I15" s="40">
        <f>Sep_Profiles!I15*INDEX(Sep_Profiles!$AA$2:$AA$23, MATCH(Sep_Profiles!I$1,Sep_Profiles!$Z$2:$Z$23, 0))</f>
        <v>254.7</v>
      </c>
      <c r="J15" s="40">
        <f>Sep_Profiles!J15*INDEX(Sep_Profiles!$AA$2:$AA$23, MATCH(Sep_Profiles!J$1,Sep_Profiles!$Z$2:$Z$23, 0))</f>
        <v>1082.10373</v>
      </c>
      <c r="K15" s="40">
        <f>Sep_Profiles!K15*INDEX(Sep_Profiles!$AA$2:$AA$23, MATCH(Sep_Profiles!K$1,Sep_Profiles!$Z$2:$Z$23, 0))</f>
        <v>5373.7040999999999</v>
      </c>
      <c r="L15" s="40">
        <f>Sep_Profiles!L15*INDEX(Sep_Profiles!$AA$2:$AA$23, MATCH(Sep_Profiles!L$1,Sep_Profiles!$Z$2:$Z$23, 0))</f>
        <v>4000</v>
      </c>
      <c r="M15" s="40">
        <f>Sep_Profiles!M15*INDEX(Sep_Profiles!$AA$2:$AA$23, MATCH(Sep_Profiles!M$1,Sep_Profiles!$Z$2:$Z$23, 0))</f>
        <v>2915</v>
      </c>
      <c r="N15" s="40">
        <f>Sep_Profiles!N15*INDEX(Sep_Profiles!$AA$2:$AA$23, MATCH(Sep_Profiles!N$1,Sep_Profiles!$Z$2:$Z$23, 0))</f>
        <v>895.31650000000002</v>
      </c>
      <c r="O15" s="40">
        <f>Sep_Profiles!O15*INDEX(Sep_Profiles!$AA$2:$AA$23, MATCH(Sep_Profiles!O$1,Sep_Profiles!$Z$2:$Z$23, 0))</f>
        <v>0</v>
      </c>
      <c r="P15" s="40">
        <f>Sep_Profiles!P15*INDEX(Sep_Profiles!$AA$2:$AA$23, MATCH(Sep_Profiles!P$1,Sep_Profiles!$Z$2:$Z$23, 0))</f>
        <v>1547.3146081048708</v>
      </c>
      <c r="Q15" s="40">
        <f>Sep_Profiles!Q15*INDEX(Sep_Profiles!$AA$2:$AA$23, MATCH(Sep_Profiles!Q$1,Sep_Profiles!$Z$2:$Z$23, 0))</f>
        <v>2449.4495091503059</v>
      </c>
      <c r="R15" s="40">
        <f>Sep_Profiles!R15*INDEX(Sep_Profiles!$AA$2:$AA$23, MATCH(Sep_Profiles!R$1,Sep_Profiles!$Z$2:$Z$23, 0))</f>
        <v>0</v>
      </c>
      <c r="S15" s="40">
        <f>Sep_Profiles!S15*INDEX(Sep_Profiles!$AA$2:$AA$23, MATCH(Sep_Profiles!S$1,Sep_Profiles!$Z$2:$Z$23, 0))</f>
        <v>680.89993947130313</v>
      </c>
      <c r="T15" s="40">
        <f>Sep_Profiles!T15*INDEX(Sep_Profiles!$AA$2:$AA$23, MATCH(Sep_Profiles!T$1,Sep_Profiles!$Z$2:$Z$23, 0))</f>
        <v>2661.3711379959555</v>
      </c>
      <c r="U15" s="40">
        <f>Sep_Profiles!U15*INDEX(Sep_Profiles!$AA$2:$AA$23, MATCH(Sep_Profiles!U$1,Sep_Profiles!$Z$2:$Z$23, 0))</f>
        <v>8111.6276865702239</v>
      </c>
      <c r="V15" s="40">
        <f>Sep_Profiles!V15*INDEX(Sep_Profiles!$AA$2:$AA$23, MATCH(Sep_Profiles!V$1,Sep_Profiles!$Z$2:$Z$23, 0))</f>
        <v>27.181456067665568</v>
      </c>
      <c r="W15" s="40">
        <f>Sep_Profiles!W15*INDEX(Sep_Profiles!$AA$2:$AA$23, MATCH(Sep_Profiles!W$1,Sep_Profiles!$Z$2:$Z$23, 0))</f>
        <v>216.18296825295644</v>
      </c>
      <c r="X15" s="41">
        <f t="shared" si="0"/>
        <v>57501.988044013277</v>
      </c>
    </row>
    <row r="16" spans="1:24">
      <c r="A16" s="39">
        <v>15</v>
      </c>
      <c r="B16" s="40">
        <f>Sep_Profiles!B16*INDEX(Sep_Profiles!$AA$2:$AA$23, MATCH(Sep_Profiles!B$1,Sep_Profiles!$Z$2:$Z$23, 0))</f>
        <v>204.51052420000002</v>
      </c>
      <c r="C16" s="40">
        <f>Sep_Profiles!C16*INDEX(Sep_Profiles!$AA$2:$AA$23, MATCH(Sep_Profiles!C$1,Sep_Profiles!$Z$2:$Z$23, 0))</f>
        <v>451.77588420000012</v>
      </c>
      <c r="D16" s="40">
        <f>Sep_Profiles!D16*INDEX(Sep_Profiles!$AA$2:$AA$23, MATCH(Sep_Profiles!D$1,Sep_Profiles!$Z$2:$Z$23, 0))</f>
        <v>16385.53</v>
      </c>
      <c r="E16" s="40">
        <f>Sep_Profiles!E16*INDEX(Sep_Profiles!$AA$2:$AA$23, MATCH(Sep_Profiles!E$1,Sep_Profiles!$Z$2:$Z$23, 0))</f>
        <v>480</v>
      </c>
      <c r="F16" s="40">
        <f>Sep_Profiles!F16*INDEX(Sep_Profiles!$AA$2:$AA$23, MATCH(Sep_Profiles!F$1,Sep_Profiles!$Z$2:$Z$23, 0))</f>
        <v>1837.48</v>
      </c>
      <c r="G16" s="40">
        <f>Sep_Profiles!G16*INDEX(Sep_Profiles!$AA$2:$AA$23, MATCH(Sep_Profiles!G$1,Sep_Profiles!$Z$2:$Z$23, 0))</f>
        <v>7927.8399999999992</v>
      </c>
      <c r="H16" s="40">
        <f>Sep_Profiles!H16*INDEX(Sep_Profiles!$AA$2:$AA$23, MATCH(Sep_Profiles!H$1,Sep_Profiles!$Z$2:$Z$23, 0))</f>
        <v>0</v>
      </c>
      <c r="I16" s="40">
        <f>Sep_Profiles!I16*INDEX(Sep_Profiles!$AA$2:$AA$23, MATCH(Sep_Profiles!I$1,Sep_Profiles!$Z$2:$Z$23, 0))</f>
        <v>254.7</v>
      </c>
      <c r="J16" s="40">
        <f>Sep_Profiles!J16*INDEX(Sep_Profiles!$AA$2:$AA$23, MATCH(Sep_Profiles!J$1,Sep_Profiles!$Z$2:$Z$23, 0))</f>
        <v>1082.10373</v>
      </c>
      <c r="K16" s="40">
        <f>Sep_Profiles!K16*INDEX(Sep_Profiles!$AA$2:$AA$23, MATCH(Sep_Profiles!K$1,Sep_Profiles!$Z$2:$Z$23, 0))</f>
        <v>5373.7040999999999</v>
      </c>
      <c r="L16" s="40">
        <f>Sep_Profiles!L16*INDEX(Sep_Profiles!$AA$2:$AA$23, MATCH(Sep_Profiles!L$1,Sep_Profiles!$Z$2:$Z$23, 0))</f>
        <v>4000</v>
      </c>
      <c r="M16" s="40">
        <f>Sep_Profiles!M16*INDEX(Sep_Profiles!$AA$2:$AA$23, MATCH(Sep_Profiles!M$1,Sep_Profiles!$Z$2:$Z$23, 0))</f>
        <v>2915</v>
      </c>
      <c r="N16" s="40">
        <f>Sep_Profiles!N16*INDEX(Sep_Profiles!$AA$2:$AA$23, MATCH(Sep_Profiles!N$1,Sep_Profiles!$Z$2:$Z$23, 0))</f>
        <v>895.31650000000002</v>
      </c>
      <c r="O16" s="40">
        <f>Sep_Profiles!O16*INDEX(Sep_Profiles!$AA$2:$AA$23, MATCH(Sep_Profiles!O$1,Sep_Profiles!$Z$2:$Z$23, 0))</f>
        <v>0</v>
      </c>
      <c r="P16" s="40">
        <f>Sep_Profiles!P16*INDEX(Sep_Profiles!$AA$2:$AA$23, MATCH(Sep_Profiles!P$1,Sep_Profiles!$Z$2:$Z$23, 0))</f>
        <v>1516.7414740535794</v>
      </c>
      <c r="Q16" s="40">
        <f>Sep_Profiles!Q16*INDEX(Sep_Profiles!$AA$2:$AA$23, MATCH(Sep_Profiles!Q$1,Sep_Profiles!$Z$2:$Z$23, 0))</f>
        <v>2329.0675730679145</v>
      </c>
      <c r="R16" s="40">
        <f>Sep_Profiles!R16*INDEX(Sep_Profiles!$AA$2:$AA$23, MATCH(Sep_Profiles!R$1,Sep_Profiles!$Z$2:$Z$23, 0))</f>
        <v>0</v>
      </c>
      <c r="S16" s="40">
        <f>Sep_Profiles!S16*INDEX(Sep_Profiles!$AA$2:$AA$23, MATCH(Sep_Profiles!S$1,Sep_Profiles!$Z$2:$Z$23, 0))</f>
        <v>670.46414605706434</v>
      </c>
      <c r="T16" s="40">
        <f>Sep_Profiles!T16*INDEX(Sep_Profiles!$AA$2:$AA$23, MATCH(Sep_Profiles!T$1,Sep_Profiles!$Z$2:$Z$23, 0))</f>
        <v>2692.2535569942543</v>
      </c>
      <c r="U16" s="40">
        <f>Sep_Profiles!U16*INDEX(Sep_Profiles!$AA$2:$AA$23, MATCH(Sep_Profiles!U$1,Sep_Profiles!$Z$2:$Z$23, 0))</f>
        <v>7971.9706928212863</v>
      </c>
      <c r="V16" s="40">
        <f>Sep_Profiles!V16*INDEX(Sep_Profiles!$AA$2:$AA$23, MATCH(Sep_Profiles!V$1,Sep_Profiles!$Z$2:$Z$23, 0))</f>
        <v>41.385513324465059</v>
      </c>
      <c r="W16" s="40">
        <f>Sep_Profiles!W16*INDEX(Sep_Profiles!$AA$2:$AA$23, MATCH(Sep_Profiles!W$1,Sep_Profiles!$Z$2:$Z$23, 0))</f>
        <v>180.67348127286527</v>
      </c>
      <c r="X16" s="41">
        <f t="shared" si="0"/>
        <v>57210.51717599143</v>
      </c>
    </row>
    <row r="17" spans="1:24">
      <c r="A17" s="39">
        <v>16</v>
      </c>
      <c r="B17" s="40">
        <f>Sep_Profiles!B17*INDEX(Sep_Profiles!$AA$2:$AA$23, MATCH(Sep_Profiles!B$1,Sep_Profiles!$Z$2:$Z$23, 0))</f>
        <v>204.51052420000002</v>
      </c>
      <c r="C17" s="40">
        <f>Sep_Profiles!C17*INDEX(Sep_Profiles!$AA$2:$AA$23, MATCH(Sep_Profiles!C$1,Sep_Profiles!$Z$2:$Z$23, 0))</f>
        <v>451.77588420000012</v>
      </c>
      <c r="D17" s="40">
        <f>Sep_Profiles!D17*INDEX(Sep_Profiles!$AA$2:$AA$23, MATCH(Sep_Profiles!D$1,Sep_Profiles!$Z$2:$Z$23, 0))</f>
        <v>16385.53</v>
      </c>
      <c r="E17" s="40">
        <f>Sep_Profiles!E17*INDEX(Sep_Profiles!$AA$2:$AA$23, MATCH(Sep_Profiles!E$1,Sep_Profiles!$Z$2:$Z$23, 0))</f>
        <v>480</v>
      </c>
      <c r="F17" s="40">
        <f>Sep_Profiles!F17*INDEX(Sep_Profiles!$AA$2:$AA$23, MATCH(Sep_Profiles!F$1,Sep_Profiles!$Z$2:$Z$23, 0))</f>
        <v>1837.48</v>
      </c>
      <c r="G17" s="40">
        <f>Sep_Profiles!G17*INDEX(Sep_Profiles!$AA$2:$AA$23, MATCH(Sep_Profiles!G$1,Sep_Profiles!$Z$2:$Z$23, 0))</f>
        <v>7927.8399999999992</v>
      </c>
      <c r="H17" s="40">
        <f>Sep_Profiles!H17*INDEX(Sep_Profiles!$AA$2:$AA$23, MATCH(Sep_Profiles!H$1,Sep_Profiles!$Z$2:$Z$23, 0))</f>
        <v>0</v>
      </c>
      <c r="I17" s="40">
        <f>Sep_Profiles!I17*INDEX(Sep_Profiles!$AA$2:$AA$23, MATCH(Sep_Profiles!I$1,Sep_Profiles!$Z$2:$Z$23, 0))</f>
        <v>254.7</v>
      </c>
      <c r="J17" s="40">
        <f>Sep_Profiles!J17*INDEX(Sep_Profiles!$AA$2:$AA$23, MATCH(Sep_Profiles!J$1,Sep_Profiles!$Z$2:$Z$23, 0))</f>
        <v>1082.10373</v>
      </c>
      <c r="K17" s="40">
        <f>Sep_Profiles!K17*INDEX(Sep_Profiles!$AA$2:$AA$23, MATCH(Sep_Profiles!K$1,Sep_Profiles!$Z$2:$Z$23, 0))</f>
        <v>5373.7040999999999</v>
      </c>
      <c r="L17" s="40">
        <f>Sep_Profiles!L17*INDEX(Sep_Profiles!$AA$2:$AA$23, MATCH(Sep_Profiles!L$1,Sep_Profiles!$Z$2:$Z$23, 0))</f>
        <v>4000</v>
      </c>
      <c r="M17" s="40">
        <f>Sep_Profiles!M17*INDEX(Sep_Profiles!$AA$2:$AA$23, MATCH(Sep_Profiles!M$1,Sep_Profiles!$Z$2:$Z$23, 0))</f>
        <v>2915</v>
      </c>
      <c r="N17" s="40">
        <f>Sep_Profiles!N17*INDEX(Sep_Profiles!$AA$2:$AA$23, MATCH(Sep_Profiles!N$1,Sep_Profiles!$Z$2:$Z$23, 0))</f>
        <v>895.31650000000002</v>
      </c>
      <c r="O17" s="40">
        <f>Sep_Profiles!O17*INDEX(Sep_Profiles!$AA$2:$AA$23, MATCH(Sep_Profiles!O$1,Sep_Profiles!$Z$2:$Z$23, 0))</f>
        <v>6028.5099999999993</v>
      </c>
      <c r="P17" s="40">
        <f>Sep_Profiles!P17*INDEX(Sep_Profiles!$AA$2:$AA$23, MATCH(Sep_Profiles!P$1,Sep_Profiles!$Z$2:$Z$23, 0))</f>
        <v>1434.7284429457882</v>
      </c>
      <c r="Q17" s="40">
        <f>Sep_Profiles!Q17*INDEX(Sep_Profiles!$AA$2:$AA$23, MATCH(Sep_Profiles!Q$1,Sep_Profiles!$Z$2:$Z$23, 0))</f>
        <v>2061.6902306854604</v>
      </c>
      <c r="R17" s="40">
        <f>Sep_Profiles!R17*INDEX(Sep_Profiles!$AA$2:$AA$23, MATCH(Sep_Profiles!R$1,Sep_Profiles!$Z$2:$Z$23, 0))</f>
        <v>0</v>
      </c>
      <c r="S17" s="40">
        <f>Sep_Profiles!S17*INDEX(Sep_Profiles!$AA$2:$AA$23, MATCH(Sep_Profiles!S$1,Sep_Profiles!$Z$2:$Z$23, 0))</f>
        <v>644.80554336889179</v>
      </c>
      <c r="T17" s="40">
        <f>Sep_Profiles!T17*INDEX(Sep_Profiles!$AA$2:$AA$23, MATCH(Sep_Profiles!T$1,Sep_Profiles!$Z$2:$Z$23, 0))</f>
        <v>2701.5168151804996</v>
      </c>
      <c r="U17" s="40">
        <f>Sep_Profiles!U17*INDEX(Sep_Profiles!$AA$2:$AA$23, MATCH(Sep_Profiles!U$1,Sep_Profiles!$Z$2:$Z$23, 0))</f>
        <v>7762.8439890881127</v>
      </c>
      <c r="V17" s="40">
        <f>Sep_Profiles!V17*INDEX(Sep_Profiles!$AA$2:$AA$23, MATCH(Sep_Profiles!V$1,Sep_Profiles!$Z$2:$Z$23, 0))</f>
        <v>61.598298864836309</v>
      </c>
      <c r="W17" s="40">
        <f>Sep_Profiles!W17*INDEX(Sep_Profiles!$AA$2:$AA$23, MATCH(Sep_Profiles!W$1,Sep_Profiles!$Z$2:$Z$23, 0))</f>
        <v>203.34972944221863</v>
      </c>
      <c r="X17" s="41">
        <f t="shared" si="0"/>
        <v>62707.003787975809</v>
      </c>
    </row>
    <row r="18" spans="1:24">
      <c r="A18" s="39">
        <v>17</v>
      </c>
      <c r="B18" s="40">
        <f>Sep_Profiles!B18*INDEX(Sep_Profiles!$AA$2:$AA$23, MATCH(Sep_Profiles!B$1,Sep_Profiles!$Z$2:$Z$23, 0))</f>
        <v>204.51052420000002</v>
      </c>
      <c r="C18" s="40">
        <f>Sep_Profiles!C18*INDEX(Sep_Profiles!$AA$2:$AA$23, MATCH(Sep_Profiles!C$1,Sep_Profiles!$Z$2:$Z$23, 0))</f>
        <v>451.77588420000012</v>
      </c>
      <c r="D18" s="40">
        <f>Sep_Profiles!D18*INDEX(Sep_Profiles!$AA$2:$AA$23, MATCH(Sep_Profiles!D$1,Sep_Profiles!$Z$2:$Z$23, 0))</f>
        <v>16385.53</v>
      </c>
      <c r="E18" s="40">
        <f>Sep_Profiles!E18*INDEX(Sep_Profiles!$AA$2:$AA$23, MATCH(Sep_Profiles!E$1,Sep_Profiles!$Z$2:$Z$23, 0))</f>
        <v>480</v>
      </c>
      <c r="F18" s="40">
        <f>Sep_Profiles!F18*INDEX(Sep_Profiles!$AA$2:$AA$23, MATCH(Sep_Profiles!F$1,Sep_Profiles!$Z$2:$Z$23, 0))</f>
        <v>1837.48</v>
      </c>
      <c r="G18" s="40">
        <f>Sep_Profiles!G18*INDEX(Sep_Profiles!$AA$2:$AA$23, MATCH(Sep_Profiles!G$1,Sep_Profiles!$Z$2:$Z$23, 0))</f>
        <v>7927.8399999999992</v>
      </c>
      <c r="H18" s="40">
        <f>Sep_Profiles!H18*INDEX(Sep_Profiles!$AA$2:$AA$23, MATCH(Sep_Profiles!H$1,Sep_Profiles!$Z$2:$Z$23, 0))</f>
        <v>2113.69</v>
      </c>
      <c r="I18" s="40">
        <f>Sep_Profiles!I18*INDEX(Sep_Profiles!$AA$2:$AA$23, MATCH(Sep_Profiles!I$1,Sep_Profiles!$Z$2:$Z$23, 0))</f>
        <v>254.7</v>
      </c>
      <c r="J18" s="40">
        <f>Sep_Profiles!J18*INDEX(Sep_Profiles!$AA$2:$AA$23, MATCH(Sep_Profiles!J$1,Sep_Profiles!$Z$2:$Z$23, 0))</f>
        <v>1082.10373</v>
      </c>
      <c r="K18" s="40">
        <f>Sep_Profiles!K18*INDEX(Sep_Profiles!$AA$2:$AA$23, MATCH(Sep_Profiles!K$1,Sep_Profiles!$Z$2:$Z$23, 0))</f>
        <v>5373.7040999999999</v>
      </c>
      <c r="L18" s="40">
        <f>Sep_Profiles!L18*INDEX(Sep_Profiles!$AA$2:$AA$23, MATCH(Sep_Profiles!L$1,Sep_Profiles!$Z$2:$Z$23, 0))</f>
        <v>4000</v>
      </c>
      <c r="M18" s="40">
        <f>Sep_Profiles!M18*INDEX(Sep_Profiles!$AA$2:$AA$23, MATCH(Sep_Profiles!M$1,Sep_Profiles!$Z$2:$Z$23, 0))</f>
        <v>2915</v>
      </c>
      <c r="N18" s="40">
        <f>Sep_Profiles!N18*INDEX(Sep_Profiles!$AA$2:$AA$23, MATCH(Sep_Profiles!N$1,Sep_Profiles!$Z$2:$Z$23, 0))</f>
        <v>895.31650000000002</v>
      </c>
      <c r="O18" s="40">
        <f>Sep_Profiles!O18*INDEX(Sep_Profiles!$AA$2:$AA$23, MATCH(Sep_Profiles!O$1,Sep_Profiles!$Z$2:$Z$23, 0))</f>
        <v>6028.5099999999993</v>
      </c>
      <c r="P18" s="40">
        <f>Sep_Profiles!P18*INDEX(Sep_Profiles!$AA$2:$AA$23, MATCH(Sep_Profiles!P$1,Sep_Profiles!$Z$2:$Z$23, 0))</f>
        <v>1188.7244529073891</v>
      </c>
      <c r="Q18" s="40">
        <f>Sep_Profiles!Q18*INDEX(Sep_Profiles!$AA$2:$AA$23, MATCH(Sep_Profiles!Q$1,Sep_Profiles!$Z$2:$Z$23, 0))</f>
        <v>1620.5155846355924</v>
      </c>
      <c r="R18" s="40">
        <f>Sep_Profiles!R18*INDEX(Sep_Profiles!$AA$2:$AA$23, MATCH(Sep_Profiles!R$1,Sep_Profiles!$Z$2:$Z$23, 0))</f>
        <v>0</v>
      </c>
      <c r="S18" s="40">
        <f>Sep_Profiles!S18*INDEX(Sep_Profiles!$AA$2:$AA$23, MATCH(Sep_Profiles!S$1,Sep_Profiles!$Z$2:$Z$23, 0))</f>
        <v>573.39794886512743</v>
      </c>
      <c r="T18" s="40">
        <f>Sep_Profiles!T18*INDEX(Sep_Profiles!$AA$2:$AA$23, MATCH(Sep_Profiles!T$1,Sep_Profiles!$Z$2:$Z$23, 0))</f>
        <v>2446.0228870597666</v>
      </c>
      <c r="U18" s="40">
        <f>Sep_Profiles!U18*INDEX(Sep_Profiles!$AA$2:$AA$23, MATCH(Sep_Profiles!U$1,Sep_Profiles!$Z$2:$Z$23, 0))</f>
        <v>6795.7618729455071</v>
      </c>
      <c r="V18" s="40">
        <f>Sep_Profiles!V18*INDEX(Sep_Profiles!$AA$2:$AA$23, MATCH(Sep_Profiles!V$1,Sep_Profiles!$Z$2:$Z$23, 0))</f>
        <v>103.83085590893712</v>
      </c>
      <c r="W18" s="40">
        <f>Sep_Profiles!W18*INDEX(Sep_Profiles!$AA$2:$AA$23, MATCH(Sep_Profiles!W$1,Sep_Profiles!$Z$2:$Z$23, 0))</f>
        <v>232.23210382752112</v>
      </c>
      <c r="X18" s="41">
        <f t="shared" si="0"/>
        <v>62910.646444549828</v>
      </c>
    </row>
    <row r="19" spans="1:24">
      <c r="A19" s="39">
        <v>18</v>
      </c>
      <c r="B19" s="40">
        <f>Sep_Profiles!B19*INDEX(Sep_Profiles!$AA$2:$AA$23, MATCH(Sep_Profiles!B$1,Sep_Profiles!$Z$2:$Z$23, 0))</f>
        <v>204.51052420000002</v>
      </c>
      <c r="C19" s="40">
        <f>Sep_Profiles!C19*INDEX(Sep_Profiles!$AA$2:$AA$23, MATCH(Sep_Profiles!C$1,Sep_Profiles!$Z$2:$Z$23, 0))</f>
        <v>451.77588420000012</v>
      </c>
      <c r="D19" s="40">
        <f>Sep_Profiles!D19*INDEX(Sep_Profiles!$AA$2:$AA$23, MATCH(Sep_Profiles!D$1,Sep_Profiles!$Z$2:$Z$23, 0))</f>
        <v>16385.53</v>
      </c>
      <c r="E19" s="40">
        <f>Sep_Profiles!E19*INDEX(Sep_Profiles!$AA$2:$AA$23, MATCH(Sep_Profiles!E$1,Sep_Profiles!$Z$2:$Z$23, 0))</f>
        <v>480</v>
      </c>
      <c r="F19" s="40">
        <f>Sep_Profiles!F19*INDEX(Sep_Profiles!$AA$2:$AA$23, MATCH(Sep_Profiles!F$1,Sep_Profiles!$Z$2:$Z$23, 0))</f>
        <v>1837.48</v>
      </c>
      <c r="G19" s="40">
        <f>Sep_Profiles!G19*INDEX(Sep_Profiles!$AA$2:$AA$23, MATCH(Sep_Profiles!G$1,Sep_Profiles!$Z$2:$Z$23, 0))</f>
        <v>7927.8399999999992</v>
      </c>
      <c r="H19" s="40">
        <f>Sep_Profiles!H19*INDEX(Sep_Profiles!$AA$2:$AA$23, MATCH(Sep_Profiles!H$1,Sep_Profiles!$Z$2:$Z$23, 0))</f>
        <v>2113.69</v>
      </c>
      <c r="I19" s="40">
        <f>Sep_Profiles!I19*INDEX(Sep_Profiles!$AA$2:$AA$23, MATCH(Sep_Profiles!I$1,Sep_Profiles!$Z$2:$Z$23, 0))</f>
        <v>254.7</v>
      </c>
      <c r="J19" s="40">
        <f>Sep_Profiles!J19*INDEX(Sep_Profiles!$AA$2:$AA$23, MATCH(Sep_Profiles!J$1,Sep_Profiles!$Z$2:$Z$23, 0))</f>
        <v>1082.10373</v>
      </c>
      <c r="K19" s="40">
        <f>Sep_Profiles!K19*INDEX(Sep_Profiles!$AA$2:$AA$23, MATCH(Sep_Profiles!K$1,Sep_Profiles!$Z$2:$Z$23, 0))</f>
        <v>5373.7040999999999</v>
      </c>
      <c r="L19" s="40">
        <f>Sep_Profiles!L19*INDEX(Sep_Profiles!$AA$2:$AA$23, MATCH(Sep_Profiles!L$1,Sep_Profiles!$Z$2:$Z$23, 0))</f>
        <v>4000</v>
      </c>
      <c r="M19" s="40">
        <f>Sep_Profiles!M19*INDEX(Sep_Profiles!$AA$2:$AA$23, MATCH(Sep_Profiles!M$1,Sep_Profiles!$Z$2:$Z$23, 0))</f>
        <v>2915</v>
      </c>
      <c r="N19" s="40">
        <f>Sep_Profiles!N19*INDEX(Sep_Profiles!$AA$2:$AA$23, MATCH(Sep_Profiles!N$1,Sep_Profiles!$Z$2:$Z$23, 0))</f>
        <v>895.31650000000002</v>
      </c>
      <c r="O19" s="40">
        <f>Sep_Profiles!O19*INDEX(Sep_Profiles!$AA$2:$AA$23, MATCH(Sep_Profiles!O$1,Sep_Profiles!$Z$2:$Z$23, 0))</f>
        <v>6028.5099999999993</v>
      </c>
      <c r="P19" s="40">
        <f>Sep_Profiles!P19*INDEX(Sep_Profiles!$AA$2:$AA$23, MATCH(Sep_Profiles!P$1,Sep_Profiles!$Z$2:$Z$23, 0))</f>
        <v>668.2456988298793</v>
      </c>
      <c r="Q19" s="40">
        <f>Sep_Profiles!Q19*INDEX(Sep_Profiles!$AA$2:$AA$23, MATCH(Sep_Profiles!Q$1,Sep_Profiles!$Z$2:$Z$23, 0))</f>
        <v>716.6189031263948</v>
      </c>
      <c r="R19" s="40">
        <f>Sep_Profiles!R19*INDEX(Sep_Profiles!$AA$2:$AA$23, MATCH(Sep_Profiles!R$1,Sep_Profiles!$Z$2:$Z$23, 0))</f>
        <v>0</v>
      </c>
      <c r="S19" s="40">
        <f>Sep_Profiles!S19*INDEX(Sep_Profiles!$AA$2:$AA$23, MATCH(Sep_Profiles!S$1,Sep_Profiles!$Z$2:$Z$23, 0))</f>
        <v>431.14651483220558</v>
      </c>
      <c r="T19" s="40">
        <f>Sep_Profiles!T19*INDEX(Sep_Profiles!$AA$2:$AA$23, MATCH(Sep_Profiles!T$1,Sep_Profiles!$Z$2:$Z$23, 0))</f>
        <v>1515.9214266153599</v>
      </c>
      <c r="U19" s="40">
        <f>Sep_Profiles!U19*INDEX(Sep_Profiles!$AA$2:$AA$23, MATCH(Sep_Profiles!U$1,Sep_Profiles!$Z$2:$Z$23, 0))</f>
        <v>3697.7059406939802</v>
      </c>
      <c r="V19" s="40">
        <f>Sep_Profiles!V19*INDEX(Sep_Profiles!$AA$2:$AA$23, MATCH(Sep_Profiles!V$1,Sep_Profiles!$Z$2:$Z$23, 0))</f>
        <v>129.98827681638113</v>
      </c>
      <c r="W19" s="40">
        <f>Sep_Profiles!W19*INDEX(Sep_Profiles!$AA$2:$AA$23, MATCH(Sep_Profiles!W$1,Sep_Profiles!$Z$2:$Z$23, 0))</f>
        <v>360.50225379541649</v>
      </c>
      <c r="X19" s="41">
        <f t="shared" si="0"/>
        <v>57470.28975310961</v>
      </c>
    </row>
    <row r="20" spans="1:24">
      <c r="A20" s="39">
        <v>19</v>
      </c>
      <c r="B20" s="40">
        <f>Sep_Profiles!B20*INDEX(Sep_Profiles!$AA$2:$AA$23, MATCH(Sep_Profiles!B$1,Sep_Profiles!$Z$2:$Z$23, 0))</f>
        <v>204.51052420000002</v>
      </c>
      <c r="C20" s="40">
        <f>Sep_Profiles!C20*INDEX(Sep_Profiles!$AA$2:$AA$23, MATCH(Sep_Profiles!C$1,Sep_Profiles!$Z$2:$Z$23, 0))</f>
        <v>451.77588420000012</v>
      </c>
      <c r="D20" s="40">
        <f>Sep_Profiles!D20*INDEX(Sep_Profiles!$AA$2:$AA$23, MATCH(Sep_Profiles!D$1,Sep_Profiles!$Z$2:$Z$23, 0))</f>
        <v>16385.53</v>
      </c>
      <c r="E20" s="40">
        <f>Sep_Profiles!E20*INDEX(Sep_Profiles!$AA$2:$AA$23, MATCH(Sep_Profiles!E$1,Sep_Profiles!$Z$2:$Z$23, 0))</f>
        <v>480</v>
      </c>
      <c r="F20" s="40">
        <f>Sep_Profiles!F20*INDEX(Sep_Profiles!$AA$2:$AA$23, MATCH(Sep_Profiles!F$1,Sep_Profiles!$Z$2:$Z$23, 0))</f>
        <v>1837.48</v>
      </c>
      <c r="G20" s="40">
        <f>Sep_Profiles!G20*INDEX(Sep_Profiles!$AA$2:$AA$23, MATCH(Sep_Profiles!G$1,Sep_Profiles!$Z$2:$Z$23, 0))</f>
        <v>7927.8399999999992</v>
      </c>
      <c r="H20" s="40">
        <f>Sep_Profiles!H20*INDEX(Sep_Profiles!$AA$2:$AA$23, MATCH(Sep_Profiles!H$1,Sep_Profiles!$Z$2:$Z$23, 0))</f>
        <v>2113.69</v>
      </c>
      <c r="I20" s="40">
        <f>Sep_Profiles!I20*INDEX(Sep_Profiles!$AA$2:$AA$23, MATCH(Sep_Profiles!I$1,Sep_Profiles!$Z$2:$Z$23, 0))</f>
        <v>254.7</v>
      </c>
      <c r="J20" s="40">
        <f>Sep_Profiles!J20*INDEX(Sep_Profiles!$AA$2:$AA$23, MATCH(Sep_Profiles!J$1,Sep_Profiles!$Z$2:$Z$23, 0))</f>
        <v>1082.10373</v>
      </c>
      <c r="K20" s="40">
        <f>Sep_Profiles!K20*INDEX(Sep_Profiles!$AA$2:$AA$23, MATCH(Sep_Profiles!K$1,Sep_Profiles!$Z$2:$Z$23, 0))</f>
        <v>5373.7040999999999</v>
      </c>
      <c r="L20" s="40">
        <f>Sep_Profiles!L20*INDEX(Sep_Profiles!$AA$2:$AA$23, MATCH(Sep_Profiles!L$1,Sep_Profiles!$Z$2:$Z$23, 0))</f>
        <v>4000</v>
      </c>
      <c r="M20" s="40">
        <f>Sep_Profiles!M20*INDEX(Sep_Profiles!$AA$2:$AA$23, MATCH(Sep_Profiles!M$1,Sep_Profiles!$Z$2:$Z$23, 0))</f>
        <v>2915</v>
      </c>
      <c r="N20" s="40">
        <f>Sep_Profiles!N20*INDEX(Sep_Profiles!$AA$2:$AA$23, MATCH(Sep_Profiles!N$1,Sep_Profiles!$Z$2:$Z$23, 0))</f>
        <v>895.31650000000002</v>
      </c>
      <c r="O20" s="40">
        <f>Sep_Profiles!O20*INDEX(Sep_Profiles!$AA$2:$AA$23, MATCH(Sep_Profiles!O$1,Sep_Profiles!$Z$2:$Z$23, 0))</f>
        <v>6028.5099999999993</v>
      </c>
      <c r="P20" s="40">
        <f>Sep_Profiles!P20*INDEX(Sep_Profiles!$AA$2:$AA$23, MATCH(Sep_Profiles!P$1,Sep_Profiles!$Z$2:$Z$23, 0))</f>
        <v>102.08463707173982</v>
      </c>
      <c r="Q20" s="40">
        <f>Sep_Profiles!Q20*INDEX(Sep_Profiles!$AA$2:$AA$23, MATCH(Sep_Profiles!Q$1,Sep_Profiles!$Z$2:$Z$23, 0))</f>
        <v>59.912137122820411</v>
      </c>
      <c r="R20" s="40">
        <f>Sep_Profiles!R20*INDEX(Sep_Profiles!$AA$2:$AA$23, MATCH(Sep_Profiles!R$1,Sep_Profiles!$Z$2:$Z$23, 0))</f>
        <v>0</v>
      </c>
      <c r="S20" s="40">
        <f>Sep_Profiles!S20*INDEX(Sep_Profiles!$AA$2:$AA$23, MATCH(Sep_Profiles!S$1,Sep_Profiles!$Z$2:$Z$23, 0))</f>
        <v>102.7386703611746</v>
      </c>
      <c r="T20" s="40">
        <f>Sep_Profiles!T20*INDEX(Sep_Profiles!$AA$2:$AA$23, MATCH(Sep_Profiles!T$1,Sep_Profiles!$Z$2:$Z$23, 0))</f>
        <v>205.97240575638671</v>
      </c>
      <c r="U20" s="40">
        <f>Sep_Profiles!U20*INDEX(Sep_Profiles!$AA$2:$AA$23, MATCH(Sep_Profiles!U$1,Sep_Profiles!$Z$2:$Z$23, 0))</f>
        <v>392.64335543126765</v>
      </c>
      <c r="V20" s="40">
        <f>Sep_Profiles!V20*INDEX(Sep_Profiles!$AA$2:$AA$23, MATCH(Sep_Profiles!V$1,Sep_Profiles!$Z$2:$Z$23, 0))</f>
        <v>148.6841846536928</v>
      </c>
      <c r="W20" s="40">
        <f>Sep_Profiles!W20*INDEX(Sep_Profiles!$AA$2:$AA$23, MATCH(Sep_Profiles!W$1,Sep_Profiles!$Z$2:$Z$23, 0))</f>
        <v>599.75746114495405</v>
      </c>
      <c r="X20" s="41">
        <f t="shared" si="0"/>
        <v>51561.953589942037</v>
      </c>
    </row>
    <row r="21" spans="1:24">
      <c r="A21" s="39">
        <v>20</v>
      </c>
      <c r="B21" s="40">
        <f>Sep_Profiles!B21*INDEX(Sep_Profiles!$AA$2:$AA$23, MATCH(Sep_Profiles!B$1,Sep_Profiles!$Z$2:$Z$23, 0))</f>
        <v>204.51052420000002</v>
      </c>
      <c r="C21" s="40">
        <f>Sep_Profiles!C21*INDEX(Sep_Profiles!$AA$2:$AA$23, MATCH(Sep_Profiles!C$1,Sep_Profiles!$Z$2:$Z$23, 0))</f>
        <v>451.77588420000012</v>
      </c>
      <c r="D21" s="40">
        <f>Sep_Profiles!D21*INDEX(Sep_Profiles!$AA$2:$AA$23, MATCH(Sep_Profiles!D$1,Sep_Profiles!$Z$2:$Z$23, 0))</f>
        <v>16385.53</v>
      </c>
      <c r="E21" s="40">
        <f>Sep_Profiles!E21*INDEX(Sep_Profiles!$AA$2:$AA$23, MATCH(Sep_Profiles!E$1,Sep_Profiles!$Z$2:$Z$23, 0))</f>
        <v>480</v>
      </c>
      <c r="F21" s="40">
        <f>Sep_Profiles!F21*INDEX(Sep_Profiles!$AA$2:$AA$23, MATCH(Sep_Profiles!F$1,Sep_Profiles!$Z$2:$Z$23, 0))</f>
        <v>1837.48</v>
      </c>
      <c r="G21" s="40">
        <f>Sep_Profiles!G21*INDEX(Sep_Profiles!$AA$2:$AA$23, MATCH(Sep_Profiles!G$1,Sep_Profiles!$Z$2:$Z$23, 0))</f>
        <v>7927.8399999999992</v>
      </c>
      <c r="H21" s="40">
        <f>Sep_Profiles!H21*INDEX(Sep_Profiles!$AA$2:$AA$23, MATCH(Sep_Profiles!H$1,Sep_Profiles!$Z$2:$Z$23, 0))</f>
        <v>2113.69</v>
      </c>
      <c r="I21" s="40">
        <f>Sep_Profiles!I21*INDEX(Sep_Profiles!$AA$2:$AA$23, MATCH(Sep_Profiles!I$1,Sep_Profiles!$Z$2:$Z$23, 0))</f>
        <v>254.7</v>
      </c>
      <c r="J21" s="40">
        <f>Sep_Profiles!J21*INDEX(Sep_Profiles!$AA$2:$AA$23, MATCH(Sep_Profiles!J$1,Sep_Profiles!$Z$2:$Z$23, 0))</f>
        <v>1082.10373</v>
      </c>
      <c r="K21" s="40">
        <f>Sep_Profiles!K21*INDEX(Sep_Profiles!$AA$2:$AA$23, MATCH(Sep_Profiles!K$1,Sep_Profiles!$Z$2:$Z$23, 0))</f>
        <v>5373.7040999999999</v>
      </c>
      <c r="L21" s="40">
        <f>Sep_Profiles!L21*INDEX(Sep_Profiles!$AA$2:$AA$23, MATCH(Sep_Profiles!L$1,Sep_Profiles!$Z$2:$Z$23, 0))</f>
        <v>4000</v>
      </c>
      <c r="M21" s="40">
        <f>Sep_Profiles!M21*INDEX(Sep_Profiles!$AA$2:$AA$23, MATCH(Sep_Profiles!M$1,Sep_Profiles!$Z$2:$Z$23, 0))</f>
        <v>2915</v>
      </c>
      <c r="N21" s="40">
        <f>Sep_Profiles!N21*INDEX(Sep_Profiles!$AA$2:$AA$23, MATCH(Sep_Profiles!N$1,Sep_Profiles!$Z$2:$Z$23, 0))</f>
        <v>895.31650000000002</v>
      </c>
      <c r="O21" s="40">
        <f>Sep_Profiles!O21*INDEX(Sep_Profiles!$AA$2:$AA$23, MATCH(Sep_Profiles!O$1,Sep_Profiles!$Z$2:$Z$23, 0))</f>
        <v>6028.5099999999993</v>
      </c>
      <c r="P21" s="40">
        <f>Sep_Profiles!P21*INDEX(Sep_Profiles!$AA$2:$AA$23, MATCH(Sep_Profiles!P$1,Sep_Profiles!$Z$2:$Z$23, 0))</f>
        <v>1.0669111253240481E-2</v>
      </c>
      <c r="Q21" s="40">
        <f>Sep_Profiles!Q21*INDEX(Sep_Profiles!$AA$2:$AA$23, MATCH(Sep_Profiles!Q$1,Sep_Profiles!$Z$2:$Z$23, 0))</f>
        <v>0.20284331109013037</v>
      </c>
      <c r="R21" s="40">
        <f>Sep_Profiles!R21*INDEX(Sep_Profiles!$AA$2:$AA$23, MATCH(Sep_Profiles!R$1,Sep_Profiles!$Z$2:$Z$23, 0))</f>
        <v>0</v>
      </c>
      <c r="S21" s="40">
        <f>Sep_Profiles!S21*INDEX(Sep_Profiles!$AA$2:$AA$23, MATCH(Sep_Profiles!S$1,Sep_Profiles!$Z$2:$Z$23, 0))</f>
        <v>0.7848650987249729</v>
      </c>
      <c r="T21" s="40">
        <f>Sep_Profiles!T21*INDEX(Sep_Profiles!$AA$2:$AA$23, MATCH(Sep_Profiles!T$1,Sep_Profiles!$Z$2:$Z$23, 0))</f>
        <v>2.1301566496108506E-3</v>
      </c>
      <c r="U21" s="40">
        <f>Sep_Profiles!U21*INDEX(Sep_Profiles!$AA$2:$AA$23, MATCH(Sep_Profiles!U$1,Sep_Profiles!$Z$2:$Z$23, 0))</f>
        <v>8.5768403754163877E-3</v>
      </c>
      <c r="V21" s="40">
        <f>Sep_Profiles!V21*INDEX(Sep_Profiles!$AA$2:$AA$23, MATCH(Sep_Profiles!V$1,Sep_Profiles!$Z$2:$Z$23, 0))</f>
        <v>229.05808549173264</v>
      </c>
      <c r="W21" s="40">
        <f>Sep_Profiles!W21*INDEX(Sep_Profiles!$AA$2:$AA$23, MATCH(Sep_Profiles!W$1,Sep_Profiles!$Z$2:$Z$23, 0))</f>
        <v>673.79633866085157</v>
      </c>
      <c r="X21" s="41">
        <f t="shared" si="0"/>
        <v>50854.02424707068</v>
      </c>
    </row>
    <row r="22" spans="1:24">
      <c r="A22" s="39">
        <v>21</v>
      </c>
      <c r="B22" s="40">
        <f>Sep_Profiles!B22*INDEX(Sep_Profiles!$AA$2:$AA$23, MATCH(Sep_Profiles!B$1,Sep_Profiles!$Z$2:$Z$23, 0))</f>
        <v>204.51052420000002</v>
      </c>
      <c r="C22" s="40">
        <f>Sep_Profiles!C22*INDEX(Sep_Profiles!$AA$2:$AA$23, MATCH(Sep_Profiles!C$1,Sep_Profiles!$Z$2:$Z$23, 0))</f>
        <v>451.77588420000012</v>
      </c>
      <c r="D22" s="40">
        <f>Sep_Profiles!D22*INDEX(Sep_Profiles!$AA$2:$AA$23, MATCH(Sep_Profiles!D$1,Sep_Profiles!$Z$2:$Z$23, 0))</f>
        <v>16385.53</v>
      </c>
      <c r="E22" s="40">
        <f>Sep_Profiles!E22*INDEX(Sep_Profiles!$AA$2:$AA$23, MATCH(Sep_Profiles!E$1,Sep_Profiles!$Z$2:$Z$23, 0))</f>
        <v>480</v>
      </c>
      <c r="F22" s="40">
        <f>Sep_Profiles!F22*INDEX(Sep_Profiles!$AA$2:$AA$23, MATCH(Sep_Profiles!F$1,Sep_Profiles!$Z$2:$Z$23, 0))</f>
        <v>1837.48</v>
      </c>
      <c r="G22" s="40">
        <f>Sep_Profiles!G22*INDEX(Sep_Profiles!$AA$2:$AA$23, MATCH(Sep_Profiles!G$1,Sep_Profiles!$Z$2:$Z$23, 0))</f>
        <v>7927.8399999999992</v>
      </c>
      <c r="H22" s="40">
        <f>Sep_Profiles!H22*INDEX(Sep_Profiles!$AA$2:$AA$23, MATCH(Sep_Profiles!H$1,Sep_Profiles!$Z$2:$Z$23, 0))</f>
        <v>2113.69</v>
      </c>
      <c r="I22" s="40">
        <f>Sep_Profiles!I22*INDEX(Sep_Profiles!$AA$2:$AA$23, MATCH(Sep_Profiles!I$1,Sep_Profiles!$Z$2:$Z$23, 0))</f>
        <v>254.7</v>
      </c>
      <c r="J22" s="40">
        <f>Sep_Profiles!J22*INDEX(Sep_Profiles!$AA$2:$AA$23, MATCH(Sep_Profiles!J$1,Sep_Profiles!$Z$2:$Z$23, 0))</f>
        <v>1082.10373</v>
      </c>
      <c r="K22" s="40">
        <f>Sep_Profiles!K22*INDEX(Sep_Profiles!$AA$2:$AA$23, MATCH(Sep_Profiles!K$1,Sep_Profiles!$Z$2:$Z$23, 0))</f>
        <v>5373.7040999999999</v>
      </c>
      <c r="L22" s="40">
        <f>Sep_Profiles!L22*INDEX(Sep_Profiles!$AA$2:$AA$23, MATCH(Sep_Profiles!L$1,Sep_Profiles!$Z$2:$Z$23, 0))</f>
        <v>4000</v>
      </c>
      <c r="M22" s="40">
        <f>Sep_Profiles!M22*INDEX(Sep_Profiles!$AA$2:$AA$23, MATCH(Sep_Profiles!M$1,Sep_Profiles!$Z$2:$Z$23, 0))</f>
        <v>2915</v>
      </c>
      <c r="N22" s="40">
        <f>Sep_Profiles!N22*INDEX(Sep_Profiles!$AA$2:$AA$23, MATCH(Sep_Profiles!N$1,Sep_Profiles!$Z$2:$Z$23, 0))</f>
        <v>895.31650000000002</v>
      </c>
      <c r="O22" s="40">
        <f>Sep_Profiles!O22*INDEX(Sep_Profiles!$AA$2:$AA$23, MATCH(Sep_Profiles!O$1,Sep_Profiles!$Z$2:$Z$23, 0))</f>
        <v>6028.5099999999993</v>
      </c>
      <c r="P22" s="40">
        <f>Sep_Profiles!P22*INDEX(Sep_Profiles!$AA$2:$AA$23, MATCH(Sep_Profiles!P$1,Sep_Profiles!$Z$2:$Z$23, 0))</f>
        <v>0</v>
      </c>
      <c r="Q22" s="40">
        <f>Sep_Profiles!Q22*INDEX(Sep_Profiles!$AA$2:$AA$23, MATCH(Sep_Profiles!Q$1,Sep_Profiles!$Z$2:$Z$23, 0))</f>
        <v>3.7116554806366428E-2</v>
      </c>
      <c r="R22" s="40">
        <f>Sep_Profiles!R22*INDEX(Sep_Profiles!$AA$2:$AA$23, MATCH(Sep_Profiles!R$1,Sep_Profiles!$Z$2:$Z$23, 0))</f>
        <v>0</v>
      </c>
      <c r="S22" s="40">
        <f>Sep_Profiles!S22*INDEX(Sep_Profiles!$AA$2:$AA$23, MATCH(Sep_Profiles!S$1,Sep_Profiles!$Z$2:$Z$23, 0))</f>
        <v>0</v>
      </c>
      <c r="T22" s="40">
        <f>Sep_Profiles!T22*INDEX(Sep_Profiles!$AA$2:$AA$23, MATCH(Sep_Profiles!T$1,Sep_Profiles!$Z$2:$Z$23, 0))</f>
        <v>0</v>
      </c>
      <c r="U22" s="40">
        <f>Sep_Profiles!U22*INDEX(Sep_Profiles!$AA$2:$AA$23, MATCH(Sep_Profiles!U$1,Sep_Profiles!$Z$2:$Z$23, 0))</f>
        <v>0</v>
      </c>
      <c r="V22" s="40">
        <f>Sep_Profiles!V22*INDEX(Sep_Profiles!$AA$2:$AA$23, MATCH(Sep_Profiles!V$1,Sep_Profiles!$Z$2:$Z$23, 0))</f>
        <v>296.60487952509447</v>
      </c>
      <c r="W22" s="40">
        <f>Sep_Profiles!W22*INDEX(Sep_Profiles!$AA$2:$AA$23, MATCH(Sep_Profiles!W$1,Sep_Profiles!$Z$2:$Z$23, 0))</f>
        <v>657.28358056605441</v>
      </c>
      <c r="X22" s="41">
        <f t="shared" si="0"/>
        <v>50904.086315045963</v>
      </c>
    </row>
    <row r="23" spans="1:24">
      <c r="A23" s="39">
        <v>22</v>
      </c>
      <c r="B23" s="40">
        <f>Sep_Profiles!B23*INDEX(Sep_Profiles!$AA$2:$AA$23, MATCH(Sep_Profiles!B$1,Sep_Profiles!$Z$2:$Z$23, 0))</f>
        <v>204.51052420000002</v>
      </c>
      <c r="C23" s="40">
        <f>Sep_Profiles!C23*INDEX(Sep_Profiles!$AA$2:$AA$23, MATCH(Sep_Profiles!C$1,Sep_Profiles!$Z$2:$Z$23, 0))</f>
        <v>451.77588420000012</v>
      </c>
      <c r="D23" s="40">
        <f>Sep_Profiles!D23*INDEX(Sep_Profiles!$AA$2:$AA$23, MATCH(Sep_Profiles!D$1,Sep_Profiles!$Z$2:$Z$23, 0))</f>
        <v>16385.53</v>
      </c>
      <c r="E23" s="40">
        <f>Sep_Profiles!E23*INDEX(Sep_Profiles!$AA$2:$AA$23, MATCH(Sep_Profiles!E$1,Sep_Profiles!$Z$2:$Z$23, 0))</f>
        <v>480</v>
      </c>
      <c r="F23" s="40">
        <f>Sep_Profiles!F23*INDEX(Sep_Profiles!$AA$2:$AA$23, MATCH(Sep_Profiles!F$1,Sep_Profiles!$Z$2:$Z$23, 0))</f>
        <v>1837.48</v>
      </c>
      <c r="G23" s="40">
        <f>Sep_Profiles!G23*INDEX(Sep_Profiles!$AA$2:$AA$23, MATCH(Sep_Profiles!G$1,Sep_Profiles!$Z$2:$Z$23, 0))</f>
        <v>7927.8399999999992</v>
      </c>
      <c r="H23" s="40">
        <f>Sep_Profiles!H23*INDEX(Sep_Profiles!$AA$2:$AA$23, MATCH(Sep_Profiles!H$1,Sep_Profiles!$Z$2:$Z$23, 0))</f>
        <v>0</v>
      </c>
      <c r="I23" s="40">
        <f>Sep_Profiles!I23*INDEX(Sep_Profiles!$AA$2:$AA$23, MATCH(Sep_Profiles!I$1,Sep_Profiles!$Z$2:$Z$23, 0))</f>
        <v>254.7</v>
      </c>
      <c r="J23" s="40">
        <f>Sep_Profiles!J23*INDEX(Sep_Profiles!$AA$2:$AA$23, MATCH(Sep_Profiles!J$1,Sep_Profiles!$Z$2:$Z$23, 0))</f>
        <v>1082.10373</v>
      </c>
      <c r="K23" s="40">
        <f>Sep_Profiles!K23*INDEX(Sep_Profiles!$AA$2:$AA$23, MATCH(Sep_Profiles!K$1,Sep_Profiles!$Z$2:$Z$23, 0))</f>
        <v>5373.7040999999999</v>
      </c>
      <c r="L23" s="40">
        <f>Sep_Profiles!L23*INDEX(Sep_Profiles!$AA$2:$AA$23, MATCH(Sep_Profiles!L$1,Sep_Profiles!$Z$2:$Z$23, 0))</f>
        <v>4000</v>
      </c>
      <c r="M23" s="40">
        <f>Sep_Profiles!M23*INDEX(Sep_Profiles!$AA$2:$AA$23, MATCH(Sep_Profiles!M$1,Sep_Profiles!$Z$2:$Z$23, 0))</f>
        <v>2915</v>
      </c>
      <c r="N23" s="40">
        <f>Sep_Profiles!N23*INDEX(Sep_Profiles!$AA$2:$AA$23, MATCH(Sep_Profiles!N$1,Sep_Profiles!$Z$2:$Z$23, 0))</f>
        <v>895.31650000000002</v>
      </c>
      <c r="O23" s="40">
        <f>Sep_Profiles!O23*INDEX(Sep_Profiles!$AA$2:$AA$23, MATCH(Sep_Profiles!O$1,Sep_Profiles!$Z$2:$Z$23, 0))</f>
        <v>0</v>
      </c>
      <c r="P23" s="40">
        <f>Sep_Profiles!P23*INDEX(Sep_Profiles!$AA$2:$AA$23, MATCH(Sep_Profiles!P$1,Sep_Profiles!$Z$2:$Z$23, 0))</f>
        <v>0</v>
      </c>
      <c r="Q23" s="40">
        <f>Sep_Profiles!Q23*INDEX(Sep_Profiles!$AA$2:$AA$23, MATCH(Sep_Profiles!Q$1,Sep_Profiles!$Z$2:$Z$23, 0))</f>
        <v>2.9748853489269193E-2</v>
      </c>
      <c r="R23" s="40">
        <f>Sep_Profiles!R23*INDEX(Sep_Profiles!$AA$2:$AA$23, MATCH(Sep_Profiles!R$1,Sep_Profiles!$Z$2:$Z$23, 0))</f>
        <v>0</v>
      </c>
      <c r="S23" s="40">
        <f>Sep_Profiles!S23*INDEX(Sep_Profiles!$AA$2:$AA$23, MATCH(Sep_Profiles!S$1,Sep_Profiles!$Z$2:$Z$23, 0))</f>
        <v>0</v>
      </c>
      <c r="T23" s="40">
        <f>Sep_Profiles!T23*INDEX(Sep_Profiles!$AA$2:$AA$23, MATCH(Sep_Profiles!T$1,Sep_Profiles!$Z$2:$Z$23, 0))</f>
        <v>0</v>
      </c>
      <c r="U23" s="40">
        <f>Sep_Profiles!U23*INDEX(Sep_Profiles!$AA$2:$AA$23, MATCH(Sep_Profiles!U$1,Sep_Profiles!$Z$2:$Z$23, 0))</f>
        <v>0</v>
      </c>
      <c r="V23" s="40">
        <f>Sep_Profiles!V23*INDEX(Sep_Profiles!$AA$2:$AA$23, MATCH(Sep_Profiles!V$1,Sep_Profiles!$Z$2:$Z$23, 0))</f>
        <v>325.11410031381189</v>
      </c>
      <c r="W23" s="40">
        <f>Sep_Profiles!W23*INDEX(Sep_Profiles!$AA$2:$AA$23, MATCH(Sep_Profiles!W$1,Sep_Profiles!$Z$2:$Z$23, 0))</f>
        <v>516.5634848510407</v>
      </c>
      <c r="X23" s="41">
        <f t="shared" si="0"/>
        <v>42649.668072418339</v>
      </c>
    </row>
    <row r="24" spans="1:24">
      <c r="A24" s="39">
        <v>23</v>
      </c>
      <c r="B24" s="40">
        <f>Sep_Profiles!B24*INDEX(Sep_Profiles!$AA$2:$AA$23, MATCH(Sep_Profiles!B$1,Sep_Profiles!$Z$2:$Z$23, 0))</f>
        <v>204.51052420000002</v>
      </c>
      <c r="C24" s="40">
        <f>Sep_Profiles!C24*INDEX(Sep_Profiles!$AA$2:$AA$23, MATCH(Sep_Profiles!C$1,Sep_Profiles!$Z$2:$Z$23, 0))</f>
        <v>451.77588420000012</v>
      </c>
      <c r="D24" s="40">
        <f>Sep_Profiles!D24*INDEX(Sep_Profiles!$AA$2:$AA$23, MATCH(Sep_Profiles!D$1,Sep_Profiles!$Z$2:$Z$23, 0))</f>
        <v>16385.53</v>
      </c>
      <c r="E24" s="40">
        <f>Sep_Profiles!E24*INDEX(Sep_Profiles!$AA$2:$AA$23, MATCH(Sep_Profiles!E$1,Sep_Profiles!$Z$2:$Z$23, 0))</f>
        <v>480</v>
      </c>
      <c r="F24" s="40">
        <f>Sep_Profiles!F24*INDEX(Sep_Profiles!$AA$2:$AA$23, MATCH(Sep_Profiles!F$1,Sep_Profiles!$Z$2:$Z$23, 0))</f>
        <v>1837.48</v>
      </c>
      <c r="G24" s="40">
        <f>Sep_Profiles!G24*INDEX(Sep_Profiles!$AA$2:$AA$23, MATCH(Sep_Profiles!G$1,Sep_Profiles!$Z$2:$Z$23, 0))</f>
        <v>7927.8399999999992</v>
      </c>
      <c r="H24" s="40">
        <f>Sep_Profiles!H24*INDEX(Sep_Profiles!$AA$2:$AA$23, MATCH(Sep_Profiles!H$1,Sep_Profiles!$Z$2:$Z$23, 0))</f>
        <v>0</v>
      </c>
      <c r="I24" s="40">
        <f>Sep_Profiles!I24*INDEX(Sep_Profiles!$AA$2:$AA$23, MATCH(Sep_Profiles!I$1,Sep_Profiles!$Z$2:$Z$23, 0))</f>
        <v>254.7</v>
      </c>
      <c r="J24" s="40">
        <f>Sep_Profiles!J24*INDEX(Sep_Profiles!$AA$2:$AA$23, MATCH(Sep_Profiles!J$1,Sep_Profiles!$Z$2:$Z$23, 0))</f>
        <v>1082.10373</v>
      </c>
      <c r="K24" s="40">
        <f>Sep_Profiles!K24*INDEX(Sep_Profiles!$AA$2:$AA$23, MATCH(Sep_Profiles!K$1,Sep_Profiles!$Z$2:$Z$23, 0))</f>
        <v>5373.7040999999999</v>
      </c>
      <c r="L24" s="40">
        <f>Sep_Profiles!L24*INDEX(Sep_Profiles!$AA$2:$AA$23, MATCH(Sep_Profiles!L$1,Sep_Profiles!$Z$2:$Z$23, 0))</f>
        <v>4000</v>
      </c>
      <c r="M24" s="40">
        <f>Sep_Profiles!M24*INDEX(Sep_Profiles!$AA$2:$AA$23, MATCH(Sep_Profiles!M$1,Sep_Profiles!$Z$2:$Z$23, 0))</f>
        <v>2915</v>
      </c>
      <c r="N24" s="40">
        <f>Sep_Profiles!N24*INDEX(Sep_Profiles!$AA$2:$AA$23, MATCH(Sep_Profiles!N$1,Sep_Profiles!$Z$2:$Z$23, 0))</f>
        <v>895.31650000000002</v>
      </c>
      <c r="O24" s="40">
        <f>Sep_Profiles!O24*INDEX(Sep_Profiles!$AA$2:$AA$23, MATCH(Sep_Profiles!O$1,Sep_Profiles!$Z$2:$Z$23, 0))</f>
        <v>0</v>
      </c>
      <c r="P24" s="40">
        <f>Sep_Profiles!P24*INDEX(Sep_Profiles!$AA$2:$AA$23, MATCH(Sep_Profiles!P$1,Sep_Profiles!$Z$2:$Z$23, 0))</f>
        <v>0</v>
      </c>
      <c r="Q24" s="40">
        <f>Sep_Profiles!Q24*INDEX(Sep_Profiles!$AA$2:$AA$23, MATCH(Sep_Profiles!Q$1,Sep_Profiles!$Z$2:$Z$23, 0))</f>
        <v>2.2538250628673592E-2</v>
      </c>
      <c r="R24" s="40">
        <f>Sep_Profiles!R24*INDEX(Sep_Profiles!$AA$2:$AA$23, MATCH(Sep_Profiles!R$1,Sep_Profiles!$Z$2:$Z$23, 0))</f>
        <v>0</v>
      </c>
      <c r="S24" s="40">
        <f>Sep_Profiles!S24*INDEX(Sep_Profiles!$AA$2:$AA$23, MATCH(Sep_Profiles!S$1,Sep_Profiles!$Z$2:$Z$23, 0))</f>
        <v>0</v>
      </c>
      <c r="T24" s="40">
        <f>Sep_Profiles!T24*INDEX(Sep_Profiles!$AA$2:$AA$23, MATCH(Sep_Profiles!T$1,Sep_Profiles!$Z$2:$Z$23, 0))</f>
        <v>0</v>
      </c>
      <c r="U24" s="40">
        <f>Sep_Profiles!U24*INDEX(Sep_Profiles!$AA$2:$AA$23, MATCH(Sep_Profiles!U$1,Sep_Profiles!$Z$2:$Z$23, 0))</f>
        <v>0</v>
      </c>
      <c r="V24" s="40">
        <f>Sep_Profiles!V24*INDEX(Sep_Profiles!$AA$2:$AA$23, MATCH(Sep_Profiles!V$1,Sep_Profiles!$Z$2:$Z$23, 0))</f>
        <v>352.33341724236828</v>
      </c>
      <c r="W24" s="40">
        <f>Sep_Profiles!W24*INDEX(Sep_Profiles!$AA$2:$AA$23, MATCH(Sep_Profiles!W$1,Sep_Profiles!$Z$2:$Z$23, 0))</f>
        <v>496.55049274524032</v>
      </c>
      <c r="X24" s="41">
        <f t="shared" si="0"/>
        <v>42656.867186638236</v>
      </c>
    </row>
    <row r="25" spans="1:24">
      <c r="A25" s="39">
        <v>24</v>
      </c>
      <c r="B25" s="40">
        <f>Sep_Profiles!B25*INDEX(Sep_Profiles!$AA$2:$AA$23, MATCH(Sep_Profiles!B$1,Sep_Profiles!$Z$2:$Z$23, 0))</f>
        <v>204.51052420000002</v>
      </c>
      <c r="C25" s="40">
        <f>Sep_Profiles!C25*INDEX(Sep_Profiles!$AA$2:$AA$23, MATCH(Sep_Profiles!C$1,Sep_Profiles!$Z$2:$Z$23, 0))</f>
        <v>451.77588420000012</v>
      </c>
      <c r="D25" s="40">
        <f>Sep_Profiles!D25*INDEX(Sep_Profiles!$AA$2:$AA$23, MATCH(Sep_Profiles!D$1,Sep_Profiles!$Z$2:$Z$23, 0))</f>
        <v>16385.53</v>
      </c>
      <c r="E25" s="40">
        <f>Sep_Profiles!E25*INDEX(Sep_Profiles!$AA$2:$AA$23, MATCH(Sep_Profiles!E$1,Sep_Profiles!$Z$2:$Z$23, 0))</f>
        <v>480</v>
      </c>
      <c r="F25" s="40">
        <f>Sep_Profiles!F25*INDEX(Sep_Profiles!$AA$2:$AA$23, MATCH(Sep_Profiles!F$1,Sep_Profiles!$Z$2:$Z$23, 0))</f>
        <v>1837.48</v>
      </c>
      <c r="G25" s="40">
        <f>Sep_Profiles!G25*INDEX(Sep_Profiles!$AA$2:$AA$23, MATCH(Sep_Profiles!G$1,Sep_Profiles!$Z$2:$Z$23, 0))</f>
        <v>7927.8399999999992</v>
      </c>
      <c r="H25" s="40">
        <f>Sep_Profiles!H25*INDEX(Sep_Profiles!$AA$2:$AA$23, MATCH(Sep_Profiles!H$1,Sep_Profiles!$Z$2:$Z$23, 0))</f>
        <v>0</v>
      </c>
      <c r="I25" s="40">
        <f>Sep_Profiles!I25*INDEX(Sep_Profiles!$AA$2:$AA$23, MATCH(Sep_Profiles!I$1,Sep_Profiles!$Z$2:$Z$23, 0))</f>
        <v>254.7</v>
      </c>
      <c r="J25" s="40">
        <f>Sep_Profiles!J25*INDEX(Sep_Profiles!$AA$2:$AA$23, MATCH(Sep_Profiles!J$1,Sep_Profiles!$Z$2:$Z$23, 0))</f>
        <v>1082.10373</v>
      </c>
      <c r="K25" s="40">
        <f>Sep_Profiles!K25*INDEX(Sep_Profiles!$AA$2:$AA$23, MATCH(Sep_Profiles!K$1,Sep_Profiles!$Z$2:$Z$23, 0))</f>
        <v>5373.7040999999999</v>
      </c>
      <c r="L25" s="40">
        <f>Sep_Profiles!L25*INDEX(Sep_Profiles!$AA$2:$AA$23, MATCH(Sep_Profiles!L$1,Sep_Profiles!$Z$2:$Z$23, 0))</f>
        <v>4000</v>
      </c>
      <c r="M25" s="40">
        <f>Sep_Profiles!M25*INDEX(Sep_Profiles!$AA$2:$AA$23, MATCH(Sep_Profiles!M$1,Sep_Profiles!$Z$2:$Z$23, 0))</f>
        <v>2915</v>
      </c>
      <c r="N25" s="40">
        <f>Sep_Profiles!N25*INDEX(Sep_Profiles!$AA$2:$AA$23, MATCH(Sep_Profiles!N$1,Sep_Profiles!$Z$2:$Z$23, 0))</f>
        <v>895.31650000000002</v>
      </c>
      <c r="O25" s="40">
        <f>Sep_Profiles!O25*INDEX(Sep_Profiles!$AA$2:$AA$23, MATCH(Sep_Profiles!O$1,Sep_Profiles!$Z$2:$Z$23, 0))</f>
        <v>0</v>
      </c>
      <c r="P25" s="40">
        <f>Sep_Profiles!P25*INDEX(Sep_Profiles!$AA$2:$AA$23, MATCH(Sep_Profiles!P$1,Sep_Profiles!$Z$2:$Z$23, 0))</f>
        <v>0</v>
      </c>
      <c r="Q25" s="40">
        <f>Sep_Profiles!Q25*INDEX(Sep_Profiles!$AA$2:$AA$23, MATCH(Sep_Profiles!Q$1,Sep_Profiles!$Z$2:$Z$23, 0))</f>
        <v>1.5547489922789157E-2</v>
      </c>
      <c r="R25" s="40">
        <f>Sep_Profiles!R25*INDEX(Sep_Profiles!$AA$2:$AA$23, MATCH(Sep_Profiles!R$1,Sep_Profiles!$Z$2:$Z$23, 0))</f>
        <v>0</v>
      </c>
      <c r="S25" s="40">
        <f>Sep_Profiles!S25*INDEX(Sep_Profiles!$AA$2:$AA$23, MATCH(Sep_Profiles!S$1,Sep_Profiles!$Z$2:$Z$23, 0))</f>
        <v>0</v>
      </c>
      <c r="T25" s="40">
        <f>Sep_Profiles!T25*INDEX(Sep_Profiles!$AA$2:$AA$23, MATCH(Sep_Profiles!T$1,Sep_Profiles!$Z$2:$Z$23, 0))</f>
        <v>0</v>
      </c>
      <c r="U25" s="40">
        <f>Sep_Profiles!U25*INDEX(Sep_Profiles!$AA$2:$AA$23, MATCH(Sep_Profiles!U$1,Sep_Profiles!$Z$2:$Z$23, 0))</f>
        <v>1810.4550636448446</v>
      </c>
      <c r="V25" s="40">
        <f>Sep_Profiles!V25*INDEX(Sep_Profiles!$AA$2:$AA$23, MATCH(Sep_Profiles!V$1,Sep_Profiles!$Z$2:$Z$23, 0))</f>
        <v>198.54398110236613</v>
      </c>
      <c r="W25" s="40">
        <f>Sep_Profiles!W25*INDEX(Sep_Profiles!$AA$2:$AA$23, MATCH(Sep_Profiles!W$1,Sep_Profiles!$Z$2:$Z$23, 0))</f>
        <v>839.81699999999989</v>
      </c>
      <c r="X25" s="41">
        <f t="shared" si="0"/>
        <v>44656.792330637138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52"/>
  <sheetViews>
    <sheetView topLeftCell="E1" workbookViewId="0">
      <selection activeCell="M34" sqref="M34"/>
    </sheetView>
  </sheetViews>
  <sheetFormatPr defaultRowHeight="14.5"/>
  <cols>
    <col min="4" max="4" width="9.54296875" bestFit="1" customWidth="1"/>
    <col min="16" max="16" width="12.1796875" customWidth="1"/>
    <col min="25" max="25" width="18.7265625" customWidth="1"/>
    <col min="26" max="26" width="30.7265625" customWidth="1"/>
    <col min="27" max="27" width="8.90625" bestFit="1" customWidth="1"/>
    <col min="30" max="30" width="22" customWidth="1"/>
    <col min="34" max="34" width="17" customWidth="1"/>
    <col min="38" max="38" width="9.1796875" customWidth="1"/>
  </cols>
  <sheetData>
    <row r="1" spans="1:34">
      <c r="A1" s="33" t="s">
        <v>30</v>
      </c>
      <c r="B1" s="33" t="s">
        <v>18</v>
      </c>
      <c r="C1" s="33" t="s">
        <v>8</v>
      </c>
      <c r="D1" s="33" t="s">
        <v>9</v>
      </c>
      <c r="E1" s="33" t="s">
        <v>31</v>
      </c>
      <c r="F1" s="33" t="s">
        <v>10</v>
      </c>
      <c r="G1" s="33" t="s">
        <v>11</v>
      </c>
      <c r="H1" s="33" t="s">
        <v>12</v>
      </c>
      <c r="I1" s="33" t="s">
        <v>15</v>
      </c>
      <c r="J1" s="33" t="s">
        <v>13</v>
      </c>
      <c r="K1" s="33" t="s">
        <v>14</v>
      </c>
      <c r="L1" s="33" t="s">
        <v>17</v>
      </c>
      <c r="M1" s="33" t="s">
        <v>16</v>
      </c>
      <c r="N1" s="33" t="s">
        <v>24</v>
      </c>
      <c r="O1" s="33" t="s">
        <v>7</v>
      </c>
      <c r="P1" s="33" t="s">
        <v>33</v>
      </c>
      <c r="Q1" s="33" t="s">
        <v>34</v>
      </c>
      <c r="R1" s="33" t="s">
        <v>46</v>
      </c>
      <c r="S1" s="33" t="s">
        <v>35</v>
      </c>
      <c r="T1" s="33" t="s">
        <v>36</v>
      </c>
      <c r="U1" s="33" t="s">
        <v>37</v>
      </c>
      <c r="V1" s="33" t="s">
        <v>38</v>
      </c>
      <c r="W1" s="33" t="s">
        <v>39</v>
      </c>
      <c r="Z1" s="34" t="s">
        <v>23</v>
      </c>
      <c r="AA1" s="39" t="s">
        <v>32</v>
      </c>
      <c r="AH1" s="43"/>
    </row>
    <row r="2" spans="1:34">
      <c r="A2" s="33">
        <v>1</v>
      </c>
      <c r="B2" s="42">
        <v>1</v>
      </c>
      <c r="C2" s="42">
        <v>1</v>
      </c>
      <c r="D2" s="42">
        <v>1</v>
      </c>
      <c r="E2" s="42">
        <v>1</v>
      </c>
      <c r="F2" s="42">
        <v>1</v>
      </c>
      <c r="G2" s="42">
        <v>1</v>
      </c>
      <c r="H2" s="42">
        <v>0</v>
      </c>
      <c r="I2" s="42">
        <v>1</v>
      </c>
      <c r="J2" s="42">
        <v>1</v>
      </c>
      <c r="K2" s="42">
        <v>1</v>
      </c>
      <c r="L2" s="42">
        <v>1</v>
      </c>
      <c r="M2" s="42">
        <v>1</v>
      </c>
      <c r="N2" s="42">
        <v>0</v>
      </c>
      <c r="O2" s="42">
        <v>0</v>
      </c>
      <c r="P2" s="42">
        <v>0</v>
      </c>
      <c r="Q2" s="42">
        <v>3.5996011959311912E-6</v>
      </c>
      <c r="R2" s="42">
        <v>0</v>
      </c>
      <c r="S2" s="42">
        <v>0</v>
      </c>
      <c r="T2" s="42">
        <v>0</v>
      </c>
      <c r="U2" s="42">
        <v>0</v>
      </c>
      <c r="V2" s="42">
        <v>0.18570358004671245</v>
      </c>
      <c r="W2" s="42">
        <v>0.1032514218643683</v>
      </c>
      <c r="X2" s="27"/>
      <c r="Y2" s="27"/>
      <c r="Z2" s="44" t="s">
        <v>18</v>
      </c>
      <c r="AA2" s="45">
        <v>204.51052420000002</v>
      </c>
    </row>
    <row r="3" spans="1:34">
      <c r="A3" s="33">
        <v>2</v>
      </c>
      <c r="B3" s="42">
        <v>1</v>
      </c>
      <c r="C3" s="42">
        <v>1</v>
      </c>
      <c r="D3" s="42">
        <v>1</v>
      </c>
      <c r="E3" s="42">
        <v>1</v>
      </c>
      <c r="F3" s="42">
        <v>1</v>
      </c>
      <c r="G3" s="42">
        <v>1</v>
      </c>
      <c r="H3" s="42">
        <v>0</v>
      </c>
      <c r="I3" s="42">
        <v>1</v>
      </c>
      <c r="J3" s="42">
        <v>1</v>
      </c>
      <c r="K3" s="42">
        <v>1</v>
      </c>
      <c r="L3" s="42">
        <v>1</v>
      </c>
      <c r="M3" s="42">
        <v>1</v>
      </c>
      <c r="N3" s="42">
        <v>0</v>
      </c>
      <c r="O3" s="42">
        <v>0</v>
      </c>
      <c r="P3" s="42">
        <v>0</v>
      </c>
      <c r="Q3" s="42">
        <v>1.9859419345221774E-6</v>
      </c>
      <c r="R3" s="42">
        <v>0</v>
      </c>
      <c r="S3" s="42">
        <v>0</v>
      </c>
      <c r="T3" s="42">
        <v>0</v>
      </c>
      <c r="U3" s="42">
        <v>0</v>
      </c>
      <c r="V3" s="42">
        <v>0.18700601759758001</v>
      </c>
      <c r="W3" s="42">
        <v>7.703624029913439E-2</v>
      </c>
      <c r="X3" s="27"/>
      <c r="Y3" s="27"/>
      <c r="Z3" s="44" t="s">
        <v>8</v>
      </c>
      <c r="AA3" s="45">
        <v>451.77588420000012</v>
      </c>
    </row>
    <row r="4" spans="1:34">
      <c r="A4" s="33">
        <v>3</v>
      </c>
      <c r="B4" s="42">
        <v>1</v>
      </c>
      <c r="C4" s="42">
        <v>1</v>
      </c>
      <c r="D4" s="42">
        <v>1</v>
      </c>
      <c r="E4" s="42">
        <v>1</v>
      </c>
      <c r="F4" s="42">
        <v>1</v>
      </c>
      <c r="G4" s="42">
        <v>1</v>
      </c>
      <c r="H4" s="42">
        <v>0</v>
      </c>
      <c r="I4" s="42">
        <v>1</v>
      </c>
      <c r="J4" s="42">
        <v>1</v>
      </c>
      <c r="K4" s="42">
        <v>1</v>
      </c>
      <c r="L4" s="42">
        <v>1</v>
      </c>
      <c r="M4" s="42">
        <v>1</v>
      </c>
      <c r="N4" s="42">
        <v>0</v>
      </c>
      <c r="O4" s="42">
        <v>0</v>
      </c>
      <c r="P4" s="42">
        <v>0</v>
      </c>
      <c r="Q4" s="42">
        <v>1.1069655905027891E-6</v>
      </c>
      <c r="R4" s="42">
        <v>0</v>
      </c>
      <c r="S4" s="42">
        <v>0</v>
      </c>
      <c r="T4" s="42">
        <v>0</v>
      </c>
      <c r="U4" s="42">
        <v>0</v>
      </c>
      <c r="V4" s="42">
        <v>0.18133389666843186</v>
      </c>
      <c r="W4" s="42">
        <v>6.6101197516571827E-2</v>
      </c>
      <c r="X4" s="27"/>
      <c r="Y4" s="27"/>
      <c r="Z4" s="44" t="s">
        <v>9</v>
      </c>
      <c r="AA4" s="45">
        <v>16385.53</v>
      </c>
    </row>
    <row r="5" spans="1:34">
      <c r="A5" s="33">
        <v>4</v>
      </c>
      <c r="B5" s="42">
        <v>1</v>
      </c>
      <c r="C5" s="42">
        <v>1</v>
      </c>
      <c r="D5" s="42">
        <v>1</v>
      </c>
      <c r="E5" s="42">
        <v>1</v>
      </c>
      <c r="F5" s="42">
        <v>1</v>
      </c>
      <c r="G5" s="42">
        <v>1</v>
      </c>
      <c r="H5" s="42">
        <v>0</v>
      </c>
      <c r="I5" s="42">
        <v>1</v>
      </c>
      <c r="J5" s="42">
        <v>1</v>
      </c>
      <c r="K5" s="42">
        <v>1</v>
      </c>
      <c r="L5" s="42">
        <v>1</v>
      </c>
      <c r="M5" s="42">
        <v>1</v>
      </c>
      <c r="N5" s="42">
        <v>0</v>
      </c>
      <c r="O5" s="42">
        <v>0</v>
      </c>
      <c r="P5" s="42">
        <v>0</v>
      </c>
      <c r="Q5" s="42">
        <v>5.7759017147462931E-7</v>
      </c>
      <c r="R5" s="42">
        <v>0</v>
      </c>
      <c r="S5" s="42">
        <v>0</v>
      </c>
      <c r="T5" s="42">
        <v>0</v>
      </c>
      <c r="U5" s="42">
        <v>0</v>
      </c>
      <c r="V5" s="42">
        <v>0.16157816319880791</v>
      </c>
      <c r="W5" s="42">
        <v>5.120465768854892E-2</v>
      </c>
      <c r="X5" s="27"/>
      <c r="Y5" s="27"/>
      <c r="Z5" s="44" t="s">
        <v>31</v>
      </c>
      <c r="AA5" s="45">
        <v>480</v>
      </c>
    </row>
    <row r="6" spans="1:34">
      <c r="A6" s="33">
        <v>5</v>
      </c>
      <c r="B6" s="42">
        <v>1</v>
      </c>
      <c r="C6" s="42">
        <v>1</v>
      </c>
      <c r="D6" s="42">
        <v>1</v>
      </c>
      <c r="E6" s="42">
        <v>1</v>
      </c>
      <c r="F6" s="42">
        <v>1</v>
      </c>
      <c r="G6" s="42">
        <v>1</v>
      </c>
      <c r="H6" s="42">
        <v>0</v>
      </c>
      <c r="I6" s="42">
        <v>1</v>
      </c>
      <c r="J6" s="42">
        <v>1</v>
      </c>
      <c r="K6" s="42">
        <v>1</v>
      </c>
      <c r="L6" s="42">
        <v>1</v>
      </c>
      <c r="M6" s="42">
        <v>1</v>
      </c>
      <c r="N6" s="42">
        <v>0</v>
      </c>
      <c r="O6" s="42">
        <v>0</v>
      </c>
      <c r="P6" s="42">
        <v>0</v>
      </c>
      <c r="Q6" s="42">
        <v>9.5158369860155671E-9</v>
      </c>
      <c r="R6" s="42">
        <v>0</v>
      </c>
      <c r="S6" s="42">
        <v>0</v>
      </c>
      <c r="T6" s="42">
        <v>0</v>
      </c>
      <c r="U6" s="42">
        <v>0</v>
      </c>
      <c r="V6" s="42">
        <v>0.1276869939706595</v>
      </c>
      <c r="W6" s="42">
        <v>5.1863770957592634E-2</v>
      </c>
      <c r="X6" s="27"/>
      <c r="Y6" s="27"/>
      <c r="Z6" s="44" t="s">
        <v>10</v>
      </c>
      <c r="AA6" s="45">
        <v>1837.48</v>
      </c>
    </row>
    <row r="7" spans="1:34">
      <c r="A7" s="33">
        <v>6</v>
      </c>
      <c r="B7" s="42">
        <v>1</v>
      </c>
      <c r="C7" s="42">
        <v>1</v>
      </c>
      <c r="D7" s="42">
        <v>1</v>
      </c>
      <c r="E7" s="42">
        <v>1</v>
      </c>
      <c r="F7" s="42">
        <v>1</v>
      </c>
      <c r="G7" s="42">
        <v>1</v>
      </c>
      <c r="H7" s="42">
        <v>0</v>
      </c>
      <c r="I7" s="42">
        <v>1</v>
      </c>
      <c r="J7" s="42">
        <v>1</v>
      </c>
      <c r="K7" s="42">
        <v>1</v>
      </c>
      <c r="L7" s="42">
        <v>1</v>
      </c>
      <c r="M7" s="42">
        <v>1</v>
      </c>
      <c r="N7" s="42">
        <v>0</v>
      </c>
      <c r="O7" s="42">
        <v>0</v>
      </c>
      <c r="P7" s="42">
        <v>0</v>
      </c>
      <c r="Q7" s="42">
        <v>-2.1320721586644236E-8</v>
      </c>
      <c r="R7" s="42">
        <v>0</v>
      </c>
      <c r="S7" s="42">
        <v>0</v>
      </c>
      <c r="T7" s="42">
        <v>0</v>
      </c>
      <c r="U7" s="42">
        <v>0</v>
      </c>
      <c r="V7" s="42">
        <v>0.10337189014011254</v>
      </c>
      <c r="W7" s="42">
        <v>3.5055239186378331E-2</v>
      </c>
      <c r="X7" s="27"/>
      <c r="Y7" s="27"/>
      <c r="Z7" s="44" t="s">
        <v>11</v>
      </c>
      <c r="AA7" s="45">
        <v>7927.8399999999992</v>
      </c>
    </row>
    <row r="8" spans="1:34">
      <c r="A8" s="33">
        <v>7</v>
      </c>
      <c r="B8" s="42">
        <v>1</v>
      </c>
      <c r="C8" s="42">
        <v>1</v>
      </c>
      <c r="D8" s="42">
        <v>1</v>
      </c>
      <c r="E8" s="42">
        <v>1</v>
      </c>
      <c r="F8" s="42">
        <v>1</v>
      </c>
      <c r="G8" s="42">
        <v>1</v>
      </c>
      <c r="H8" s="42">
        <v>0</v>
      </c>
      <c r="I8" s="42">
        <v>1</v>
      </c>
      <c r="J8" s="42">
        <v>1</v>
      </c>
      <c r="K8" s="42">
        <v>1</v>
      </c>
      <c r="L8" s="42">
        <v>1</v>
      </c>
      <c r="M8" s="42">
        <v>1</v>
      </c>
      <c r="N8" s="42">
        <v>0</v>
      </c>
      <c r="O8" s="42">
        <v>0</v>
      </c>
      <c r="P8" s="42">
        <v>2.1392609140006956E-4</v>
      </c>
      <c r="Q8" s="42">
        <v>7.1762421260889338E-3</v>
      </c>
      <c r="R8" s="42">
        <v>0</v>
      </c>
      <c r="S8" s="42">
        <v>0</v>
      </c>
      <c r="T8" s="42">
        <v>4.0696923187373736E-4</v>
      </c>
      <c r="U8" s="42">
        <v>5.5612920914343512E-3</v>
      </c>
      <c r="V8" s="42">
        <v>9.5968321866185119E-2</v>
      </c>
      <c r="W8" s="42">
        <v>2.9073855008141164E-2</v>
      </c>
      <c r="X8" s="27"/>
      <c r="Y8" s="27"/>
      <c r="Z8" s="44" t="s">
        <v>12</v>
      </c>
      <c r="AA8" s="45">
        <v>2113.69</v>
      </c>
    </row>
    <row r="9" spans="1:34">
      <c r="A9" s="33">
        <v>8</v>
      </c>
      <c r="B9" s="42">
        <v>1</v>
      </c>
      <c r="C9" s="42">
        <v>1</v>
      </c>
      <c r="D9" s="42">
        <v>1</v>
      </c>
      <c r="E9" s="42">
        <v>1</v>
      </c>
      <c r="F9" s="42">
        <v>1</v>
      </c>
      <c r="G9" s="42">
        <v>1</v>
      </c>
      <c r="H9" s="42">
        <v>0</v>
      </c>
      <c r="I9" s="42">
        <v>1</v>
      </c>
      <c r="J9" s="42">
        <v>1</v>
      </c>
      <c r="K9" s="42">
        <v>1</v>
      </c>
      <c r="L9" s="42">
        <v>1</v>
      </c>
      <c r="M9" s="42">
        <v>1</v>
      </c>
      <c r="N9" s="42">
        <v>0</v>
      </c>
      <c r="O9" s="42">
        <v>0</v>
      </c>
      <c r="P9" s="42">
        <v>0.10599826932811006</v>
      </c>
      <c r="Q9" s="42">
        <v>0.1977439054190121</v>
      </c>
      <c r="R9" s="42">
        <v>0</v>
      </c>
      <c r="S9" s="42">
        <v>1.2230538540737718E-2</v>
      </c>
      <c r="T9" s="42">
        <v>0.13908373892665676</v>
      </c>
      <c r="U9" s="42">
        <v>0.23930636024230595</v>
      </c>
      <c r="V9" s="42">
        <v>7.7749596806124144E-2</v>
      </c>
      <c r="W9" s="42">
        <v>1.9634695685784648E-2</v>
      </c>
      <c r="X9" s="27"/>
      <c r="Y9" s="27"/>
      <c r="Z9" s="44" t="s">
        <v>15</v>
      </c>
      <c r="AA9" s="45">
        <v>254.7</v>
      </c>
    </row>
    <row r="10" spans="1:34">
      <c r="A10" s="33">
        <v>9</v>
      </c>
      <c r="B10" s="42">
        <v>1</v>
      </c>
      <c r="C10" s="42">
        <v>1</v>
      </c>
      <c r="D10" s="42">
        <v>1</v>
      </c>
      <c r="E10" s="42">
        <v>1</v>
      </c>
      <c r="F10" s="42">
        <v>1</v>
      </c>
      <c r="G10" s="42">
        <v>1</v>
      </c>
      <c r="H10" s="42">
        <v>0</v>
      </c>
      <c r="I10" s="42">
        <v>1</v>
      </c>
      <c r="J10" s="42">
        <v>1</v>
      </c>
      <c r="K10" s="42">
        <v>1</v>
      </c>
      <c r="L10" s="42">
        <v>1</v>
      </c>
      <c r="M10" s="42">
        <v>1</v>
      </c>
      <c r="N10" s="42">
        <v>0</v>
      </c>
      <c r="O10" s="42">
        <v>0</v>
      </c>
      <c r="P10" s="42">
        <v>0.42003523175312968</v>
      </c>
      <c r="Q10" s="42">
        <v>0.51758372745573289</v>
      </c>
      <c r="R10" s="42">
        <v>0</v>
      </c>
      <c r="S10" s="42">
        <v>0.30839421539214834</v>
      </c>
      <c r="T10" s="42">
        <v>0.52020146820959179</v>
      </c>
      <c r="U10" s="42">
        <v>0.63318342290593788</v>
      </c>
      <c r="V10" s="42">
        <v>5.8544384227201138E-2</v>
      </c>
      <c r="W10" s="42">
        <v>1.516435387001154E-2</v>
      </c>
      <c r="X10" s="27"/>
      <c r="Y10" s="27"/>
      <c r="Z10" s="44" t="s">
        <v>13</v>
      </c>
      <c r="AA10" s="45">
        <v>1082.10373</v>
      </c>
    </row>
    <row r="11" spans="1:34">
      <c r="A11" s="33">
        <v>10</v>
      </c>
      <c r="B11" s="42">
        <v>1</v>
      </c>
      <c r="C11" s="42">
        <v>1</v>
      </c>
      <c r="D11" s="42">
        <v>1</v>
      </c>
      <c r="E11" s="42">
        <v>1</v>
      </c>
      <c r="F11" s="42">
        <v>1</v>
      </c>
      <c r="G11" s="42">
        <v>1</v>
      </c>
      <c r="H11" s="42">
        <v>0</v>
      </c>
      <c r="I11" s="42">
        <v>1</v>
      </c>
      <c r="J11" s="42">
        <v>1</v>
      </c>
      <c r="K11" s="42">
        <v>1</v>
      </c>
      <c r="L11" s="42">
        <v>1</v>
      </c>
      <c r="M11" s="42">
        <v>1</v>
      </c>
      <c r="N11" s="42">
        <v>0</v>
      </c>
      <c r="O11" s="42">
        <v>0</v>
      </c>
      <c r="P11" s="42">
        <v>0.64506895640447059</v>
      </c>
      <c r="Q11" s="42">
        <v>0.69780139144741682</v>
      </c>
      <c r="R11" s="42">
        <v>0</v>
      </c>
      <c r="S11" s="42">
        <v>0.63452519441090516</v>
      </c>
      <c r="T11" s="42">
        <v>0.68713956501248696</v>
      </c>
      <c r="U11" s="42">
        <v>0.74678726180215593</v>
      </c>
      <c r="V11" s="42">
        <v>3.6147315875280847E-2</v>
      </c>
      <c r="W11" s="42">
        <v>1.6548890969506829E-2</v>
      </c>
      <c r="X11" s="27"/>
      <c r="Y11" s="27"/>
      <c r="Z11" s="44" t="s">
        <v>14</v>
      </c>
      <c r="AA11" s="45">
        <v>5373.7040999999999</v>
      </c>
    </row>
    <row r="12" spans="1:34">
      <c r="A12" s="33">
        <v>11</v>
      </c>
      <c r="B12" s="42">
        <v>1</v>
      </c>
      <c r="C12" s="42">
        <v>1</v>
      </c>
      <c r="D12" s="42">
        <v>1</v>
      </c>
      <c r="E12" s="42">
        <v>1</v>
      </c>
      <c r="F12" s="42">
        <v>1</v>
      </c>
      <c r="G12" s="42">
        <v>1</v>
      </c>
      <c r="H12" s="42">
        <v>0</v>
      </c>
      <c r="I12" s="42">
        <v>1</v>
      </c>
      <c r="J12" s="42">
        <v>1</v>
      </c>
      <c r="K12" s="42">
        <v>1</v>
      </c>
      <c r="L12" s="42">
        <v>1</v>
      </c>
      <c r="M12" s="42">
        <v>1</v>
      </c>
      <c r="N12" s="42">
        <v>0</v>
      </c>
      <c r="O12" s="42">
        <v>0</v>
      </c>
      <c r="P12" s="42">
        <v>0.75582167978344361</v>
      </c>
      <c r="Q12" s="42">
        <v>0.79851297734836146</v>
      </c>
      <c r="R12" s="42">
        <v>0</v>
      </c>
      <c r="S12" s="42">
        <v>0.7230436126153762</v>
      </c>
      <c r="T12" s="42">
        <v>0.73078461221415292</v>
      </c>
      <c r="U12" s="42">
        <v>0.79912453763512881</v>
      </c>
      <c r="V12" s="42">
        <v>2.743288080722002E-2</v>
      </c>
      <c r="W12" s="42">
        <v>1.6491895850771057E-2</v>
      </c>
      <c r="X12" s="27"/>
      <c r="Y12" s="27"/>
      <c r="Z12" s="44" t="s">
        <v>17</v>
      </c>
      <c r="AA12" s="45">
        <v>4000</v>
      </c>
    </row>
    <row r="13" spans="1:34">
      <c r="A13" s="33">
        <v>12</v>
      </c>
      <c r="B13" s="42">
        <v>1</v>
      </c>
      <c r="C13" s="42">
        <v>1</v>
      </c>
      <c r="D13" s="42">
        <v>1</v>
      </c>
      <c r="E13" s="42">
        <v>1</v>
      </c>
      <c r="F13" s="42">
        <v>1</v>
      </c>
      <c r="G13" s="42">
        <v>1</v>
      </c>
      <c r="H13" s="42">
        <v>0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0</v>
      </c>
      <c r="P13" s="42">
        <v>0.79497754743561466</v>
      </c>
      <c r="Q13" s="42">
        <v>0.84479350552042276</v>
      </c>
      <c r="R13" s="42">
        <v>0</v>
      </c>
      <c r="S13" s="42">
        <v>0.7289688991980372</v>
      </c>
      <c r="T13" s="42">
        <v>0.73758093975511463</v>
      </c>
      <c r="U13" s="42">
        <v>0.81185145128648861</v>
      </c>
      <c r="V13" s="42">
        <v>1.3837778582476302E-2</v>
      </c>
      <c r="W13" s="42">
        <v>2.5365668783170498E-2</v>
      </c>
      <c r="X13" s="27"/>
      <c r="Y13" s="27"/>
      <c r="Z13" s="44" t="s">
        <v>16</v>
      </c>
      <c r="AA13" s="45">
        <v>2915</v>
      </c>
    </row>
    <row r="14" spans="1:34">
      <c r="A14" s="33">
        <v>13</v>
      </c>
      <c r="B14" s="42">
        <v>1</v>
      </c>
      <c r="C14" s="42">
        <v>1</v>
      </c>
      <c r="D14" s="42">
        <v>1</v>
      </c>
      <c r="E14" s="42">
        <v>1</v>
      </c>
      <c r="F14" s="42">
        <v>1</v>
      </c>
      <c r="G14" s="42">
        <v>1</v>
      </c>
      <c r="H14" s="42">
        <v>0</v>
      </c>
      <c r="I14" s="42">
        <v>1</v>
      </c>
      <c r="J14" s="42">
        <v>1</v>
      </c>
      <c r="K14" s="42">
        <v>1</v>
      </c>
      <c r="L14" s="42">
        <v>1</v>
      </c>
      <c r="M14" s="42">
        <v>1</v>
      </c>
      <c r="N14" s="42">
        <v>1</v>
      </c>
      <c r="O14" s="42">
        <v>0</v>
      </c>
      <c r="P14" s="42">
        <v>0.8079990308215248</v>
      </c>
      <c r="Q14" s="42">
        <v>0.861668509211587</v>
      </c>
      <c r="R14" s="42">
        <v>0</v>
      </c>
      <c r="S14" s="42">
        <v>0.70669870647898048</v>
      </c>
      <c r="T14" s="42">
        <v>0.72612079767983995</v>
      </c>
      <c r="U14" s="42">
        <v>0.8157181409595704</v>
      </c>
      <c r="V14" s="42">
        <v>9.6013282735313687E-3</v>
      </c>
      <c r="W14" s="42">
        <v>3.4863424214221853E-2</v>
      </c>
      <c r="X14" s="27"/>
      <c r="Y14" s="27"/>
      <c r="Z14" s="44" t="s">
        <v>24</v>
      </c>
      <c r="AA14" s="45">
        <v>895.31650000000002</v>
      </c>
    </row>
    <row r="15" spans="1:34">
      <c r="A15" s="33">
        <v>14</v>
      </c>
      <c r="B15" s="42">
        <v>1</v>
      </c>
      <c r="C15" s="42">
        <v>1</v>
      </c>
      <c r="D15" s="42">
        <v>1</v>
      </c>
      <c r="E15" s="42">
        <v>1</v>
      </c>
      <c r="F15" s="42">
        <v>1</v>
      </c>
      <c r="G15" s="42">
        <v>1</v>
      </c>
      <c r="H15" s="42">
        <v>0</v>
      </c>
      <c r="I15" s="42">
        <v>1</v>
      </c>
      <c r="J15" s="42">
        <v>1</v>
      </c>
      <c r="K15" s="42">
        <v>1</v>
      </c>
      <c r="L15" s="42">
        <v>1</v>
      </c>
      <c r="M15" s="42">
        <v>1</v>
      </c>
      <c r="N15" s="42">
        <v>1</v>
      </c>
      <c r="O15" s="42">
        <v>0</v>
      </c>
      <c r="P15" s="42">
        <v>0.80082944719578841</v>
      </c>
      <c r="Q15" s="42">
        <v>0.84962712381686456</v>
      </c>
      <c r="R15" s="42">
        <v>0</v>
      </c>
      <c r="S15" s="42">
        <v>0.68294878582878948</v>
      </c>
      <c r="T15" s="42">
        <v>0.72516134374447017</v>
      </c>
      <c r="U15" s="42">
        <v>0.80408361649737936</v>
      </c>
      <c r="V15" s="42">
        <v>1.3936992615361439E-2</v>
      </c>
      <c r="W15" s="42">
        <v>4.6335016182730476E-2</v>
      </c>
      <c r="X15" s="27"/>
      <c r="Y15" s="27"/>
      <c r="Z15" s="44" t="s">
        <v>7</v>
      </c>
      <c r="AA15" s="45">
        <v>6028.5099999999993</v>
      </c>
    </row>
    <row r="16" spans="1:34">
      <c r="A16" s="33">
        <v>15</v>
      </c>
      <c r="B16" s="42">
        <v>1</v>
      </c>
      <c r="C16" s="42">
        <v>1</v>
      </c>
      <c r="D16" s="42">
        <v>1</v>
      </c>
      <c r="E16" s="42">
        <v>1</v>
      </c>
      <c r="F16" s="42">
        <v>1</v>
      </c>
      <c r="G16" s="42">
        <v>1</v>
      </c>
      <c r="H16" s="42">
        <v>0</v>
      </c>
      <c r="I16" s="42">
        <v>1</v>
      </c>
      <c r="J16" s="42">
        <v>1</v>
      </c>
      <c r="K16" s="42">
        <v>1</v>
      </c>
      <c r="L16" s="42">
        <v>1</v>
      </c>
      <c r="M16" s="42">
        <v>1</v>
      </c>
      <c r="N16" s="42">
        <v>1</v>
      </c>
      <c r="O16" s="42">
        <v>0</v>
      </c>
      <c r="P16" s="42">
        <v>0.78500599027688434</v>
      </c>
      <c r="Q16" s="42">
        <v>0.80787090155912644</v>
      </c>
      <c r="R16" s="42">
        <v>0</v>
      </c>
      <c r="S16" s="42">
        <v>0.67248159082955306</v>
      </c>
      <c r="T16" s="42">
        <v>0.73357608009565411</v>
      </c>
      <c r="U16" s="42">
        <v>0.79023979809965916</v>
      </c>
      <c r="V16" s="42">
        <v>2.1219966735783059E-2</v>
      </c>
      <c r="W16" s="42">
        <v>3.8724182326763751E-2</v>
      </c>
      <c r="X16" s="27"/>
      <c r="Z16" s="44" t="s">
        <v>33</v>
      </c>
      <c r="AA16" s="45">
        <v>1932.14</v>
      </c>
    </row>
    <row r="17" spans="1:27">
      <c r="A17" s="33">
        <v>16</v>
      </c>
      <c r="B17" s="42">
        <v>1</v>
      </c>
      <c r="C17" s="42">
        <v>1</v>
      </c>
      <c r="D17" s="42">
        <v>1</v>
      </c>
      <c r="E17" s="42">
        <v>1</v>
      </c>
      <c r="F17" s="42">
        <v>1</v>
      </c>
      <c r="G17" s="42">
        <v>1</v>
      </c>
      <c r="H17" s="42">
        <v>0</v>
      </c>
      <c r="I17" s="42">
        <v>1</v>
      </c>
      <c r="J17" s="42">
        <v>1</v>
      </c>
      <c r="K17" s="42">
        <v>1</v>
      </c>
      <c r="L17" s="42">
        <v>1</v>
      </c>
      <c r="M17" s="42">
        <v>1</v>
      </c>
      <c r="N17" s="42">
        <v>1</v>
      </c>
      <c r="O17" s="42">
        <v>1</v>
      </c>
      <c r="P17" s="42">
        <v>0.74255925706511339</v>
      </c>
      <c r="Q17" s="42">
        <v>0.71512718851929102</v>
      </c>
      <c r="R17" s="42">
        <v>0</v>
      </c>
      <c r="S17" s="42">
        <v>0.64674578071102484</v>
      </c>
      <c r="T17" s="42">
        <v>0.7361001011379984</v>
      </c>
      <c r="U17" s="42">
        <v>0.76950963607282608</v>
      </c>
      <c r="V17" s="42">
        <v>3.158385019039861E-2</v>
      </c>
      <c r="W17" s="42">
        <v>4.3584437204294932E-2</v>
      </c>
      <c r="X17" s="27"/>
      <c r="Z17" s="44" t="s">
        <v>34</v>
      </c>
      <c r="AA17" s="45">
        <v>2882.97</v>
      </c>
    </row>
    <row r="18" spans="1:27">
      <c r="A18" s="33">
        <v>17</v>
      </c>
      <c r="B18" s="42">
        <v>1</v>
      </c>
      <c r="C18" s="42">
        <v>1</v>
      </c>
      <c r="D18" s="42">
        <v>1</v>
      </c>
      <c r="E18" s="42">
        <v>1</v>
      </c>
      <c r="F18" s="42">
        <v>1</v>
      </c>
      <c r="G18" s="42">
        <v>1</v>
      </c>
      <c r="H18" s="42">
        <v>1</v>
      </c>
      <c r="I18" s="42">
        <v>1</v>
      </c>
      <c r="J18" s="42">
        <v>1</v>
      </c>
      <c r="K18" s="42">
        <v>1</v>
      </c>
      <c r="L18" s="42">
        <v>1</v>
      </c>
      <c r="M18" s="42">
        <v>1</v>
      </c>
      <c r="N18" s="42">
        <v>1</v>
      </c>
      <c r="O18" s="42">
        <v>1</v>
      </c>
      <c r="P18" s="42">
        <v>0.61523722551543325</v>
      </c>
      <c r="Q18" s="42">
        <v>0.56209935748051232</v>
      </c>
      <c r="R18" s="42">
        <v>0</v>
      </c>
      <c r="S18" s="42">
        <v>0.57512331882159218</v>
      </c>
      <c r="T18" s="42">
        <v>0.66648398574941048</v>
      </c>
      <c r="U18" s="42">
        <v>0.67364541307781356</v>
      </c>
      <c r="V18" s="42">
        <v>5.3238129276339211E-2</v>
      </c>
      <c r="W18" s="42">
        <v>4.9774866058860209E-2</v>
      </c>
      <c r="X18" s="27"/>
      <c r="Z18" s="44" t="s">
        <v>46</v>
      </c>
      <c r="AA18" s="45">
        <v>0</v>
      </c>
    </row>
    <row r="19" spans="1:27">
      <c r="A19" s="33">
        <v>18</v>
      </c>
      <c r="B19" s="42">
        <v>1</v>
      </c>
      <c r="C19" s="42">
        <v>1</v>
      </c>
      <c r="D19" s="42">
        <v>1</v>
      </c>
      <c r="E19" s="42">
        <v>1</v>
      </c>
      <c r="F19" s="42">
        <v>1</v>
      </c>
      <c r="G19" s="42">
        <v>1</v>
      </c>
      <c r="H19" s="42">
        <v>1</v>
      </c>
      <c r="I19" s="42">
        <v>1</v>
      </c>
      <c r="J19" s="42">
        <v>1</v>
      </c>
      <c r="K19" s="42">
        <v>1</v>
      </c>
      <c r="L19" s="42">
        <v>1</v>
      </c>
      <c r="M19" s="42">
        <v>1</v>
      </c>
      <c r="N19" s="42">
        <v>1</v>
      </c>
      <c r="O19" s="42">
        <v>1</v>
      </c>
      <c r="P19" s="42">
        <v>0.34585780472940847</v>
      </c>
      <c r="Q19" s="42">
        <v>0.24856967055723606</v>
      </c>
      <c r="R19" s="42">
        <v>0</v>
      </c>
      <c r="S19" s="42">
        <v>0.43244384637131955</v>
      </c>
      <c r="T19" s="42">
        <v>0.41305310749075214</v>
      </c>
      <c r="U19" s="42">
        <v>0.36654354470184297</v>
      </c>
      <c r="V19" s="42">
        <v>6.6650059127205993E-2</v>
      </c>
      <c r="W19" s="42">
        <v>7.726731619290271E-2</v>
      </c>
      <c r="X19" s="27"/>
      <c r="Z19" s="44" t="s">
        <v>35</v>
      </c>
      <c r="AA19" s="45">
        <v>997</v>
      </c>
    </row>
    <row r="20" spans="1:27">
      <c r="A20" s="33">
        <v>19</v>
      </c>
      <c r="B20" s="42">
        <v>1</v>
      </c>
      <c r="C20" s="42">
        <v>1</v>
      </c>
      <c r="D20" s="42">
        <v>1</v>
      </c>
      <c r="E20" s="42">
        <v>1</v>
      </c>
      <c r="F20" s="42">
        <v>1</v>
      </c>
      <c r="G20" s="42">
        <v>1</v>
      </c>
      <c r="H20" s="42">
        <v>1</v>
      </c>
      <c r="I20" s="42">
        <v>1</v>
      </c>
      <c r="J20" s="42">
        <v>1</v>
      </c>
      <c r="K20" s="42">
        <v>1</v>
      </c>
      <c r="L20" s="42">
        <v>1</v>
      </c>
      <c r="M20" s="42">
        <v>1</v>
      </c>
      <c r="N20" s="42">
        <v>1</v>
      </c>
      <c r="O20" s="42">
        <v>1</v>
      </c>
      <c r="P20" s="42">
        <v>5.2835010440102588E-2</v>
      </c>
      <c r="Q20" s="42">
        <v>2.0781394576710965E-2</v>
      </c>
      <c r="R20" s="42">
        <v>0</v>
      </c>
      <c r="S20" s="42">
        <v>0.10304781380258235</v>
      </c>
      <c r="T20" s="42">
        <v>5.6122659632152974E-2</v>
      </c>
      <c r="U20" s="42">
        <v>3.8921669167773683E-2</v>
      </c>
      <c r="V20" s="42">
        <v>7.6236180224524719E-2</v>
      </c>
      <c r="W20" s="42">
        <v>0.12854746094219544</v>
      </c>
      <c r="X20" s="27"/>
      <c r="Z20" s="44" t="s">
        <v>36</v>
      </c>
      <c r="AA20" s="45">
        <v>3670.04</v>
      </c>
    </row>
    <row r="21" spans="1:27">
      <c r="A21" s="33">
        <v>20</v>
      </c>
      <c r="B21" s="42">
        <v>1</v>
      </c>
      <c r="C21" s="42">
        <v>1</v>
      </c>
      <c r="D21" s="42">
        <v>1</v>
      </c>
      <c r="E21" s="42">
        <v>1</v>
      </c>
      <c r="F21" s="42">
        <v>1</v>
      </c>
      <c r="G21" s="42">
        <v>1</v>
      </c>
      <c r="H21" s="42">
        <v>1</v>
      </c>
      <c r="I21" s="42">
        <v>1</v>
      </c>
      <c r="J21" s="42">
        <v>1</v>
      </c>
      <c r="K21" s="42">
        <v>1</v>
      </c>
      <c r="L21" s="42">
        <v>1</v>
      </c>
      <c r="M21" s="42">
        <v>1</v>
      </c>
      <c r="N21" s="42">
        <v>1</v>
      </c>
      <c r="O21" s="42">
        <v>1</v>
      </c>
      <c r="P21" s="42">
        <v>5.521914174563168E-6</v>
      </c>
      <c r="Q21" s="42">
        <v>7.0359147368904428E-5</v>
      </c>
      <c r="R21" s="42">
        <v>0</v>
      </c>
      <c r="S21" s="42">
        <v>7.8722677906215943E-4</v>
      </c>
      <c r="T21" s="42">
        <v>5.804178291274348E-7</v>
      </c>
      <c r="U21" s="42">
        <v>8.5019888654450085E-7</v>
      </c>
      <c r="V21" s="42">
        <v>0.11744701380382229</v>
      </c>
      <c r="W21" s="42">
        <v>0.14441639185555102</v>
      </c>
      <c r="X21" s="27"/>
      <c r="Z21" s="44" t="s">
        <v>37</v>
      </c>
      <c r="AA21" s="45">
        <v>10088.040000000001</v>
      </c>
    </row>
    <row r="22" spans="1:27">
      <c r="A22" s="33">
        <v>21</v>
      </c>
      <c r="B22" s="42">
        <v>1</v>
      </c>
      <c r="C22" s="42">
        <v>1</v>
      </c>
      <c r="D22" s="42">
        <v>1</v>
      </c>
      <c r="E22" s="42">
        <v>1</v>
      </c>
      <c r="F22" s="42">
        <v>1</v>
      </c>
      <c r="G22" s="42">
        <v>1</v>
      </c>
      <c r="H22" s="42">
        <v>1</v>
      </c>
      <c r="I22" s="42">
        <v>1</v>
      </c>
      <c r="J22" s="42">
        <v>1</v>
      </c>
      <c r="K22" s="42">
        <v>1</v>
      </c>
      <c r="L22" s="42">
        <v>1</v>
      </c>
      <c r="M22" s="42">
        <v>1</v>
      </c>
      <c r="N22" s="42">
        <v>1</v>
      </c>
      <c r="O22" s="42">
        <v>1</v>
      </c>
      <c r="P22" s="42">
        <v>0</v>
      </c>
      <c r="Q22" s="42">
        <v>1.2874415899702887E-5</v>
      </c>
      <c r="R22" s="42">
        <v>0</v>
      </c>
      <c r="S22" s="42">
        <v>0</v>
      </c>
      <c r="T22" s="42">
        <v>0</v>
      </c>
      <c r="U22" s="42">
        <v>0</v>
      </c>
      <c r="V22" s="42">
        <v>0.15208088946121104</v>
      </c>
      <c r="W22" s="42">
        <v>0.14087717264819574</v>
      </c>
      <c r="X22" s="27"/>
      <c r="Y22" s="27"/>
      <c r="Z22" s="44" t="s">
        <v>38</v>
      </c>
      <c r="AA22" s="45">
        <v>1950.31</v>
      </c>
    </row>
    <row r="23" spans="1:27">
      <c r="A23" s="33">
        <v>22</v>
      </c>
      <c r="B23" s="42">
        <v>1</v>
      </c>
      <c r="C23" s="42">
        <v>1</v>
      </c>
      <c r="D23" s="42">
        <v>1</v>
      </c>
      <c r="E23" s="42">
        <v>1</v>
      </c>
      <c r="F23" s="42">
        <v>1</v>
      </c>
      <c r="G23" s="42">
        <v>1</v>
      </c>
      <c r="H23" s="42">
        <v>0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0</v>
      </c>
      <c r="P23" s="42">
        <v>0</v>
      </c>
      <c r="Q23" s="42">
        <v>1.0318821732196033E-5</v>
      </c>
      <c r="R23" s="42">
        <v>0</v>
      </c>
      <c r="S23" s="42">
        <v>0</v>
      </c>
      <c r="T23" s="42">
        <v>0</v>
      </c>
      <c r="U23" s="42">
        <v>0</v>
      </c>
      <c r="V23" s="42">
        <v>0.16669867883249939</v>
      </c>
      <c r="W23" s="42">
        <v>0.11071629566106346</v>
      </c>
      <c r="X23" s="27"/>
      <c r="Y23" s="27"/>
      <c r="Z23" s="44" t="s">
        <v>39</v>
      </c>
      <c r="AA23" s="45">
        <v>4665.6499999999996</v>
      </c>
    </row>
    <row r="24" spans="1:27">
      <c r="A24" s="33">
        <v>23</v>
      </c>
      <c r="B24" s="42">
        <v>1</v>
      </c>
      <c r="C24" s="42">
        <v>1</v>
      </c>
      <c r="D24" s="42">
        <v>1</v>
      </c>
      <c r="E24" s="42">
        <v>1</v>
      </c>
      <c r="F24" s="42">
        <v>1</v>
      </c>
      <c r="G24" s="42">
        <v>1</v>
      </c>
      <c r="H24" s="42">
        <v>0</v>
      </c>
      <c r="I24" s="42">
        <v>1</v>
      </c>
      <c r="J24" s="42">
        <v>1</v>
      </c>
      <c r="K24" s="42">
        <v>1</v>
      </c>
      <c r="L24" s="42">
        <v>1</v>
      </c>
      <c r="M24" s="42">
        <v>1</v>
      </c>
      <c r="N24" s="42">
        <v>1</v>
      </c>
      <c r="O24" s="42">
        <v>0</v>
      </c>
      <c r="P24" s="42">
        <v>0</v>
      </c>
      <c r="Q24" s="42">
        <v>7.8177194451116701E-6</v>
      </c>
      <c r="R24" s="42">
        <v>0</v>
      </c>
      <c r="S24" s="42">
        <v>0</v>
      </c>
      <c r="T24" s="42">
        <v>0</v>
      </c>
      <c r="U24" s="42">
        <v>0</v>
      </c>
      <c r="V24" s="42">
        <v>0.1806550841878308</v>
      </c>
      <c r="W24" s="42">
        <v>0.10642686286910513</v>
      </c>
      <c r="X24" s="27"/>
      <c r="Y24" s="27"/>
      <c r="Z24" s="44" t="s">
        <v>43</v>
      </c>
      <c r="AA24" s="45">
        <f>SUM(AA2:AA23)</f>
        <v>76136.310738400003</v>
      </c>
    </row>
    <row r="25" spans="1:27">
      <c r="A25" s="33">
        <v>24</v>
      </c>
      <c r="B25" s="42">
        <v>1</v>
      </c>
      <c r="C25" s="42">
        <v>1</v>
      </c>
      <c r="D25" s="42">
        <v>1</v>
      </c>
      <c r="E25" s="42">
        <v>1</v>
      </c>
      <c r="F25" s="42">
        <v>1</v>
      </c>
      <c r="G25" s="42">
        <v>1</v>
      </c>
      <c r="H25" s="42">
        <v>0</v>
      </c>
      <c r="I25" s="42">
        <v>1</v>
      </c>
      <c r="J25" s="42">
        <v>1</v>
      </c>
      <c r="K25" s="42">
        <v>1</v>
      </c>
      <c r="L25" s="42">
        <v>1</v>
      </c>
      <c r="M25" s="42">
        <v>1</v>
      </c>
      <c r="N25" s="42">
        <v>1</v>
      </c>
      <c r="O25" s="42">
        <v>0</v>
      </c>
      <c r="P25" s="42">
        <v>0</v>
      </c>
      <c r="Q25" s="42">
        <v>5.3928726010985748E-6</v>
      </c>
      <c r="R25" s="42">
        <v>0</v>
      </c>
      <c r="S25" s="42">
        <v>0</v>
      </c>
      <c r="T25" s="42">
        <v>0</v>
      </c>
      <c r="U25" s="42">
        <v>0.17946549217140736</v>
      </c>
      <c r="V25" s="42">
        <v>0.10180124241908524</v>
      </c>
      <c r="W25" s="42">
        <v>0.18</v>
      </c>
      <c r="X25" s="27"/>
    </row>
    <row r="26" spans="1:27">
      <c r="X26" s="27"/>
    </row>
    <row r="29" spans="1:27" ht="15.5">
      <c r="X29" s="29"/>
      <c r="Y29" s="29"/>
    </row>
    <row r="30" spans="1:27" ht="15.5">
      <c r="X30" s="29"/>
      <c r="Y30" s="29"/>
    </row>
    <row r="31" spans="1:27" ht="15.5">
      <c r="X31" s="29"/>
      <c r="Y31" s="29"/>
    </row>
    <row r="32" spans="1:27" ht="15.5">
      <c r="X32" s="29"/>
      <c r="Y32" s="29"/>
    </row>
    <row r="33" spans="24:25" ht="15.5">
      <c r="X33" s="29"/>
      <c r="Y33" s="29"/>
    </row>
    <row r="34" spans="24:25" ht="15.5">
      <c r="X34" s="29"/>
      <c r="Y34" s="29"/>
    </row>
    <row r="35" spans="24:25" ht="15.5">
      <c r="X35" s="29"/>
      <c r="Y35" s="29"/>
    </row>
    <row r="36" spans="24:25" ht="15.5">
      <c r="X36" s="29"/>
      <c r="Y36" s="29"/>
    </row>
    <row r="37" spans="24:25" ht="15.5">
      <c r="X37" s="29"/>
      <c r="Y37" s="29"/>
    </row>
    <row r="38" spans="24:25" ht="15.5">
      <c r="X38" s="29"/>
      <c r="Y38" s="29"/>
    </row>
    <row r="39" spans="24:25" ht="15.5">
      <c r="X39" s="29"/>
      <c r="Y39" s="29"/>
    </row>
    <row r="40" spans="24:25" ht="15.5">
      <c r="X40" s="29"/>
      <c r="Y40" s="29"/>
    </row>
    <row r="41" spans="24:25" ht="15.5">
      <c r="X41" s="29"/>
      <c r="Y41" s="29"/>
    </row>
    <row r="42" spans="24:25" ht="15.5">
      <c r="X42" s="29"/>
      <c r="Y42" s="29"/>
    </row>
    <row r="43" spans="24:25" ht="15.5">
      <c r="X43" s="29"/>
      <c r="Y43" s="29"/>
    </row>
    <row r="44" spans="24:25" ht="15.5">
      <c r="X44" s="29"/>
      <c r="Y44" s="29"/>
    </row>
    <row r="45" spans="24:25" ht="15.5">
      <c r="X45" s="29"/>
      <c r="Y45" s="29"/>
    </row>
    <row r="46" spans="24:25" ht="15.5">
      <c r="X46" s="29"/>
      <c r="Y46" s="29"/>
    </row>
    <row r="47" spans="24:25" ht="15.5">
      <c r="X47" s="29"/>
      <c r="Y47" s="29"/>
    </row>
    <row r="48" spans="24:25" ht="15.5">
      <c r="X48" s="29"/>
      <c r="Y48" s="29"/>
    </row>
    <row r="49" spans="24:25" ht="15.5">
      <c r="X49" s="29"/>
      <c r="Y49" s="29"/>
    </row>
    <row r="50" spans="24:25" ht="15.5">
      <c r="X50" s="29"/>
      <c r="Y50" s="29"/>
    </row>
    <row r="51" spans="24:25" ht="15.5">
      <c r="X51" s="29"/>
      <c r="Y51" s="29"/>
    </row>
    <row r="52" spans="24:25" ht="15.5">
      <c r="X52" s="29"/>
      <c r="Y52" s="29"/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M140"/>
  <sheetViews>
    <sheetView topLeftCell="K1" workbookViewId="0">
      <selection activeCell="N34" sqref="N34"/>
    </sheetView>
  </sheetViews>
  <sheetFormatPr defaultRowHeight="14.5"/>
  <cols>
    <col min="1" max="1" width="0" hidden="1" customWidth="1"/>
    <col min="2" max="2" width="21.26953125" hidden="1" customWidth="1"/>
    <col min="3" max="10" width="0" hidden="1" customWidth="1"/>
    <col min="12" max="12" width="18.26953125" customWidth="1"/>
    <col min="13" max="13" width="27.1796875" customWidth="1"/>
  </cols>
  <sheetData>
    <row r="1" spans="10:13">
      <c r="K1" s="33" t="s">
        <v>42</v>
      </c>
      <c r="L1" s="33" t="s">
        <v>45</v>
      </c>
      <c r="M1" s="33" t="s">
        <v>49</v>
      </c>
    </row>
    <row r="2" spans="10:13">
      <c r="J2" s="32"/>
      <c r="K2" s="44">
        <v>42526.600000000006</v>
      </c>
      <c r="L2" s="44">
        <v>36171.06</v>
      </c>
      <c r="M2" s="44">
        <v>6028.5099999999993</v>
      </c>
    </row>
    <row r="3" spans="10:13">
      <c r="J3" s="32"/>
    </row>
    <row r="4" spans="10:13">
      <c r="J4" s="32"/>
    </row>
    <row r="5" spans="10:13">
      <c r="J5" s="32"/>
    </row>
    <row r="6" spans="10:13">
      <c r="J6" s="32"/>
    </row>
    <row r="7" spans="10:13">
      <c r="J7" s="32"/>
    </row>
    <row r="8" spans="10:13">
      <c r="J8" s="32"/>
    </row>
    <row r="9" spans="10:13">
      <c r="J9" s="32"/>
    </row>
    <row r="10" spans="10:13">
      <c r="J10" s="32"/>
    </row>
    <row r="11" spans="10:13">
      <c r="J11" s="32"/>
    </row>
    <row r="12" spans="10:13">
      <c r="J12" s="32"/>
    </row>
    <row r="13" spans="10:13">
      <c r="J13" s="32"/>
    </row>
    <row r="14" spans="10:13">
      <c r="J14" s="32"/>
    </row>
    <row r="15" spans="10:13">
      <c r="J15" s="32"/>
    </row>
    <row r="16" spans="10:13">
      <c r="J16" s="32"/>
    </row>
    <row r="17" spans="10:10">
      <c r="J17" s="32"/>
    </row>
    <row r="18" spans="10:10">
      <c r="J18" s="32"/>
    </row>
    <row r="19" spans="10:10">
      <c r="J19" s="32"/>
    </row>
    <row r="20" spans="10:10">
      <c r="J20" s="32"/>
    </row>
    <row r="21" spans="10:10">
      <c r="J21" s="32"/>
    </row>
    <row r="22" spans="10:10">
      <c r="J22" s="32"/>
    </row>
    <row r="23" spans="10:10">
      <c r="J23" s="32"/>
    </row>
    <row r="24" spans="10:10">
      <c r="J24" s="32"/>
    </row>
    <row r="25" spans="10:10">
      <c r="J25" s="32"/>
    </row>
    <row r="26" spans="10:10">
      <c r="J26" s="32"/>
    </row>
    <row r="27" spans="10:10">
      <c r="J27" s="32"/>
    </row>
    <row r="28" spans="10:10">
      <c r="J28" s="32"/>
    </row>
    <row r="29" spans="10:10">
      <c r="J29" s="32"/>
    </row>
    <row r="30" spans="10:10">
      <c r="J30" s="32"/>
    </row>
    <row r="31" spans="10:10">
      <c r="J31" s="32"/>
    </row>
    <row r="32" spans="10:10">
      <c r="J32" s="32"/>
    </row>
    <row r="33" spans="1:10">
      <c r="J33" s="32"/>
    </row>
    <row r="34" spans="1:10">
      <c r="J34" s="32"/>
    </row>
    <row r="35" spans="1:10">
      <c r="J35" s="32"/>
    </row>
    <row r="36" spans="1:10">
      <c r="J36" s="32"/>
    </row>
    <row r="37" spans="1:10">
      <c r="J37" s="32"/>
    </row>
    <row r="38" spans="1:10">
      <c r="J38" s="32"/>
    </row>
    <row r="39" spans="1:10">
      <c r="J39" s="32"/>
    </row>
    <row r="40" spans="1:10">
      <c r="J40" s="32"/>
    </row>
    <row r="41" spans="1:10">
      <c r="J41" s="32"/>
    </row>
    <row r="42" spans="1:10">
      <c r="A42" s="30"/>
      <c r="B42" s="30"/>
      <c r="C42" s="30"/>
      <c r="D42" s="30"/>
      <c r="E42" s="30"/>
      <c r="F42" s="30"/>
      <c r="G42" s="30"/>
      <c r="H42" s="30"/>
      <c r="J42" s="32"/>
    </row>
    <row r="43" spans="1:10">
      <c r="J43" s="32"/>
    </row>
    <row r="44" spans="1:10">
      <c r="J44" s="32"/>
    </row>
    <row r="45" spans="1:10">
      <c r="J45" s="32"/>
    </row>
    <row r="46" spans="1:10">
      <c r="J46" s="32"/>
    </row>
    <row r="47" spans="1:10">
      <c r="J47" s="32"/>
    </row>
    <row r="48" spans="1:10">
      <c r="J48" s="32"/>
    </row>
    <row r="49" spans="1:10">
      <c r="J49" s="32"/>
    </row>
    <row r="50" spans="1:10">
      <c r="J50" s="32"/>
    </row>
    <row r="51" spans="1:10">
      <c r="A51" s="30"/>
      <c r="B51" s="30"/>
      <c r="C51" s="30"/>
      <c r="D51" s="30"/>
      <c r="E51" s="30"/>
      <c r="F51" s="30"/>
      <c r="G51" s="30"/>
      <c r="H51" s="30"/>
      <c r="J51" s="32"/>
    </row>
    <row r="52" spans="1:10">
      <c r="J52" s="32"/>
    </row>
    <row r="53" spans="1:10">
      <c r="J53" s="32"/>
    </row>
    <row r="54" spans="1:10">
      <c r="J54" s="32"/>
    </row>
    <row r="55" spans="1:10">
      <c r="J55" s="32"/>
    </row>
    <row r="56" spans="1:10">
      <c r="J56" s="32"/>
    </row>
    <row r="57" spans="1:10">
      <c r="J57" s="32"/>
    </row>
    <row r="58" spans="1:10">
      <c r="J58" s="32"/>
    </row>
    <row r="59" spans="1:10">
      <c r="J59" s="32"/>
    </row>
    <row r="60" spans="1:10">
      <c r="J60" s="32"/>
    </row>
    <row r="61" spans="1:10">
      <c r="J61" s="32"/>
    </row>
    <row r="62" spans="1:10">
      <c r="J62" s="32"/>
    </row>
    <row r="63" spans="1:10">
      <c r="J63" s="32"/>
    </row>
    <row r="64" spans="1:10">
      <c r="J64" s="32"/>
    </row>
    <row r="65" spans="1:10">
      <c r="J65" s="32"/>
    </row>
    <row r="66" spans="1:10">
      <c r="J66" s="32"/>
    </row>
    <row r="67" spans="1:10">
      <c r="J67" s="32"/>
    </row>
    <row r="68" spans="1:10">
      <c r="J68" s="32"/>
    </row>
    <row r="69" spans="1:10">
      <c r="J69" s="32"/>
    </row>
    <row r="70" spans="1:10">
      <c r="J70" s="32"/>
    </row>
    <row r="71" spans="1:10">
      <c r="A71" s="30"/>
      <c r="B71" s="30"/>
      <c r="C71" s="30"/>
      <c r="D71" s="30"/>
      <c r="E71" s="30"/>
      <c r="F71" s="30"/>
      <c r="G71" s="30"/>
      <c r="H71" s="30"/>
      <c r="J71" s="32"/>
    </row>
    <row r="72" spans="1:10">
      <c r="J72" s="32"/>
    </row>
    <row r="73" spans="1:10">
      <c r="A73" s="31"/>
      <c r="B73" s="31"/>
      <c r="D73" s="31"/>
      <c r="E73" s="31"/>
      <c r="F73" s="31"/>
      <c r="J73" s="32"/>
    </row>
    <row r="74" spans="1:10">
      <c r="A74" s="31"/>
      <c r="B74" s="31"/>
      <c r="D74" s="31"/>
      <c r="E74" s="31"/>
      <c r="F74" s="31"/>
      <c r="J74" s="32"/>
    </row>
    <row r="75" spans="1:10">
      <c r="A75" s="31"/>
      <c r="B75" s="31"/>
      <c r="D75" s="31"/>
      <c r="E75" s="31"/>
      <c r="F75" s="31"/>
      <c r="J75" s="32"/>
    </row>
    <row r="76" spans="1:10">
      <c r="A76" s="31"/>
      <c r="B76" s="31"/>
      <c r="D76" s="31"/>
      <c r="E76" s="31"/>
      <c r="F76" s="31"/>
      <c r="J76" s="32"/>
    </row>
    <row r="77" spans="1:10">
      <c r="A77" s="31"/>
      <c r="B77" s="31"/>
      <c r="D77" s="31"/>
      <c r="E77" s="31"/>
      <c r="F77" s="31"/>
      <c r="J77" s="32"/>
    </row>
    <row r="78" spans="1:10">
      <c r="A78" s="31"/>
      <c r="B78" s="31"/>
      <c r="D78" s="31"/>
      <c r="E78" s="31"/>
      <c r="F78" s="31"/>
      <c r="J78" s="32"/>
    </row>
    <row r="79" spans="1:10">
      <c r="A79" s="31"/>
      <c r="B79" s="31"/>
      <c r="D79" s="31"/>
      <c r="E79" s="31"/>
      <c r="F79" s="31"/>
      <c r="J79" s="32"/>
    </row>
    <row r="80" spans="1:10">
      <c r="A80" s="31"/>
      <c r="B80" s="31"/>
      <c r="D80" s="31"/>
      <c r="E80" s="31"/>
      <c r="F80" s="31"/>
      <c r="J80" s="32"/>
    </row>
    <row r="81" spans="1:10">
      <c r="A81" s="31"/>
      <c r="B81" s="31"/>
      <c r="D81" s="31"/>
      <c r="E81" s="31"/>
      <c r="F81" s="31"/>
      <c r="J81" s="32"/>
    </row>
    <row r="82" spans="1:10">
      <c r="A82" s="31"/>
      <c r="B82" s="31"/>
      <c r="D82" s="31"/>
      <c r="E82" s="31"/>
      <c r="F82" s="31"/>
      <c r="J82" s="32"/>
    </row>
    <row r="83" spans="1:10">
      <c r="A83" s="31"/>
      <c r="B83" s="31"/>
      <c r="D83" s="31"/>
      <c r="E83" s="31"/>
      <c r="F83" s="31"/>
      <c r="J83" s="32"/>
    </row>
    <row r="84" spans="1:10">
      <c r="A84" s="31"/>
      <c r="B84" s="31"/>
      <c r="D84" s="31"/>
      <c r="E84" s="31"/>
      <c r="F84" s="31"/>
      <c r="J84" s="32"/>
    </row>
    <row r="85" spans="1:10">
      <c r="A85" s="31"/>
      <c r="B85" s="31"/>
      <c r="D85" s="31"/>
      <c r="E85" s="31"/>
      <c r="F85" s="31"/>
      <c r="J85" s="32"/>
    </row>
    <row r="86" spans="1:10">
      <c r="A86" s="31"/>
      <c r="B86" s="31"/>
      <c r="D86" s="31"/>
      <c r="E86" s="31"/>
      <c r="F86" s="31"/>
      <c r="J86" s="32"/>
    </row>
    <row r="87" spans="1:10">
      <c r="A87" s="31"/>
      <c r="B87" s="31"/>
      <c r="D87" s="31"/>
      <c r="E87" s="31"/>
      <c r="F87" s="31"/>
      <c r="J87" s="32"/>
    </row>
    <row r="88" spans="1:10">
      <c r="A88" s="31"/>
      <c r="B88" s="31"/>
      <c r="D88" s="31"/>
      <c r="E88" s="31"/>
      <c r="F88" s="31"/>
      <c r="J88" s="32"/>
    </row>
    <row r="89" spans="1:10">
      <c r="A89" s="31"/>
      <c r="B89" s="31"/>
      <c r="D89" s="31"/>
      <c r="E89" s="31"/>
      <c r="F89" s="31"/>
      <c r="J89" s="32"/>
    </row>
    <row r="90" spans="1:10">
      <c r="A90" s="31"/>
      <c r="B90" s="31"/>
      <c r="D90" s="31"/>
      <c r="E90" s="31"/>
      <c r="F90" s="31"/>
      <c r="J90" s="32"/>
    </row>
    <row r="91" spans="1:10">
      <c r="A91" s="31"/>
      <c r="B91" s="31"/>
      <c r="D91" s="31"/>
      <c r="E91" s="31"/>
      <c r="F91" s="31"/>
      <c r="J91" s="32"/>
    </row>
    <row r="92" spans="1:10">
      <c r="A92" s="31"/>
      <c r="B92" s="31"/>
      <c r="D92" s="31"/>
      <c r="E92" s="31"/>
      <c r="F92" s="31"/>
      <c r="J92" s="32"/>
    </row>
    <row r="93" spans="1:10">
      <c r="A93" s="31"/>
      <c r="B93" s="31"/>
      <c r="D93" s="31"/>
      <c r="E93" s="31"/>
      <c r="F93" s="31"/>
      <c r="J93" s="32"/>
    </row>
    <row r="94" spans="1:10">
      <c r="A94" s="31"/>
      <c r="B94" s="31"/>
      <c r="D94" s="31"/>
      <c r="E94" s="31"/>
      <c r="F94" s="31"/>
      <c r="J94" s="32"/>
    </row>
    <row r="95" spans="1:10">
      <c r="A95" s="31"/>
      <c r="B95" s="31"/>
      <c r="D95" s="31"/>
      <c r="E95" s="31"/>
      <c r="F95" s="31"/>
      <c r="J95" s="32"/>
    </row>
    <row r="96" spans="1:10">
      <c r="A96" s="31"/>
      <c r="B96" s="31"/>
      <c r="D96" s="31"/>
      <c r="E96" s="31"/>
      <c r="F96" s="31"/>
      <c r="J96" s="32"/>
    </row>
    <row r="97" spans="1:10">
      <c r="A97" s="31"/>
      <c r="B97" s="31"/>
      <c r="D97" s="31"/>
      <c r="E97" s="31"/>
      <c r="F97" s="31"/>
      <c r="J97" s="32"/>
    </row>
    <row r="98" spans="1:10">
      <c r="A98" s="31"/>
      <c r="B98" s="31"/>
      <c r="D98" s="31"/>
      <c r="E98" s="31"/>
      <c r="F98" s="31"/>
      <c r="J98" s="32"/>
    </row>
    <row r="99" spans="1:10">
      <c r="A99" s="31"/>
      <c r="B99" s="31"/>
      <c r="D99" s="31"/>
      <c r="E99" s="31"/>
      <c r="F99" s="31"/>
      <c r="J99" s="32"/>
    </row>
    <row r="100" spans="1:10">
      <c r="A100" s="31"/>
      <c r="B100" s="31"/>
      <c r="D100" s="31"/>
      <c r="E100" s="31"/>
      <c r="F100" s="31"/>
      <c r="J100" s="32"/>
    </row>
    <row r="101" spans="1:10">
      <c r="A101" s="31"/>
      <c r="B101" s="31"/>
      <c r="D101" s="31"/>
      <c r="E101" s="31"/>
      <c r="F101" s="31"/>
      <c r="J101" s="32"/>
    </row>
    <row r="102" spans="1:10">
      <c r="A102" s="31"/>
      <c r="B102" s="31"/>
      <c r="D102" s="31"/>
      <c r="E102" s="31"/>
      <c r="F102" s="31"/>
      <c r="J102" s="32"/>
    </row>
    <row r="103" spans="1:10">
      <c r="A103" s="31"/>
      <c r="B103" s="31"/>
      <c r="D103" s="31"/>
      <c r="E103" s="31"/>
      <c r="F103" s="31"/>
      <c r="J103" s="32"/>
    </row>
    <row r="104" spans="1:10">
      <c r="A104" s="31"/>
      <c r="B104" s="31"/>
      <c r="D104" s="31"/>
      <c r="E104" s="31"/>
      <c r="F104" s="31"/>
      <c r="J104" s="32"/>
    </row>
    <row r="105" spans="1:10">
      <c r="A105" s="31"/>
      <c r="B105" s="31"/>
      <c r="D105" s="31"/>
      <c r="E105" s="31"/>
      <c r="F105" s="31"/>
      <c r="J105" s="32"/>
    </row>
    <row r="106" spans="1:10">
      <c r="A106" s="31"/>
      <c r="B106" s="31"/>
      <c r="D106" s="31"/>
      <c r="E106" s="31"/>
      <c r="F106" s="31"/>
      <c r="J106" s="32"/>
    </row>
    <row r="107" spans="1:10">
      <c r="A107" s="31"/>
      <c r="B107" s="31"/>
      <c r="D107" s="31"/>
      <c r="E107" s="31"/>
      <c r="F107" s="31"/>
      <c r="J107" s="32"/>
    </row>
    <row r="108" spans="1:10">
      <c r="A108" s="31"/>
      <c r="B108" s="31"/>
      <c r="D108" s="31"/>
      <c r="E108" s="31"/>
      <c r="F108" s="31"/>
      <c r="J108" s="32"/>
    </row>
    <row r="109" spans="1:10">
      <c r="A109" s="31"/>
      <c r="B109" s="31"/>
      <c r="D109" s="31"/>
      <c r="E109" s="31"/>
      <c r="F109" s="31"/>
      <c r="J109" s="32"/>
    </row>
    <row r="110" spans="1:10">
      <c r="A110" s="31"/>
      <c r="B110" s="31"/>
      <c r="D110" s="31"/>
      <c r="E110" s="31"/>
      <c r="F110" s="31"/>
      <c r="J110" s="32"/>
    </row>
    <row r="111" spans="1:10">
      <c r="A111" s="31"/>
      <c r="B111" s="31"/>
      <c r="D111" s="31"/>
      <c r="E111" s="31"/>
      <c r="F111" s="31"/>
      <c r="J111" s="32"/>
    </row>
    <row r="112" spans="1:10">
      <c r="A112" s="31"/>
      <c r="B112" s="31"/>
      <c r="D112" s="31"/>
      <c r="E112" s="31"/>
      <c r="F112" s="31"/>
      <c r="J112" s="32"/>
    </row>
    <row r="113" spans="1:10">
      <c r="A113" s="31"/>
      <c r="B113" s="31"/>
      <c r="D113" s="31"/>
      <c r="E113" s="31"/>
      <c r="F113" s="31"/>
      <c r="J113" s="32"/>
    </row>
    <row r="114" spans="1:10">
      <c r="A114" s="31"/>
      <c r="B114" s="31"/>
      <c r="D114" s="31"/>
      <c r="E114" s="31"/>
      <c r="F114" s="31"/>
      <c r="J114" s="32"/>
    </row>
    <row r="115" spans="1:10">
      <c r="A115" s="31"/>
      <c r="B115" s="31"/>
      <c r="D115" s="31"/>
      <c r="E115" s="31"/>
      <c r="F115" s="31"/>
      <c r="J115" s="32"/>
    </row>
    <row r="116" spans="1:10">
      <c r="A116" s="31"/>
      <c r="B116" s="31"/>
      <c r="D116" s="31"/>
      <c r="E116" s="31"/>
      <c r="F116" s="31"/>
      <c r="J116" s="32"/>
    </row>
    <row r="117" spans="1:10">
      <c r="A117" s="31"/>
      <c r="B117" s="31"/>
      <c r="D117" s="31"/>
      <c r="E117" s="31"/>
      <c r="F117" s="31"/>
      <c r="J117" s="32"/>
    </row>
    <row r="118" spans="1:10">
      <c r="A118" s="31"/>
      <c r="B118" s="31"/>
      <c r="D118" s="31"/>
      <c r="E118" s="31"/>
      <c r="F118" s="31"/>
      <c r="J118" s="32"/>
    </row>
    <row r="119" spans="1:10">
      <c r="A119" s="31"/>
      <c r="B119" s="31"/>
      <c r="D119" s="31"/>
      <c r="E119" s="31"/>
      <c r="F119" s="31"/>
      <c r="J119" s="32"/>
    </row>
    <row r="120" spans="1:10">
      <c r="A120" s="31"/>
      <c r="B120" s="31"/>
      <c r="D120" s="31"/>
      <c r="E120" s="31"/>
      <c r="F120" s="31"/>
      <c r="J120" s="32"/>
    </row>
    <row r="121" spans="1:10">
      <c r="A121" s="31"/>
      <c r="B121" s="31"/>
      <c r="D121" s="31"/>
      <c r="E121" s="31"/>
      <c r="F121" s="31"/>
      <c r="J121" s="32"/>
    </row>
    <row r="122" spans="1:10">
      <c r="A122" s="31"/>
      <c r="B122" s="31"/>
      <c r="D122" s="31"/>
      <c r="E122" s="31"/>
      <c r="F122" s="31"/>
      <c r="J122" s="32"/>
    </row>
    <row r="123" spans="1:10">
      <c r="A123" s="31"/>
      <c r="B123" s="31"/>
      <c r="D123" s="31"/>
      <c r="E123" s="31"/>
      <c r="F123" s="31"/>
      <c r="J123" s="32"/>
    </row>
    <row r="124" spans="1:10">
      <c r="A124" s="31"/>
      <c r="B124" s="31"/>
      <c r="D124" s="31"/>
      <c r="E124" s="31"/>
      <c r="F124" s="31"/>
      <c r="J124" s="32"/>
    </row>
    <row r="125" spans="1:10">
      <c r="A125" s="31"/>
      <c r="B125" s="31"/>
      <c r="D125" s="31"/>
      <c r="E125" s="31"/>
      <c r="F125" s="31"/>
      <c r="J125" s="32"/>
    </row>
    <row r="126" spans="1:10">
      <c r="A126" s="31"/>
      <c r="B126" s="31"/>
      <c r="D126" s="31"/>
      <c r="E126" s="31"/>
      <c r="F126" s="31"/>
      <c r="J126" s="32"/>
    </row>
    <row r="127" spans="1:10">
      <c r="A127" s="31"/>
      <c r="B127" s="31"/>
      <c r="D127" s="31"/>
      <c r="E127" s="31"/>
      <c r="F127" s="31"/>
      <c r="J127" s="32"/>
    </row>
    <row r="128" spans="1:10">
      <c r="A128" s="31"/>
      <c r="B128" s="31"/>
      <c r="D128" s="31"/>
      <c r="E128" s="31"/>
      <c r="F128" s="31"/>
      <c r="J128" s="32"/>
    </row>
    <row r="129" spans="1:10">
      <c r="A129" s="31"/>
      <c r="B129" s="31"/>
      <c r="D129" s="31"/>
      <c r="E129" s="31"/>
      <c r="F129" s="31"/>
      <c r="J129" s="32"/>
    </row>
    <row r="130" spans="1:10">
      <c r="A130" s="31"/>
      <c r="B130" s="31"/>
      <c r="D130" s="31"/>
      <c r="E130" s="31"/>
      <c r="F130" s="31"/>
      <c r="J130" s="32"/>
    </row>
    <row r="131" spans="1:10">
      <c r="A131" s="31"/>
      <c r="B131" s="31"/>
      <c r="D131" s="31"/>
      <c r="E131" s="31"/>
      <c r="F131" s="31"/>
      <c r="J131" s="32"/>
    </row>
    <row r="132" spans="1:10">
      <c r="A132" s="31"/>
      <c r="B132" s="31"/>
      <c r="D132" s="31"/>
      <c r="E132" s="31"/>
      <c r="F132" s="31"/>
      <c r="J132" s="32"/>
    </row>
    <row r="133" spans="1:10">
      <c r="A133" s="31"/>
      <c r="B133" s="31"/>
      <c r="D133" s="31"/>
      <c r="E133" s="31"/>
      <c r="F133" s="31"/>
      <c r="J133" s="32"/>
    </row>
    <row r="134" spans="1:10">
      <c r="A134" s="31"/>
      <c r="B134" s="31"/>
      <c r="D134" s="31"/>
      <c r="E134" s="31"/>
      <c r="F134" s="31"/>
      <c r="J134" s="32"/>
    </row>
    <row r="135" spans="1:10">
      <c r="A135" s="31"/>
      <c r="B135" s="31"/>
      <c r="D135" s="31"/>
      <c r="E135" s="31"/>
      <c r="F135" s="31"/>
      <c r="J135" s="32"/>
    </row>
    <row r="136" spans="1:10">
      <c r="A136" s="31"/>
      <c r="B136" s="31"/>
      <c r="D136" s="31"/>
      <c r="E136" s="31"/>
      <c r="F136" s="31"/>
      <c r="J136" s="32"/>
    </row>
    <row r="137" spans="1:10">
      <c r="A137" s="31"/>
      <c r="B137" s="31"/>
      <c r="D137" s="31"/>
      <c r="E137" s="31"/>
      <c r="F137" s="31"/>
      <c r="J137" s="32"/>
    </row>
    <row r="138" spans="1:10">
      <c r="A138" s="31"/>
      <c r="B138" s="31"/>
      <c r="D138" s="31"/>
      <c r="E138" s="31"/>
      <c r="F138" s="31"/>
      <c r="J138" s="32"/>
    </row>
    <row r="139" spans="1:10">
      <c r="A139" s="31"/>
      <c r="B139" s="31"/>
      <c r="D139" s="31"/>
      <c r="E139" s="31"/>
      <c r="F139" s="31"/>
      <c r="J139" s="32"/>
    </row>
    <row r="140" spans="1:10">
      <c r="A140" s="31"/>
      <c r="B140" s="31"/>
      <c r="D140" s="31"/>
      <c r="E140" s="31"/>
      <c r="F140" s="31"/>
    </row>
  </sheetData>
  <sortState xmlns:xlrd2="http://schemas.microsoft.com/office/spreadsheetml/2017/richdata2" ref="O1:O140">
    <sortCondition ref="O1:O14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B1:N2"/>
  <sheetViews>
    <sheetView topLeftCell="M1" zoomScale="90" zoomScaleNormal="90" workbookViewId="0">
      <selection activeCell="L1" sqref="A1:L1048576"/>
    </sheetView>
  </sheetViews>
  <sheetFormatPr defaultRowHeight="14.5"/>
  <cols>
    <col min="1" max="1" width="0" hidden="1" customWidth="1"/>
    <col min="2" max="2" width="18.1796875" hidden="1" customWidth="1"/>
    <col min="3" max="12" width="0" hidden="1" customWidth="1"/>
    <col min="13" max="13" width="17.54296875" customWidth="1"/>
    <col min="14" max="14" width="37.54296875" customWidth="1"/>
  </cols>
  <sheetData>
    <row r="1" spans="13:14">
      <c r="M1" s="33" t="s">
        <v>47</v>
      </c>
      <c r="N1" s="33" t="s">
        <v>48</v>
      </c>
    </row>
    <row r="2" spans="13:14">
      <c r="M2" s="41">
        <v>9359.2224999999999</v>
      </c>
      <c r="N2" s="41">
        <v>895.31650000000002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G1:G2"/>
  <sheetViews>
    <sheetView topLeftCell="G1" workbookViewId="0">
      <selection activeCell="F1" sqref="A1:F1048576"/>
    </sheetView>
  </sheetViews>
  <sheetFormatPr defaultRowHeight="14.5"/>
  <cols>
    <col min="1" max="6" width="0" hidden="1" customWidth="1"/>
    <col min="7" max="7" width="8.7265625" style="41"/>
  </cols>
  <sheetData>
    <row r="1" spans="7:7">
      <c r="G1" s="46" t="s">
        <v>44</v>
      </c>
    </row>
    <row r="2" spans="7:7">
      <c r="G2" s="41">
        <v>5373.7040999999999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W2"/>
  <sheetViews>
    <sheetView topLeftCell="Y1" workbookViewId="0">
      <selection activeCell="AH28" sqref="AH28"/>
    </sheetView>
  </sheetViews>
  <sheetFormatPr defaultRowHeight="14.5"/>
  <cols>
    <col min="1" max="24" width="0" hidden="1" customWidth="1"/>
  </cols>
  <sheetData>
    <row r="1" spans="1:49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Y1" s="47" t="s">
        <v>40</v>
      </c>
      <c r="Z1" s="33">
        <v>1</v>
      </c>
      <c r="AA1" s="33">
        <v>2</v>
      </c>
      <c r="AB1" s="33">
        <v>3</v>
      </c>
      <c r="AC1" s="33">
        <v>4</v>
      </c>
      <c r="AD1" s="33">
        <v>5</v>
      </c>
      <c r="AE1" s="33">
        <v>6</v>
      </c>
      <c r="AF1" s="33">
        <v>7</v>
      </c>
      <c r="AG1" s="33">
        <v>8</v>
      </c>
      <c r="AH1" s="33">
        <v>9</v>
      </c>
      <c r="AI1" s="33">
        <v>10</v>
      </c>
      <c r="AJ1" s="33">
        <v>11</v>
      </c>
      <c r="AK1" s="33">
        <v>12</v>
      </c>
      <c r="AL1" s="33">
        <v>13</v>
      </c>
      <c r="AM1" s="33">
        <v>14</v>
      </c>
      <c r="AN1" s="33">
        <v>15</v>
      </c>
      <c r="AO1" s="33">
        <v>16</v>
      </c>
      <c r="AP1" s="33">
        <v>17</v>
      </c>
      <c r="AQ1" s="33">
        <v>18</v>
      </c>
      <c r="AR1" s="33">
        <v>19</v>
      </c>
      <c r="AS1" s="33">
        <v>20</v>
      </c>
      <c r="AT1" s="33">
        <v>21</v>
      </c>
      <c r="AU1" s="33">
        <v>22</v>
      </c>
      <c r="AV1" s="33">
        <v>23</v>
      </c>
      <c r="AW1" s="33">
        <v>24</v>
      </c>
    </row>
    <row r="2" spans="1:49">
      <c r="Y2" s="33" t="s">
        <v>41</v>
      </c>
      <c r="Z2" s="41">
        <v>27605</v>
      </c>
      <c r="AA2" s="41">
        <v>26288</v>
      </c>
      <c r="AB2" s="41">
        <v>25666</v>
      </c>
      <c r="AC2" s="41">
        <v>25795</v>
      </c>
      <c r="AD2" s="41">
        <v>26991</v>
      </c>
      <c r="AE2" s="41">
        <v>29326</v>
      </c>
      <c r="AF2" s="41">
        <v>30224</v>
      </c>
      <c r="AG2" s="41">
        <v>30245</v>
      </c>
      <c r="AH2" s="41">
        <v>30752</v>
      </c>
      <c r="AI2" s="41">
        <v>31504</v>
      </c>
      <c r="AJ2" s="41">
        <v>32848</v>
      </c>
      <c r="AK2" s="41">
        <v>34387</v>
      </c>
      <c r="AL2" s="41">
        <v>37238</v>
      </c>
      <c r="AM2" s="41">
        <v>40234</v>
      </c>
      <c r="AN2" s="41">
        <v>43173</v>
      </c>
      <c r="AO2" s="41">
        <v>45258</v>
      </c>
      <c r="AP2" s="41">
        <v>46765</v>
      </c>
      <c r="AQ2" s="41">
        <v>47107</v>
      </c>
      <c r="AR2" s="41">
        <v>47475</v>
      </c>
      <c r="AS2" s="41">
        <v>46034</v>
      </c>
      <c r="AT2" s="41">
        <v>42512</v>
      </c>
      <c r="AU2" s="41">
        <v>37813</v>
      </c>
      <c r="AV2" s="41">
        <v>33573</v>
      </c>
      <c r="AW2" s="41">
        <v>30781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5D313058BF49418FF3E070DD53E1AD" ma:contentTypeVersion="4" ma:contentTypeDescription="Create a new document." ma:contentTypeScope="" ma:versionID="02146af7c9623d2319625be940f34138">
  <xsd:schema xmlns:xsd="http://www.w3.org/2001/XMLSchema" xmlns:xs="http://www.w3.org/2001/XMLSchema" xmlns:p="http://schemas.microsoft.com/office/2006/metadata/properties" xmlns:ns2="1603340e-1b2d-4e1b-90f2-a4d8b718759b" targetNamespace="http://schemas.microsoft.com/office/2006/metadata/properties" ma:root="true" ma:fieldsID="dca44d06c327007937611769c256f04a" ns2:_="">
    <xsd:import namespace="1603340e-1b2d-4e1b-90f2-a4d8b71875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3340e-1b2d-4e1b-90f2-a4d8b71875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70D778-93AF-4327-A369-D8FC3665A6F1}">
  <ds:schemaRefs>
    <ds:schemaRef ds:uri="http://schemas.microsoft.com/office/2006/metadata/properties"/>
    <ds:schemaRef ds:uri="1603340e-1b2d-4e1b-90f2-a4d8b718759b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986EC29-9C92-42F2-B9AC-40D29BE7EA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5414BB-9DAB-4C45-BDC2-DA4EEDEDF2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03340e-1b2d-4e1b-90f2-a4d8b71875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Dashboard</vt:lpstr>
      <vt:lpstr>Final_Output</vt:lpstr>
      <vt:lpstr>Output</vt:lpstr>
      <vt:lpstr>Sep_Profiles</vt:lpstr>
      <vt:lpstr>Storage</vt:lpstr>
      <vt:lpstr>PSH</vt:lpstr>
      <vt:lpstr>Hydro</vt:lpstr>
      <vt:lpstr>Managed_load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Pappas</dc:creator>
  <cp:lastModifiedBy>Fellahi, Mounir</cp:lastModifiedBy>
  <dcterms:created xsi:type="dcterms:W3CDTF">2021-10-16T20:08:33Z</dcterms:created>
  <dcterms:modified xsi:type="dcterms:W3CDTF">2023-10-23T21:41:47Z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0x010100685D313058BF49418FF3E070DD53E1AD</vt:lpwstr>
  </property>
</Properties>
</file>